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b173f008a7c4a1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9BA068C-54E6-46E8-BDCF-39E4B582A612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5" l="1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23" i="5"/>
  <c r="CM15" i="4"/>
  <c r="CN15" i="4"/>
  <c r="CO15" i="4"/>
  <c r="CM16" i="4"/>
  <c r="CN16" i="4"/>
  <c r="CO16" i="4"/>
  <c r="CM17" i="4"/>
  <c r="CN17" i="4"/>
  <c r="CO17" i="4"/>
  <c r="CM18" i="4"/>
  <c r="CN18" i="4"/>
  <c r="CO18" i="4"/>
  <c r="CM19" i="4"/>
  <c r="CN19" i="4"/>
  <c r="CO19" i="4"/>
  <c r="CM20" i="4"/>
  <c r="CN20" i="4"/>
  <c r="CO20" i="4"/>
  <c r="CM21" i="4"/>
  <c r="CN21" i="4"/>
  <c r="CO21" i="4"/>
  <c r="CM22" i="4"/>
  <c r="CN22" i="4"/>
  <c r="CO22" i="4"/>
  <c r="CM23" i="4"/>
  <c r="CN23" i="4"/>
  <c r="CO23" i="4"/>
  <c r="CM24" i="4"/>
  <c r="CN24" i="4"/>
  <c r="CO24" i="4"/>
  <c r="CM25" i="4"/>
  <c r="CN25" i="4"/>
  <c r="CO25" i="4"/>
  <c r="CM26" i="4"/>
  <c r="CN26" i="4"/>
  <c r="CO26" i="4"/>
  <c r="CM27" i="4"/>
  <c r="CN27" i="4"/>
  <c r="CO27" i="4"/>
  <c r="CM28" i="4"/>
  <c r="CN28" i="4"/>
  <c r="CO28" i="4"/>
  <c r="CM29" i="4"/>
  <c r="CN29" i="4"/>
  <c r="CO29" i="4"/>
  <c r="CM30" i="4"/>
  <c r="CN30" i="4"/>
  <c r="CO30" i="4"/>
  <c r="CM31" i="4"/>
  <c r="CN31" i="4"/>
  <c r="CO31" i="4"/>
  <c r="CM32" i="4"/>
  <c r="CN32" i="4"/>
  <c r="CO32" i="4"/>
  <c r="CM33" i="4"/>
  <c r="CN33" i="4"/>
  <c r="CO33" i="4"/>
  <c r="CM34" i="4"/>
  <c r="CN34" i="4"/>
  <c r="CO34" i="4"/>
  <c r="CM35" i="4"/>
  <c r="CN35" i="4"/>
  <c r="CO35" i="4"/>
  <c r="CM36" i="4"/>
  <c r="CN36" i="4"/>
  <c r="CO36" i="4"/>
  <c r="CM37" i="4"/>
  <c r="CN37" i="4"/>
  <c r="CO37" i="4"/>
  <c r="CM38" i="4"/>
  <c r="CN38" i="4"/>
  <c r="CO38" i="4"/>
  <c r="CM39" i="4"/>
  <c r="CN39" i="4"/>
  <c r="CO39" i="4"/>
  <c r="CM40" i="4"/>
  <c r="CN40" i="4"/>
  <c r="CO40" i="4"/>
  <c r="CM41" i="4"/>
  <c r="CN41" i="4"/>
  <c r="CO41" i="4"/>
  <c r="CM42" i="4"/>
  <c r="CN42" i="4"/>
  <c r="CO42" i="4"/>
  <c r="CM43" i="4"/>
  <c r="CN43" i="4"/>
  <c r="CO43" i="4"/>
  <c r="CM44" i="4"/>
  <c r="CN44" i="4"/>
  <c r="CO44" i="4"/>
  <c r="CM45" i="4"/>
  <c r="CN45" i="4"/>
  <c r="CO45" i="4"/>
  <c r="CM46" i="4"/>
  <c r="CN46" i="4"/>
  <c r="CO46" i="4"/>
  <c r="CM47" i="4"/>
  <c r="CN47" i="4"/>
  <c r="CO47" i="4"/>
  <c r="CM48" i="4"/>
  <c r="CN48" i="4"/>
  <c r="CO48" i="4"/>
  <c r="CM49" i="4"/>
  <c r="CN49" i="4"/>
  <c r="CO49" i="4"/>
  <c r="CM50" i="4"/>
  <c r="CN50" i="4"/>
  <c r="C24" i="5" s="1"/>
  <c r="CO50" i="4"/>
  <c r="CM51" i="4"/>
  <c r="CN51" i="4"/>
  <c r="CO51" i="4"/>
  <c r="CM52" i="4"/>
  <c r="CN52" i="4"/>
  <c r="CO52" i="4"/>
  <c r="CM53" i="4"/>
  <c r="CN53" i="4"/>
  <c r="CO53" i="4"/>
  <c r="CM54" i="4"/>
  <c r="CN54" i="4"/>
  <c r="CO54" i="4"/>
  <c r="CM55" i="4"/>
  <c r="CN55" i="4"/>
  <c r="CO55" i="4"/>
  <c r="CM56" i="4"/>
  <c r="CN56" i="4"/>
  <c r="CO56" i="4"/>
  <c r="CM57" i="4"/>
  <c r="CN57" i="4"/>
  <c r="CO57" i="4"/>
  <c r="CM58" i="4"/>
  <c r="CN58" i="4"/>
  <c r="CO58" i="4"/>
  <c r="CM59" i="4"/>
  <c r="CN59" i="4"/>
  <c r="CO59" i="4"/>
  <c r="CM60" i="4"/>
  <c r="CN60" i="4"/>
  <c r="CO60" i="4"/>
  <c r="CM61" i="4"/>
  <c r="CN61" i="4"/>
  <c r="CO61" i="4"/>
  <c r="CM62" i="4"/>
  <c r="CN62" i="4"/>
  <c r="CO62" i="4"/>
  <c r="CM63" i="4"/>
  <c r="CN63" i="4"/>
  <c r="CO63" i="4"/>
  <c r="CM64" i="4"/>
  <c r="CN64" i="4"/>
  <c r="CO64" i="4"/>
  <c r="CM65" i="4"/>
  <c r="CN65" i="4"/>
  <c r="CO65" i="4"/>
  <c r="CM66" i="4"/>
  <c r="CN66" i="4"/>
  <c r="CO66" i="4"/>
  <c r="CM67" i="4"/>
  <c r="CN67" i="4"/>
  <c r="CO67" i="4"/>
  <c r="CM68" i="4"/>
  <c r="CN68" i="4"/>
  <c r="CO68" i="4"/>
  <c r="CM69" i="4"/>
  <c r="CN69" i="4"/>
  <c r="CO69" i="4"/>
  <c r="CM70" i="4"/>
  <c r="CN70" i="4"/>
  <c r="CO70" i="4"/>
  <c r="CM71" i="4"/>
  <c r="CN71" i="4"/>
  <c r="CO71" i="4"/>
  <c r="CM72" i="4"/>
  <c r="CN72" i="4"/>
  <c r="CO72" i="4"/>
  <c r="CM73" i="4"/>
  <c r="CN73" i="4"/>
  <c r="CO73" i="4"/>
  <c r="CM74" i="4"/>
  <c r="CN74" i="4"/>
  <c r="CO74" i="4"/>
  <c r="CM75" i="4"/>
  <c r="CN75" i="4"/>
  <c r="CO75" i="4"/>
  <c r="CM76" i="4"/>
  <c r="CN76" i="4"/>
  <c r="CO76" i="4"/>
  <c r="CM77" i="4"/>
  <c r="CN77" i="4"/>
  <c r="CO77" i="4"/>
  <c r="CM78" i="4"/>
  <c r="CN78" i="4"/>
  <c r="CO78" i="4"/>
  <c r="CM79" i="4"/>
  <c r="CN79" i="4"/>
  <c r="CO79" i="4"/>
  <c r="CM80" i="4"/>
  <c r="CN80" i="4"/>
  <c r="CO80" i="4"/>
  <c r="CM81" i="4"/>
  <c r="CN81" i="4"/>
  <c r="CO81" i="4"/>
  <c r="CM82" i="4"/>
  <c r="CN82" i="4"/>
  <c r="CO82" i="4"/>
  <c r="CM83" i="4"/>
  <c r="CN83" i="4"/>
  <c r="CO83" i="4"/>
  <c r="CM84" i="4"/>
  <c r="CN84" i="4"/>
  <c r="CO84" i="4"/>
  <c r="CM6" i="4"/>
  <c r="CN6" i="4"/>
  <c r="CO6" i="4"/>
  <c r="CM7" i="4"/>
  <c r="CN7" i="4"/>
  <c r="CO7" i="4"/>
  <c r="CM8" i="4"/>
  <c r="CN8" i="4"/>
  <c r="CO8" i="4"/>
  <c r="CM9" i="4"/>
  <c r="CN9" i="4"/>
  <c r="CO9" i="4"/>
  <c r="CM10" i="4"/>
  <c r="CN10" i="4"/>
  <c r="CO10" i="4"/>
  <c r="CM11" i="4"/>
  <c r="CN11" i="4"/>
  <c r="CO11" i="4"/>
  <c r="CM12" i="4"/>
  <c r="CN12" i="4"/>
  <c r="CO12" i="4"/>
  <c r="CM13" i="4"/>
  <c r="CN13" i="4"/>
  <c r="CO13" i="4"/>
  <c r="CM14" i="4"/>
  <c r="CN14" i="4"/>
  <c r="CO14" i="4"/>
  <c r="CN5" i="4"/>
  <c r="CO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I29" i="5" l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CL84" i="4" s="1"/>
  <c r="AL83" i="4"/>
  <c r="CL83" i="4" s="1"/>
  <c r="AL82" i="4"/>
  <c r="CL82" i="4" s="1"/>
  <c r="AL81" i="4"/>
  <c r="CL81" i="4" s="1"/>
  <c r="AL80" i="4"/>
  <c r="CL80" i="4" s="1"/>
  <c r="AL79" i="4"/>
  <c r="CL79" i="4" s="1"/>
  <c r="AL78" i="4"/>
  <c r="CL78" i="4" s="1"/>
  <c r="AL77" i="4"/>
  <c r="CL77" i="4" s="1"/>
  <c r="AL76" i="4"/>
  <c r="CL76" i="4" s="1"/>
  <c r="AL75" i="4"/>
  <c r="CL75" i="4" s="1"/>
  <c r="AL74" i="4"/>
  <c r="CL74" i="4" s="1"/>
  <c r="AL73" i="4"/>
  <c r="CL73" i="4" s="1"/>
  <c r="AL72" i="4"/>
  <c r="CL72" i="4" s="1"/>
  <c r="AL71" i="4"/>
  <c r="CL71" i="4" s="1"/>
  <c r="AL70" i="4"/>
  <c r="CL70" i="4" s="1"/>
  <c r="AL69" i="4"/>
  <c r="CL69" i="4" s="1"/>
  <c r="AL68" i="4"/>
  <c r="CL68" i="4" s="1"/>
  <c r="AL67" i="4"/>
  <c r="CL67" i="4" s="1"/>
  <c r="AL66" i="4"/>
  <c r="CL66" i="4" s="1"/>
  <c r="AL65" i="4"/>
  <c r="CL65" i="4" s="1"/>
  <c r="AL64" i="4"/>
  <c r="CL64" i="4" s="1"/>
  <c r="AL63" i="4"/>
  <c r="CL63" i="4" s="1"/>
  <c r="AL62" i="4"/>
  <c r="CL62" i="4" s="1"/>
  <c r="AL61" i="4"/>
  <c r="CL61" i="4" s="1"/>
  <c r="AL60" i="4"/>
  <c r="CL60" i="4" s="1"/>
  <c r="AL59" i="4"/>
  <c r="CL59" i="4" s="1"/>
  <c r="AL58" i="4"/>
  <c r="CL58" i="4" s="1"/>
  <c r="AL57" i="4"/>
  <c r="CL57" i="4" s="1"/>
  <c r="AL56" i="4"/>
  <c r="CL56" i="4" s="1"/>
  <c r="AL55" i="4"/>
  <c r="CL55" i="4" s="1"/>
  <c r="AL54" i="4"/>
  <c r="CL54" i="4" s="1"/>
  <c r="AL53" i="4"/>
  <c r="CL53" i="4" s="1"/>
  <c r="AL52" i="4"/>
  <c r="CL52" i="4" s="1"/>
  <c r="AL51" i="4"/>
  <c r="CL51" i="4" s="1"/>
  <c r="AL50" i="4"/>
  <c r="CL50" i="4" s="1"/>
  <c r="AL49" i="4"/>
  <c r="CL49" i="4" s="1"/>
  <c r="AL48" i="4"/>
  <c r="CL48" i="4" s="1"/>
  <c r="AL47" i="4"/>
  <c r="CL47" i="4" s="1"/>
  <c r="AL46" i="4"/>
  <c r="CL46" i="4" s="1"/>
  <c r="AL45" i="4"/>
  <c r="CL45" i="4" s="1"/>
  <c r="AL44" i="4"/>
  <c r="CL44" i="4" s="1"/>
  <c r="AL43" i="4"/>
  <c r="CL43" i="4" s="1"/>
  <c r="AL42" i="4"/>
  <c r="CL42" i="4" s="1"/>
  <c r="AL41" i="4"/>
  <c r="CL41" i="4" s="1"/>
  <c r="AL40" i="4"/>
  <c r="CL40" i="4" s="1"/>
  <c r="AL39" i="4"/>
  <c r="CL39" i="4" s="1"/>
  <c r="AL38" i="4"/>
  <c r="CL38" i="4" s="1"/>
  <c r="AL37" i="4"/>
  <c r="CL37" i="4" s="1"/>
  <c r="AL36" i="4"/>
  <c r="CL36" i="4" s="1"/>
  <c r="AL35" i="4"/>
  <c r="CL35" i="4" s="1"/>
  <c r="AL34" i="4"/>
  <c r="CL34" i="4" s="1"/>
  <c r="AL33" i="4"/>
  <c r="CL33" i="4" s="1"/>
  <c r="AL32" i="4"/>
  <c r="CL32" i="4" s="1"/>
  <c r="AL31" i="4"/>
  <c r="CL31" i="4" s="1"/>
  <c r="AL30" i="4"/>
  <c r="CL30" i="4" s="1"/>
  <c r="AL29" i="4"/>
  <c r="CL29" i="4" s="1"/>
  <c r="AL28" i="4"/>
  <c r="CL28" i="4" s="1"/>
  <c r="AL27" i="4"/>
  <c r="CL27" i="4" s="1"/>
  <c r="AL26" i="4"/>
  <c r="CL26" i="4" s="1"/>
  <c r="AL25" i="4"/>
  <c r="CL25" i="4" s="1"/>
  <c r="AL24" i="4"/>
  <c r="CL24" i="4" s="1"/>
  <c r="AL23" i="4"/>
  <c r="CL23" i="4" s="1"/>
  <c r="AL22" i="4"/>
  <c r="CL22" i="4" s="1"/>
  <c r="AL21" i="4"/>
  <c r="CL21" i="4" s="1"/>
  <c r="AL20" i="4"/>
  <c r="CL20" i="4" s="1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<sst xmlns="http://schemas.openxmlformats.org/spreadsheetml/2006/main" count="741" uniqueCount="144">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</sst>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69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0" fillId="0" borderId="0" xfId="0" applyFont="1"/>
    <xf numFmtId="0" fontId="28" fillId="0" borderId="0" xfId="0" applyFont="1" applyFill="1" applyAlignment="1" applyProtection="1">
      <alignment vertical="center"/>
      <protection hidden="1"/>
    </xf>
    <xf numFmtId="0" fontId="60" fillId="0" borderId="0" xfId="0" applyFont="1" applyFill="1" applyAlignment="1" applyProtection="1">
      <alignment vertical="center"/>
      <protection hidden="1"/>
    </xf>
    <xf numFmtId="1" fontId="60" fillId="0" borderId="0" xfId="0" applyNumberFormat="1" applyFont="1" applyFill="1" applyAlignment="1" applyProtection="1">
      <alignment horizontal="center" vertical="center"/>
      <protection hidden="1"/>
    </xf>
    <xf numFmtId="0" fontId="47" fillId="0" borderId="0" xfId="0" applyFont="1" applyFill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0" xfId="0" applyFont="1" applyFill="1" applyAlignment="1">
      <alignment horizontal="center"/>
    </xf>
    <xf numFmtId="0" fontId="20" fillId="0" borderId="1" xfId="0" applyFont="1" applyFill="1" applyBorder="1" applyAlignment="1">
      <alignment horizontal="left"/>
    </xf>
    <xf numFmtId="3" fontId="20" fillId="0" borderId="1" xfId="0" applyNumberFormat="1" applyFont="1" applyFill="1" applyBorder="1" applyAlignment="1">
      <alignment horizontal="center"/>
    </xf>
    <xf numFmtId="0" fontId="20" fillId="0" borderId="0" xfId="0" applyFont="1" applyFill="1"/>
    <xf numFmtId="1" fontId="20" fillId="0" borderId="3" xfId="0" applyNumberFormat="1" applyFont="1" applyFill="1" applyBorder="1" applyAlignment="1">
      <alignment horizontal="center"/>
    </xf>
    <xf numFmtId="3" fontId="20" fillId="0" borderId="0" xfId="0" applyNumberFormat="1" applyFont="1" applyFill="1"/>
    <xf numFmtId="3" fontId="34" fillId="0" borderId="3" xfId="0" applyNumberFormat="1" applyFont="1" applyFill="1" applyBorder="1" applyAlignment="1" applyProtection="1">
      <alignment horizontal="right" vertical="center"/>
      <protection hidden="1"/>
    </xf>
    <xf numFmtId="3" fontId="19" fillId="0" borderId="3" xfId="0" applyNumberFormat="1" applyFont="1" applyFill="1" applyBorder="1" applyAlignment="1" applyProtection="1">
      <alignment horizontal="right" vertical="center"/>
      <protection hidden="1"/>
    </xf>
    <xf numFmtId="0" fontId="52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3" fontId="0" fillId="0" borderId="0" xfId="0" applyNumberFormat="1" applyFill="1"/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c0bf4539e09d43c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 s="152" customFormat="1">
      <c r="A48" s="149">
        <v>44</v>
      </c>
      <c r="B48" s="150" t="s">
        <v>6</v>
      </c>
      <c r="C48" s="151">
        <v>3082</v>
      </c>
      <c r="D48" s="151">
        <v>257</v>
      </c>
      <c r="E48" s="151">
        <v>3057</v>
      </c>
      <c r="F48" s="151">
        <v>418</v>
      </c>
      <c r="G48" s="151">
        <v>3156</v>
      </c>
      <c r="H48" s="151">
        <v>577</v>
      </c>
      <c r="I48" s="151">
        <v>3113</v>
      </c>
      <c r="J48" s="151">
        <v>558</v>
      </c>
      <c r="K48" s="151">
        <v>3154</v>
      </c>
      <c r="L48" s="151">
        <v>567</v>
      </c>
      <c r="M48" s="151">
        <v>3434</v>
      </c>
      <c r="N48" s="151">
        <v>802</v>
      </c>
      <c r="O48" s="151">
        <v>4051</v>
      </c>
      <c r="P48" s="151">
        <v>901</v>
      </c>
      <c r="Q48" s="151">
        <v>4297</v>
      </c>
      <c r="R48" s="151">
        <v>982</v>
      </c>
      <c r="S48" s="151">
        <v>3707</v>
      </c>
      <c r="T48" s="151">
        <v>902</v>
      </c>
      <c r="U48" s="151">
        <v>3973</v>
      </c>
      <c r="V48" s="151">
        <v>936</v>
      </c>
      <c r="W48" s="151">
        <v>3373</v>
      </c>
      <c r="X48" s="151">
        <v>1088</v>
      </c>
      <c r="Y48" s="151">
        <v>3659</v>
      </c>
      <c r="Z48" s="151">
        <v>1167</v>
      </c>
      <c r="AA48" s="151">
        <v>4346</v>
      </c>
      <c r="AB48" s="151">
        <v>1033</v>
      </c>
      <c r="AC48" s="151"/>
      <c r="AD48" s="151"/>
      <c r="AE48" s="151"/>
      <c r="AF48" s="151"/>
      <c r="AG48" s="151"/>
      <c r="AH48" s="151"/>
      <c r="AI48" s="151"/>
      <c r="AJ48" s="151"/>
      <c r="AL48" s="148">
        <v>97429</v>
      </c>
      <c r="AM48" s="148">
        <v>100611</v>
      </c>
      <c r="AN48" s="148">
        <v>105381</v>
      </c>
      <c r="AO48" s="148">
        <v>116447</v>
      </c>
      <c r="AP48" s="148">
        <v>122207</v>
      </c>
      <c r="AQ48" s="148">
        <v>128980</v>
      </c>
      <c r="AR48" s="148">
        <v>136336</v>
      </c>
      <c r="AS48" s="148">
        <v>159992</v>
      </c>
      <c r="AT48" s="148">
        <v>169961</v>
      </c>
      <c r="AU48" s="148">
        <v>178955</v>
      </c>
      <c r="AV48" s="148">
        <v>183756</v>
      </c>
      <c r="AW48" s="148">
        <v>169860</v>
      </c>
      <c r="AX48" s="148">
        <v>159813</v>
      </c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</row>
    <row r="49" spans="1:66" s="152" customFormat="1">
      <c r="A49" s="149">
        <v>45</v>
      </c>
      <c r="B49" s="150" t="s">
        <v>7</v>
      </c>
      <c r="C49" s="151">
        <v>831</v>
      </c>
      <c r="D49" s="151">
        <v>292</v>
      </c>
      <c r="E49" s="151">
        <v>726</v>
      </c>
      <c r="F49" s="151">
        <v>575</v>
      </c>
      <c r="G49" s="151">
        <v>896</v>
      </c>
      <c r="H49" s="151">
        <v>649</v>
      </c>
      <c r="I49" s="151">
        <v>687</v>
      </c>
      <c r="J49" s="151">
        <v>867</v>
      </c>
      <c r="K49" s="151">
        <v>629</v>
      </c>
      <c r="L49" s="151">
        <v>913</v>
      </c>
      <c r="M49" s="151">
        <v>723</v>
      </c>
      <c r="N49" s="151">
        <v>1067</v>
      </c>
      <c r="O49" s="151">
        <v>743</v>
      </c>
      <c r="P49" s="151">
        <v>1061</v>
      </c>
      <c r="Q49" s="151">
        <v>881</v>
      </c>
      <c r="R49" s="151">
        <v>980</v>
      </c>
      <c r="S49" s="151">
        <v>915</v>
      </c>
      <c r="T49" s="151">
        <v>999</v>
      </c>
      <c r="U49" s="151">
        <v>934</v>
      </c>
      <c r="V49" s="151">
        <v>1383</v>
      </c>
      <c r="W49" s="151">
        <v>1057</v>
      </c>
      <c r="X49" s="151">
        <v>1530</v>
      </c>
      <c r="Y49" s="151">
        <v>1073</v>
      </c>
      <c r="Z49" s="151">
        <v>1401</v>
      </c>
      <c r="AA49" s="151">
        <v>1013</v>
      </c>
      <c r="AB49" s="151">
        <v>1259</v>
      </c>
      <c r="AC49" s="151"/>
      <c r="AD49" s="151"/>
      <c r="AE49" s="151"/>
      <c r="AF49" s="151"/>
      <c r="AG49" s="151"/>
      <c r="AH49" s="151"/>
      <c r="AI49" s="151"/>
      <c r="AJ49" s="151"/>
      <c r="AL49" s="148">
        <v>106332</v>
      </c>
      <c r="AM49" s="148">
        <v>112168</v>
      </c>
      <c r="AN49" s="148">
        <v>117951</v>
      </c>
      <c r="AO49" s="148">
        <v>122909</v>
      </c>
      <c r="AP49" s="148">
        <v>127677</v>
      </c>
      <c r="AQ49" s="148">
        <v>132752</v>
      </c>
      <c r="AR49" s="148">
        <v>138641</v>
      </c>
      <c r="AS49" s="148">
        <v>148896</v>
      </c>
      <c r="AT49" s="148">
        <v>156713</v>
      </c>
      <c r="AU49" s="148">
        <v>164895</v>
      </c>
      <c r="AV49" s="148">
        <v>172500</v>
      </c>
      <c r="AW49" s="148">
        <v>179107</v>
      </c>
      <c r="AX49" s="148">
        <v>192865</v>
      </c>
      <c r="BA49" s="153"/>
      <c r="BB49" s="153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  <c r="BM49" s="153"/>
      <c r="BN49" s="153"/>
    </row>
    <row r="50" spans="1:66" s="152" customFormat="1">
      <c r="A50" s="149">
        <v>46</v>
      </c>
      <c r="B50" s="150" t="s">
        <v>66</v>
      </c>
      <c r="C50" s="151">
        <v>549</v>
      </c>
      <c r="D50" s="151">
        <v>369</v>
      </c>
      <c r="E50" s="151">
        <v>437</v>
      </c>
      <c r="F50" s="151">
        <v>429</v>
      </c>
      <c r="G50" s="151">
        <v>460</v>
      </c>
      <c r="H50" s="151">
        <v>469</v>
      </c>
      <c r="I50" s="151">
        <v>459</v>
      </c>
      <c r="J50" s="151">
        <v>462</v>
      </c>
      <c r="K50" s="151">
        <v>451</v>
      </c>
      <c r="L50" s="151">
        <v>465</v>
      </c>
      <c r="M50" s="151">
        <v>496</v>
      </c>
      <c r="N50" s="151">
        <v>642</v>
      </c>
      <c r="O50" s="151">
        <v>514</v>
      </c>
      <c r="P50" s="151">
        <v>636</v>
      </c>
      <c r="Q50" s="151">
        <v>546</v>
      </c>
      <c r="R50" s="151">
        <v>567</v>
      </c>
      <c r="S50" s="151">
        <v>733</v>
      </c>
      <c r="T50" s="151">
        <v>678</v>
      </c>
      <c r="U50" s="151">
        <v>642</v>
      </c>
      <c r="V50" s="151">
        <v>688</v>
      </c>
      <c r="W50" s="151">
        <v>623</v>
      </c>
      <c r="X50" s="151">
        <v>584</v>
      </c>
      <c r="Y50" s="151">
        <v>644</v>
      </c>
      <c r="Z50" s="151">
        <v>698</v>
      </c>
      <c r="AA50" s="151">
        <v>669</v>
      </c>
      <c r="AB50" s="151">
        <v>736</v>
      </c>
      <c r="AC50" s="151"/>
      <c r="AD50" s="151"/>
      <c r="AE50" s="151"/>
      <c r="AF50" s="151"/>
      <c r="AG50" s="151"/>
      <c r="AH50" s="151"/>
      <c r="AI50" s="151"/>
      <c r="AJ50" s="151"/>
      <c r="AL50" s="148">
        <v>51923</v>
      </c>
      <c r="AM50" s="148">
        <v>51848</v>
      </c>
      <c r="AN50" s="148">
        <v>52204</v>
      </c>
      <c r="AO50" s="148">
        <v>52685</v>
      </c>
      <c r="AP50" s="148">
        <v>53036</v>
      </c>
      <c r="AQ50" s="148">
        <v>53015</v>
      </c>
      <c r="AR50" s="148">
        <v>53326</v>
      </c>
      <c r="AS50" s="148">
        <v>55071</v>
      </c>
      <c r="AT50" s="148">
        <v>55515</v>
      </c>
      <c r="AU50" s="148">
        <v>55777</v>
      </c>
      <c r="AV50" s="148">
        <v>55937</v>
      </c>
      <c r="AW50" s="148">
        <v>55235</v>
      </c>
      <c r="AX50" s="148">
        <v>57156</v>
      </c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153"/>
      <c r="BN50" s="153"/>
    </row>
    <row r="51" spans="1:66" s="152" customFormat="1">
      <c r="A51" s="149">
        <v>47</v>
      </c>
      <c r="B51" s="150" t="s">
        <v>27</v>
      </c>
      <c r="C51" s="151">
        <v>400</v>
      </c>
      <c r="D51" s="151">
        <v>186</v>
      </c>
      <c r="E51" s="151">
        <v>284</v>
      </c>
      <c r="F51" s="151">
        <v>251</v>
      </c>
      <c r="G51" s="151">
        <v>270</v>
      </c>
      <c r="H51" s="151">
        <v>325</v>
      </c>
      <c r="I51" s="151">
        <v>409</v>
      </c>
      <c r="J51" s="151">
        <v>345</v>
      </c>
      <c r="K51" s="151">
        <v>435</v>
      </c>
      <c r="L51" s="151">
        <v>383</v>
      </c>
      <c r="M51" s="151">
        <v>417</v>
      </c>
      <c r="N51" s="151">
        <v>530</v>
      </c>
      <c r="O51" s="151">
        <v>393</v>
      </c>
      <c r="P51" s="151">
        <v>480</v>
      </c>
      <c r="Q51" s="151">
        <v>401</v>
      </c>
      <c r="R51" s="151">
        <v>469</v>
      </c>
      <c r="S51" s="151">
        <v>468</v>
      </c>
      <c r="T51" s="151">
        <v>532</v>
      </c>
      <c r="U51" s="151">
        <v>396</v>
      </c>
      <c r="V51" s="151">
        <v>552</v>
      </c>
      <c r="W51" s="151">
        <v>926</v>
      </c>
      <c r="X51" s="151">
        <v>641</v>
      </c>
      <c r="Y51" s="151">
        <v>375</v>
      </c>
      <c r="Z51" s="151">
        <v>488</v>
      </c>
      <c r="AA51" s="151">
        <v>412</v>
      </c>
      <c r="AB51" s="151">
        <v>560</v>
      </c>
      <c r="AC51" s="151"/>
      <c r="AD51" s="151"/>
      <c r="AE51" s="151"/>
      <c r="AF51" s="151"/>
      <c r="AG51" s="151"/>
      <c r="AH51" s="151"/>
      <c r="AI51" s="151"/>
      <c r="AJ51" s="151"/>
      <c r="AL51" s="148">
        <v>34316</v>
      </c>
      <c r="AM51" s="148">
        <v>35092</v>
      </c>
      <c r="AN51" s="148">
        <v>36244</v>
      </c>
      <c r="AO51" s="148">
        <v>37366</v>
      </c>
      <c r="AP51" s="148">
        <v>38515</v>
      </c>
      <c r="AQ51" s="148">
        <v>39143</v>
      </c>
      <c r="AR51" s="148">
        <v>40595</v>
      </c>
      <c r="AS51" s="148">
        <v>42795</v>
      </c>
      <c r="AT51" s="148">
        <v>44299</v>
      </c>
      <c r="AU51" s="148">
        <v>46082</v>
      </c>
      <c r="AV51" s="148">
        <v>47647</v>
      </c>
      <c r="AW51" s="148">
        <v>49216</v>
      </c>
      <c r="AX51" s="148">
        <v>51569</v>
      </c>
      <c r="BA51" s="153"/>
      <c r="BB51" s="153"/>
      <c r="BC51" s="153"/>
      <c r="BD51" s="153"/>
      <c r="BE51" s="153"/>
      <c r="BF51" s="153"/>
      <c r="BG51" s="153"/>
      <c r="BH51" s="153"/>
      <c r="BI51" s="153"/>
      <c r="BJ51" s="153"/>
      <c r="BK51" s="153"/>
      <c r="BL51" s="153"/>
      <c r="BM51" s="153"/>
      <c r="BN51" s="153"/>
    </row>
    <row r="52" spans="1:66" s="152" customFormat="1">
      <c r="A52" s="149">
        <v>48</v>
      </c>
      <c r="B52" s="150" t="s">
        <v>28</v>
      </c>
      <c r="C52" s="151">
        <v>186</v>
      </c>
      <c r="D52" s="151">
        <v>36</v>
      </c>
      <c r="E52" s="151">
        <v>124</v>
      </c>
      <c r="F52" s="151">
        <v>76</v>
      </c>
      <c r="G52" s="151">
        <v>123</v>
      </c>
      <c r="H52" s="151">
        <v>90</v>
      </c>
      <c r="I52" s="151">
        <v>138</v>
      </c>
      <c r="J52" s="151">
        <v>159</v>
      </c>
      <c r="K52" s="151">
        <v>153</v>
      </c>
      <c r="L52" s="151">
        <v>128</v>
      </c>
      <c r="M52" s="151">
        <v>246</v>
      </c>
      <c r="N52" s="151">
        <v>131</v>
      </c>
      <c r="O52" s="151">
        <v>221</v>
      </c>
      <c r="P52" s="151">
        <v>207</v>
      </c>
      <c r="Q52" s="151">
        <v>159</v>
      </c>
      <c r="R52" s="151">
        <v>243</v>
      </c>
      <c r="S52" s="151">
        <v>172</v>
      </c>
      <c r="T52" s="151">
        <v>208</v>
      </c>
      <c r="U52" s="151">
        <v>194</v>
      </c>
      <c r="V52" s="151">
        <v>194</v>
      </c>
      <c r="W52" s="151">
        <v>170</v>
      </c>
      <c r="X52" s="151">
        <v>192</v>
      </c>
      <c r="Y52" s="151">
        <v>150</v>
      </c>
      <c r="Z52" s="151">
        <v>185</v>
      </c>
      <c r="AA52" s="151">
        <v>205</v>
      </c>
      <c r="AB52" s="151">
        <v>268</v>
      </c>
      <c r="AC52" s="151"/>
      <c r="AD52" s="151"/>
      <c r="AE52" s="151"/>
      <c r="AF52" s="151"/>
      <c r="AG52" s="151"/>
      <c r="AH52" s="151"/>
      <c r="AI52" s="151"/>
      <c r="AJ52" s="151"/>
      <c r="AL52" s="148">
        <v>28504</v>
      </c>
      <c r="AM52" s="148">
        <v>28435</v>
      </c>
      <c r="AN52" s="148">
        <v>28675</v>
      </c>
      <c r="AO52" s="148">
        <v>28675</v>
      </c>
      <c r="AP52" s="148">
        <v>28833</v>
      </c>
      <c r="AQ52" s="148">
        <v>28820</v>
      </c>
      <c r="AR52" s="148">
        <v>28887</v>
      </c>
      <c r="AS52" s="148">
        <v>29465</v>
      </c>
      <c r="AT52" s="148">
        <v>29799</v>
      </c>
      <c r="AU52" s="148">
        <v>29925</v>
      </c>
      <c r="AV52" s="148">
        <v>30018</v>
      </c>
      <c r="AW52" s="148">
        <v>30001</v>
      </c>
      <c r="AX52" s="148">
        <v>30540</v>
      </c>
      <c r="BA52" s="153"/>
      <c r="BB52" s="153"/>
      <c r="BC52" s="153"/>
      <c r="BD52" s="153"/>
      <c r="BE52" s="153"/>
      <c r="BF52" s="153"/>
      <c r="BG52" s="153"/>
      <c r="BH52" s="153"/>
      <c r="BI52" s="153"/>
      <c r="BJ52" s="153"/>
      <c r="BK52" s="153"/>
      <c r="BL52" s="153"/>
      <c r="BM52" s="153"/>
      <c r="BN52" s="153"/>
    </row>
    <row r="53" spans="1:66" s="152" customFormat="1">
      <c r="A53" s="149">
        <v>49</v>
      </c>
      <c r="B53" s="150" t="s">
        <v>29</v>
      </c>
      <c r="C53" s="151">
        <v>622</v>
      </c>
      <c r="D53" s="151">
        <v>142</v>
      </c>
      <c r="E53" s="151">
        <v>722</v>
      </c>
      <c r="F53" s="151">
        <v>290</v>
      </c>
      <c r="G53" s="151">
        <v>616</v>
      </c>
      <c r="H53" s="151">
        <v>418</v>
      </c>
      <c r="I53" s="151">
        <v>771</v>
      </c>
      <c r="J53" s="151">
        <v>407</v>
      </c>
      <c r="K53" s="151">
        <v>704</v>
      </c>
      <c r="L53" s="151">
        <v>492</v>
      </c>
      <c r="M53" s="151">
        <v>776</v>
      </c>
      <c r="N53" s="151">
        <v>605</v>
      </c>
      <c r="O53" s="151">
        <v>778</v>
      </c>
      <c r="P53" s="151">
        <v>620</v>
      </c>
      <c r="Q53" s="151">
        <v>787</v>
      </c>
      <c r="R53" s="151">
        <v>587</v>
      </c>
      <c r="S53" s="151">
        <v>846</v>
      </c>
      <c r="T53" s="151">
        <v>605</v>
      </c>
      <c r="U53" s="151">
        <v>916</v>
      </c>
      <c r="V53" s="151">
        <v>670</v>
      </c>
      <c r="W53" s="151">
        <v>1013</v>
      </c>
      <c r="X53" s="151">
        <v>923</v>
      </c>
      <c r="Y53" s="151">
        <v>819</v>
      </c>
      <c r="Z53" s="151">
        <v>863</v>
      </c>
      <c r="AA53" s="151">
        <v>897</v>
      </c>
      <c r="AB53" s="151">
        <v>756</v>
      </c>
      <c r="AC53" s="151"/>
      <c r="AD53" s="151"/>
      <c r="AE53" s="151"/>
      <c r="AF53" s="151"/>
      <c r="AG53" s="151"/>
      <c r="AH53" s="151"/>
      <c r="AI53" s="151"/>
      <c r="AJ53" s="151"/>
      <c r="AL53" s="148">
        <v>177062</v>
      </c>
      <c r="AM53" s="148">
        <v>177970</v>
      </c>
      <c r="AN53" s="148">
        <v>179740</v>
      </c>
      <c r="AO53" s="148">
        <v>182485</v>
      </c>
      <c r="AP53" s="148">
        <v>185037</v>
      </c>
      <c r="AQ53" s="148">
        <v>187286</v>
      </c>
      <c r="AR53" s="148">
        <v>190234</v>
      </c>
      <c r="AS53" s="148">
        <v>196789</v>
      </c>
      <c r="AT53" s="148">
        <v>200077</v>
      </c>
      <c r="AU53" s="148">
        <v>202847</v>
      </c>
      <c r="AV53" s="148">
        <v>204936</v>
      </c>
      <c r="AW53" s="148">
        <v>197980</v>
      </c>
      <c r="AX53" s="148">
        <v>194707</v>
      </c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153"/>
      <c r="BN53" s="153"/>
    </row>
    <row r="54" spans="1:66" s="152" customFormat="1">
      <c r="A54" s="149">
        <v>50</v>
      </c>
      <c r="B54" s="150" t="s">
        <v>8</v>
      </c>
      <c r="C54" s="151">
        <v>704</v>
      </c>
      <c r="D54" s="151">
        <v>259</v>
      </c>
      <c r="E54" s="151">
        <v>629</v>
      </c>
      <c r="F54" s="151">
        <v>328</v>
      </c>
      <c r="G54" s="151">
        <v>797</v>
      </c>
      <c r="H54" s="151">
        <v>336</v>
      </c>
      <c r="I54" s="151">
        <v>705</v>
      </c>
      <c r="J54" s="151">
        <v>378</v>
      </c>
      <c r="K54" s="151">
        <v>635</v>
      </c>
      <c r="L54" s="151">
        <v>433</v>
      </c>
      <c r="M54" s="151">
        <v>704</v>
      </c>
      <c r="N54" s="151">
        <v>465</v>
      </c>
      <c r="O54" s="151">
        <v>686</v>
      </c>
      <c r="P54" s="151">
        <v>472</v>
      </c>
      <c r="Q54" s="151">
        <v>633</v>
      </c>
      <c r="R54" s="151">
        <v>406</v>
      </c>
      <c r="S54" s="151">
        <v>555</v>
      </c>
      <c r="T54" s="151">
        <v>451</v>
      </c>
      <c r="U54" s="151">
        <v>578</v>
      </c>
      <c r="V54" s="151">
        <v>500</v>
      </c>
      <c r="W54" s="151">
        <v>625</v>
      </c>
      <c r="X54" s="151">
        <v>430</v>
      </c>
      <c r="Y54" s="151">
        <v>678</v>
      </c>
      <c r="Z54" s="151">
        <v>485</v>
      </c>
      <c r="AA54" s="151">
        <v>709</v>
      </c>
      <c r="AB54" s="151">
        <v>465</v>
      </c>
      <c r="AC54" s="151"/>
      <c r="AD54" s="151"/>
      <c r="AE54" s="151"/>
      <c r="AF54" s="151"/>
      <c r="AG54" s="151"/>
      <c r="AH54" s="151"/>
      <c r="AI54" s="151"/>
      <c r="AJ54" s="151"/>
      <c r="AL54" s="148">
        <v>111507</v>
      </c>
      <c r="AM54" s="148">
        <v>112270</v>
      </c>
      <c r="AN54" s="148">
        <v>113254</v>
      </c>
      <c r="AO54" s="148">
        <v>115097</v>
      </c>
      <c r="AP54" s="148">
        <v>117337</v>
      </c>
      <c r="AQ54" s="148">
        <v>119583</v>
      </c>
      <c r="AR54" s="148">
        <v>121703</v>
      </c>
      <c r="AS54" s="148">
        <v>125425</v>
      </c>
      <c r="AT54" s="148">
        <v>127883</v>
      </c>
      <c r="AU54" s="148">
        <v>130294</v>
      </c>
      <c r="AV54" s="148">
        <v>131753</v>
      </c>
      <c r="AW54" s="148">
        <v>129379</v>
      </c>
      <c r="AX54" s="148">
        <v>122961</v>
      </c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3"/>
      <c r="BL54" s="153"/>
      <c r="BM54" s="153"/>
      <c r="BN54" s="153"/>
    </row>
    <row r="55" spans="1:66" s="152" customFormat="1">
      <c r="A55" s="149">
        <v>51</v>
      </c>
      <c r="B55" s="150" t="s">
        <v>67</v>
      </c>
      <c r="C55" s="151">
        <v>109</v>
      </c>
      <c r="D55" s="151">
        <v>52</v>
      </c>
      <c r="E55" s="151">
        <v>99</v>
      </c>
      <c r="F55" s="151">
        <v>95</v>
      </c>
      <c r="G55" s="151">
        <v>151</v>
      </c>
      <c r="H55" s="151">
        <v>124</v>
      </c>
      <c r="I55" s="151">
        <v>166</v>
      </c>
      <c r="J55" s="151">
        <v>137</v>
      </c>
      <c r="K55" s="151">
        <v>125</v>
      </c>
      <c r="L55" s="151">
        <v>154</v>
      </c>
      <c r="M55" s="151">
        <v>192</v>
      </c>
      <c r="N55" s="151">
        <v>241</v>
      </c>
      <c r="O55" s="151">
        <v>212</v>
      </c>
      <c r="P55" s="151">
        <v>228</v>
      </c>
      <c r="Q55" s="151">
        <v>162</v>
      </c>
      <c r="R55" s="151">
        <v>232</v>
      </c>
      <c r="S55" s="151">
        <v>155</v>
      </c>
      <c r="T55" s="151">
        <v>243</v>
      </c>
      <c r="U55" s="151">
        <v>163</v>
      </c>
      <c r="V55" s="151">
        <v>204</v>
      </c>
      <c r="W55" s="151">
        <v>151</v>
      </c>
      <c r="X55" s="151">
        <v>235</v>
      </c>
      <c r="Y55" s="151">
        <v>142</v>
      </c>
      <c r="Z55" s="151">
        <v>214</v>
      </c>
      <c r="AA55" s="151">
        <v>231</v>
      </c>
      <c r="AB55" s="151">
        <v>208</v>
      </c>
      <c r="AC55" s="151"/>
      <c r="AD55" s="151"/>
      <c r="AE55" s="151"/>
      <c r="AF55" s="151"/>
      <c r="AG55" s="151"/>
      <c r="AH55" s="151"/>
      <c r="AI55" s="151"/>
      <c r="AJ55" s="151"/>
      <c r="AL55" s="148">
        <v>27965</v>
      </c>
      <c r="AM55" s="148">
        <v>28600</v>
      </c>
      <c r="AN55" s="148">
        <v>29346</v>
      </c>
      <c r="AO55" s="148">
        <v>30320</v>
      </c>
      <c r="AP55" s="148">
        <v>30926</v>
      </c>
      <c r="AQ55" s="148">
        <v>31496</v>
      </c>
      <c r="AR55" s="148">
        <v>32338</v>
      </c>
      <c r="AS55" s="148">
        <v>33418</v>
      </c>
      <c r="AT55" s="148">
        <v>34158</v>
      </c>
      <c r="AU55" s="148">
        <v>35049</v>
      </c>
      <c r="AV55" s="148">
        <v>36013</v>
      </c>
      <c r="AW55" s="148">
        <v>36773</v>
      </c>
      <c r="AX55" s="148">
        <v>38484</v>
      </c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</row>
    <row r="56" spans="1:66" s="152" customFormat="1">
      <c r="A56" s="149">
        <v>52</v>
      </c>
      <c r="B56" s="150" t="s">
        <v>9</v>
      </c>
      <c r="C56" s="151">
        <v>903</v>
      </c>
      <c r="D56" s="151">
        <v>384</v>
      </c>
      <c r="E56" s="151">
        <v>1041</v>
      </c>
      <c r="F56" s="151">
        <v>415</v>
      </c>
      <c r="G56" s="151">
        <v>906</v>
      </c>
      <c r="H56" s="151">
        <v>626</v>
      </c>
      <c r="I56" s="151">
        <v>937</v>
      </c>
      <c r="J56" s="151">
        <v>639</v>
      </c>
      <c r="K56" s="151">
        <v>951</v>
      </c>
      <c r="L56" s="151">
        <v>709</v>
      </c>
      <c r="M56" s="151">
        <v>965</v>
      </c>
      <c r="N56" s="151">
        <v>879</v>
      </c>
      <c r="O56" s="151">
        <v>1034</v>
      </c>
      <c r="P56" s="151">
        <v>756</v>
      </c>
      <c r="Q56" s="151">
        <v>1051</v>
      </c>
      <c r="R56" s="151">
        <v>774</v>
      </c>
      <c r="S56" s="151">
        <v>1106</v>
      </c>
      <c r="T56" s="151">
        <v>997</v>
      </c>
      <c r="U56" s="151">
        <v>1081</v>
      </c>
      <c r="V56" s="151">
        <v>936</v>
      </c>
      <c r="W56" s="151">
        <v>996</v>
      </c>
      <c r="X56" s="151">
        <v>737</v>
      </c>
      <c r="Y56" s="151">
        <v>948</v>
      </c>
      <c r="Z56" s="151">
        <v>938</v>
      </c>
      <c r="AA56" s="151">
        <v>1117</v>
      </c>
      <c r="AB56" s="151">
        <v>780</v>
      </c>
      <c r="AC56" s="151"/>
      <c r="AD56" s="151"/>
      <c r="AE56" s="151"/>
      <c r="AF56" s="151"/>
      <c r="AG56" s="151"/>
      <c r="AH56" s="151"/>
      <c r="AI56" s="151"/>
      <c r="AJ56" s="151"/>
      <c r="AL56" s="148">
        <v>152868</v>
      </c>
      <c r="AM56" s="148">
        <v>155087</v>
      </c>
      <c r="AN56" s="148">
        <v>156163</v>
      </c>
      <c r="AO56" s="148">
        <v>160029</v>
      </c>
      <c r="AP56" s="148">
        <v>163488</v>
      </c>
      <c r="AQ56" s="148">
        <v>166770</v>
      </c>
      <c r="AR56" s="148">
        <v>170615</v>
      </c>
      <c r="AS56" s="148">
        <v>176589</v>
      </c>
      <c r="AT56" s="148">
        <v>181725</v>
      </c>
      <c r="AU56" s="148">
        <v>185767</v>
      </c>
      <c r="AV56" s="148">
        <v>188762</v>
      </c>
      <c r="AW56" s="148">
        <v>184707</v>
      </c>
      <c r="AX56" s="148">
        <v>174502</v>
      </c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</row>
    <row r="57" spans="1:66" s="152" customFormat="1">
      <c r="A57" s="149">
        <v>53</v>
      </c>
      <c r="B57" s="150" t="s">
        <v>46</v>
      </c>
      <c r="C57" s="151">
        <v>784</v>
      </c>
      <c r="D57" s="151">
        <v>361</v>
      </c>
      <c r="E57" s="151">
        <v>783</v>
      </c>
      <c r="F57" s="151">
        <v>777</v>
      </c>
      <c r="G57" s="151">
        <v>878</v>
      </c>
      <c r="H57" s="151">
        <v>616</v>
      </c>
      <c r="I57" s="151">
        <v>806</v>
      </c>
      <c r="J57" s="151">
        <v>651</v>
      </c>
      <c r="K57" s="151">
        <v>890</v>
      </c>
      <c r="L57" s="151">
        <v>676</v>
      </c>
      <c r="M57" s="151">
        <v>878</v>
      </c>
      <c r="N57" s="151">
        <v>751</v>
      </c>
      <c r="O57" s="151">
        <v>823</v>
      </c>
      <c r="P57" s="151">
        <v>820</v>
      </c>
      <c r="Q57" s="151">
        <v>782</v>
      </c>
      <c r="R57" s="151">
        <v>705</v>
      </c>
      <c r="S57" s="151">
        <v>799</v>
      </c>
      <c r="T57" s="151">
        <v>757</v>
      </c>
      <c r="U57" s="151">
        <v>782</v>
      </c>
      <c r="V57" s="151">
        <v>736</v>
      </c>
      <c r="W57" s="151">
        <v>857</v>
      </c>
      <c r="X57" s="151">
        <v>773</v>
      </c>
      <c r="Y57" s="151">
        <v>738</v>
      </c>
      <c r="Z57" s="151">
        <v>713</v>
      </c>
      <c r="AA57" s="151">
        <v>836</v>
      </c>
      <c r="AB57" s="151">
        <v>627</v>
      </c>
      <c r="AC57" s="151"/>
      <c r="AD57" s="151"/>
      <c r="AE57" s="151"/>
      <c r="AF57" s="151"/>
      <c r="AG57" s="151"/>
      <c r="AH57" s="151"/>
      <c r="AI57" s="151"/>
      <c r="AJ57" s="151"/>
      <c r="AL57" s="148">
        <v>148757</v>
      </c>
      <c r="AM57" s="148">
        <v>149156</v>
      </c>
      <c r="AN57" s="148">
        <v>150777</v>
      </c>
      <c r="AO57" s="148">
        <v>152260</v>
      </c>
      <c r="AP57" s="148">
        <v>153800</v>
      </c>
      <c r="AQ57" s="148">
        <v>155015</v>
      </c>
      <c r="AR57" s="148">
        <v>157041</v>
      </c>
      <c r="AS57" s="148">
        <v>163151</v>
      </c>
      <c r="AT57" s="148">
        <v>165822</v>
      </c>
      <c r="AU57" s="148">
        <v>167636</v>
      </c>
      <c r="AV57" s="148">
        <v>168862</v>
      </c>
      <c r="AW57" s="148">
        <v>168865</v>
      </c>
      <c r="AX57" s="148">
        <v>169600</v>
      </c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128"/>
      <c r="AD86" s="128"/>
      <c r="AE86" s="128"/>
      <c r="AF86" s="128"/>
      <c r="AG86" s="128"/>
      <c r="AH86" s="128"/>
      <c r="AI86" s="128"/>
      <c r="AJ86" s="128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57" t="s">
        <v>137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24"/>
      <c r="S1" s="24"/>
    </row>
    <row r="2" spans="1:20" ht="23.25" customHeight="1">
      <c r="A2"/>
      <c r="B2" s="156" t="s">
        <v>91</v>
      </c>
      <c r="C2" s="156"/>
      <c r="D2" s="156"/>
      <c r="E2" s="156"/>
      <c r="F2" s="156"/>
      <c r="G2" s="25"/>
      <c r="H2" s="24"/>
      <c r="I2" s="24"/>
      <c r="J2" s="158" t="str">
        <f>CONCATENATE("Family Offence ",IF(N3=1,"Numbers","Rates")," for 2022/23, in Ranked Order")</f>
        <v>Family Offence Rates for 2022/23, in Ranked Order</v>
      </c>
      <c r="K2" s="158"/>
      <c r="L2" s="158"/>
      <c r="M2" s="158"/>
      <c r="N2" s="158"/>
      <c r="O2" s="158"/>
      <c r="P2" s="158"/>
      <c r="Q2" s="158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9"/>
      <c r="C25" s="140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55" t="s">
        <v>143</v>
      </c>
      <c r="C28" s="155"/>
      <c r="D28" s="155"/>
      <c r="E28" s="155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31"/>
      <c r="L85" s="104"/>
      <c r="M85" s="104"/>
      <c r="N85" s="132"/>
      <c r="O85" s="104"/>
      <c r="P85" s="104"/>
    </row>
    <row r="86" spans="1:19">
      <c r="I86" s="104"/>
      <c r="J86" s="104"/>
      <c r="K86" s="131"/>
      <c r="L86" s="104"/>
      <c r="M86" s="104"/>
      <c r="N86" s="132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Y20" activePane="bottomRight" state="frozen"/>
      <selection pane="topRight" activeCell="C1" sqref="C1"/>
      <selection pane="bottomLeft" activeCell="A5" sqref="A5"/>
      <selection pane="bottomRight" activeCell="AP42" sqref="AP42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61" t="s">
        <v>139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129"/>
      <c r="AE1" s="129"/>
      <c r="AF1" s="129"/>
      <c r="AG1" s="80"/>
      <c r="AH1" s="80"/>
      <c r="AI1" s="80"/>
      <c r="AJ1" s="80"/>
      <c r="AK1" s="80"/>
      <c r="AL1" s="80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C1" s="133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62" t="s">
        <v>96</v>
      </c>
      <c r="D3" s="162"/>
      <c r="E3" s="162"/>
      <c r="F3" s="159" t="s">
        <v>97</v>
      </c>
      <c r="G3" s="159"/>
      <c r="H3" s="159"/>
      <c r="I3" s="160" t="s">
        <v>98</v>
      </c>
      <c r="J3" s="160"/>
      <c r="K3" s="160"/>
      <c r="L3" s="159" t="s">
        <v>99</v>
      </c>
      <c r="M3" s="159"/>
      <c r="N3" s="159"/>
      <c r="O3" s="160" t="s">
        <v>100</v>
      </c>
      <c r="P3" s="160"/>
      <c r="Q3" s="160"/>
      <c r="R3" s="159" t="s">
        <v>114</v>
      </c>
      <c r="S3" s="159"/>
      <c r="T3" s="159"/>
      <c r="U3" s="160" t="s">
        <v>115</v>
      </c>
      <c r="V3" s="160"/>
      <c r="W3" s="160"/>
      <c r="X3" s="159" t="s">
        <v>116</v>
      </c>
      <c r="Y3" s="159"/>
      <c r="Z3" s="159"/>
      <c r="AA3" s="160" t="s">
        <v>117</v>
      </c>
      <c r="AB3" s="160"/>
      <c r="AC3" s="160"/>
      <c r="AD3" s="159" t="s">
        <v>122</v>
      </c>
      <c r="AE3" s="159"/>
      <c r="AF3" s="159"/>
      <c r="AG3" s="160" t="s">
        <v>125</v>
      </c>
      <c r="AH3" s="160"/>
      <c r="AI3" s="160"/>
      <c r="AJ3" s="159" t="s">
        <v>123</v>
      </c>
      <c r="AK3" s="159"/>
      <c r="AL3" s="159"/>
      <c r="AM3" s="160" t="s">
        <v>124</v>
      </c>
      <c r="AN3" s="160"/>
      <c r="AO3" s="160"/>
      <c r="AP3" s="159" t="s">
        <v>128</v>
      </c>
      <c r="AQ3" s="159"/>
      <c r="AR3" s="159"/>
      <c r="AS3" s="160" t="s">
        <v>129</v>
      </c>
      <c r="AT3" s="160"/>
      <c r="AU3" s="160"/>
      <c r="AV3" s="159" t="s">
        <v>130</v>
      </c>
      <c r="AW3" s="159"/>
      <c r="AX3" s="159"/>
      <c r="AY3" s="160" t="s">
        <v>131</v>
      </c>
      <c r="AZ3" s="160"/>
      <c r="BA3" s="160"/>
      <c r="BB3" s="35"/>
      <c r="BC3" s="160" t="s">
        <v>96</v>
      </c>
      <c r="BD3" s="160"/>
      <c r="BE3" s="160"/>
      <c r="BF3" s="159" t="s">
        <v>97</v>
      </c>
      <c r="BG3" s="159"/>
      <c r="BH3" s="159"/>
      <c r="BI3" s="160" t="s">
        <v>98</v>
      </c>
      <c r="BJ3" s="160"/>
      <c r="BK3" s="160"/>
      <c r="BL3" s="159" t="s">
        <v>99</v>
      </c>
      <c r="BM3" s="159"/>
      <c r="BN3" s="159"/>
      <c r="BO3" s="160" t="s">
        <v>100</v>
      </c>
      <c r="BP3" s="160"/>
      <c r="BQ3" s="160"/>
      <c r="BR3" s="159" t="s">
        <v>114</v>
      </c>
      <c r="BS3" s="159"/>
      <c r="BT3" s="159"/>
      <c r="BU3" s="160" t="s">
        <v>115</v>
      </c>
      <c r="BV3" s="160"/>
      <c r="BW3" s="160"/>
      <c r="BX3" s="159" t="s">
        <v>116</v>
      </c>
      <c r="BY3" s="159"/>
      <c r="BZ3" s="159"/>
      <c r="CA3" s="160" t="s">
        <v>117</v>
      </c>
      <c r="CB3" s="160"/>
      <c r="CC3" s="160"/>
      <c r="CD3" s="159" t="s">
        <v>122</v>
      </c>
      <c r="CE3" s="159"/>
      <c r="CF3" s="159"/>
      <c r="CG3" s="160" t="s">
        <v>125</v>
      </c>
      <c r="CH3" s="160"/>
      <c r="CI3" s="160"/>
      <c r="CJ3" s="159" t="s">
        <v>123</v>
      </c>
      <c r="CK3" s="159"/>
      <c r="CL3" s="159"/>
      <c r="CM3" s="160" t="s">
        <v>124</v>
      </c>
      <c r="CN3" s="160"/>
      <c r="CO3" s="160"/>
      <c r="CP3" s="159" t="s">
        <v>128</v>
      </c>
      <c r="CQ3" s="159"/>
      <c r="CR3" s="159"/>
      <c r="CS3" s="160" t="s">
        <v>129</v>
      </c>
      <c r="CT3" s="160"/>
      <c r="CU3" s="160"/>
      <c r="CV3" s="159" t="s">
        <v>130</v>
      </c>
      <c r="CW3" s="159"/>
      <c r="CX3" s="159"/>
      <c r="CY3" s="160" t="s">
        <v>131</v>
      </c>
      <c r="CZ3" s="160"/>
      <c r="DA3" s="160"/>
      <c r="DB3" s="35"/>
      <c r="DC3" s="163" t="s">
        <v>87</v>
      </c>
      <c r="DD3" s="163"/>
      <c r="DE3" s="163"/>
      <c r="DF3" s="163"/>
      <c r="DG3" s="163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ht="17.5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C4" s="38">
        <v>2010</v>
      </c>
      <c r="DD4" s="38">
        <v>2011</v>
      </c>
      <c r="DE4" s="38">
        <v>2012</v>
      </c>
      <c r="DF4" s="38">
        <v>2013</v>
      </c>
      <c r="DG4" s="38">
        <v>2014</v>
      </c>
      <c r="DH4" s="38">
        <v>2015</v>
      </c>
      <c r="DI4" s="38">
        <v>2016</v>
      </c>
      <c r="DJ4" s="38">
        <v>2017</v>
      </c>
      <c r="DK4" s="32">
        <v>2018</v>
      </c>
      <c r="DL4" s="38">
        <v>2019</v>
      </c>
      <c r="DM4" s="38">
        <v>2020</v>
      </c>
      <c r="DN4" s="38">
        <v>2021</v>
      </c>
      <c r="DO4" s="38">
        <v>2022</v>
      </c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:CO5" si="10">AN5/$DO5*100000*2</f>
        <v>440.2277039848197</v>
      </c>
      <c r="CO5" s="42">
        <f t="shared" si="10"/>
        <v>531.30929791271342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6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15" si="41">AO6/$DO6*100000*2</f>
        <v>1447.9175538710501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909.82071180090975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479.30351698777378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1566.8048202007619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1240.2419654624716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530.84690649454944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1494.809688581315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354.1682653428644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989.92472015987914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785.59738134206214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ref="CO16:CO79" si="46">AO16/$DO16*100000*2</f>
        <v>924.53124188438153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6"/>
        <v>918.54982929604944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6"/>
        <v>1074.3198968483798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6"/>
        <v>1466.5580327383157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 t="shared" si="38"/>
        <v>1263.2361136912502</v>
      </c>
      <c r="CM20" s="42">
        <f t="shared" si="44"/>
        <v>162.33034224647159</v>
      </c>
      <c r="CN20" s="42">
        <f t="shared" si="45"/>
        <v>856.74347296748886</v>
      </c>
      <c r="CO20" s="42">
        <f t="shared" si="46"/>
        <v>1019.0738152139604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si="38"/>
        <v>758.86928476569904</v>
      </c>
      <c r="CM21" s="42">
        <f t="shared" si="44"/>
        <v>162.73393002441009</v>
      </c>
      <c r="CN21" s="42">
        <f t="shared" si="45"/>
        <v>600.86374162859113</v>
      </c>
      <c r="CO21" s="42">
        <f t="shared" si="46"/>
        <v>763.59767165300116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38"/>
        <v>668.30357967027896</v>
      </c>
      <c r="CM22" s="42">
        <f t="shared" si="44"/>
        <v>167.63678696158323</v>
      </c>
      <c r="CN22" s="42">
        <f t="shared" si="45"/>
        <v>509.56261433560621</v>
      </c>
      <c r="CO22" s="42">
        <f t="shared" si="46"/>
        <v>681.19075336770334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38"/>
        <v>2000.9922275508518</v>
      </c>
      <c r="CM23" s="42">
        <f t="shared" si="44"/>
        <v>593.20473745576533</v>
      </c>
      <c r="CN23" s="42">
        <f t="shared" si="45"/>
        <v>1558.6965860044593</v>
      </c>
      <c r="CO23" s="42">
        <f t="shared" si="46"/>
        <v>2160.0834577699593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38"/>
        <v>1146.7002469274764</v>
      </c>
      <c r="CM24" s="42">
        <f t="shared" si="44"/>
        <v>268.08130381129342</v>
      </c>
      <c r="CN24" s="42">
        <f t="shared" si="45"/>
        <v>851.05175813109031</v>
      </c>
      <c r="CO24" s="42">
        <f t="shared" si="46"/>
        <v>1126.2251599268095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38"/>
        <v>1073.0024908986395</v>
      </c>
      <c r="CM25" s="42">
        <f t="shared" si="44"/>
        <v>417.93313069908811</v>
      </c>
      <c r="CN25" s="42">
        <f t="shared" si="45"/>
        <v>854.86322188449844</v>
      </c>
      <c r="CO25" s="42">
        <f t="shared" si="46"/>
        <v>1272.7963525835867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38"/>
        <v>558.26666580713368</v>
      </c>
      <c r="CM26" s="42">
        <f t="shared" si="44"/>
        <v>182.12051627207222</v>
      </c>
      <c r="CN26" s="42">
        <f t="shared" si="45"/>
        <v>347.08475202576085</v>
      </c>
      <c r="CO26" s="42">
        <f t="shared" si="46"/>
        <v>530.52498218386256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38"/>
        <v>1482.6933892325783</v>
      </c>
      <c r="CM27" s="42">
        <f t="shared" si="44"/>
        <v>409.67226219024781</v>
      </c>
      <c r="CN27" s="42">
        <f t="shared" si="45"/>
        <v>1159.0727418065549</v>
      </c>
      <c r="CO27" s="42">
        <f t="shared" si="46"/>
        <v>1568.7450039968023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38"/>
        <v>355.34019785988289</v>
      </c>
      <c r="CM28" s="42">
        <f t="shared" si="44"/>
        <v>158.12776723592663</v>
      </c>
      <c r="CN28" s="42">
        <f t="shared" si="45"/>
        <v>213.47248576850095</v>
      </c>
      <c r="CO28" s="42">
        <f t="shared" si="46"/>
        <v>371.6002530044276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38"/>
        <v>1136.9066253645517</v>
      </c>
      <c r="CM29" s="42">
        <f t="shared" si="44"/>
        <v>311.70696281548089</v>
      </c>
      <c r="CN29" s="42">
        <f t="shared" si="45"/>
        <v>838.8344444353778</v>
      </c>
      <c r="CO29" s="42">
        <f t="shared" si="46"/>
        <v>1153.8053545054713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38"/>
        <v>1167.4200384648364</v>
      </c>
      <c r="CM30" s="42">
        <f t="shared" si="44"/>
        <v>271.66223328994283</v>
      </c>
      <c r="CN30" s="42">
        <f t="shared" si="45"/>
        <v>973.45633595562856</v>
      </c>
      <c r="CO30" s="42">
        <f t="shared" si="46"/>
        <v>1248.8916558190426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38"/>
        <v>986.24159579678519</v>
      </c>
      <c r="CM31" s="42">
        <f t="shared" si="44"/>
        <v>221.64597488012285</v>
      </c>
      <c r="CN31" s="42">
        <f t="shared" si="45"/>
        <v>658.41892537918852</v>
      </c>
      <c r="CO31" s="42">
        <f t="shared" si="46"/>
        <v>880.78923351055346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38"/>
        <v>1775.8212799089631</v>
      </c>
      <c r="CM32" s="42">
        <f t="shared" si="44"/>
        <v>322.332408926575</v>
      </c>
      <c r="CN32" s="42">
        <f t="shared" si="45"/>
        <v>1062.8257807849232</v>
      </c>
      <c r="CO32" s="42">
        <f t="shared" si="46"/>
        <v>1385.1581897114979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38"/>
        <v>454.5175357779006</v>
      </c>
      <c r="CM33" s="42">
        <f t="shared" si="44"/>
        <v>205.3760193295077</v>
      </c>
      <c r="CN33" s="42">
        <f t="shared" si="45"/>
        <v>289.94261552401088</v>
      </c>
      <c r="CO33" s="42">
        <f t="shared" si="46"/>
        <v>495.31863485351857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38"/>
        <v>970.52480230050321</v>
      </c>
      <c r="CM34" s="42">
        <f t="shared" si="44"/>
        <v>464.11995715815783</v>
      </c>
      <c r="CN34" s="42">
        <f t="shared" si="45"/>
        <v>535.52302749018213</v>
      </c>
      <c r="CO34" s="42">
        <f t="shared" si="46"/>
        <v>999.64298464833985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38"/>
        <v>699.77262580852812</v>
      </c>
      <c r="CM35" s="42">
        <f t="shared" si="44"/>
        <v>174.41353449027645</v>
      </c>
      <c r="CN35" s="42">
        <f t="shared" si="45"/>
        <v>470.91654312374635</v>
      </c>
      <c r="CO35" s="42">
        <f t="shared" si="46"/>
        <v>649.69041597627984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38"/>
        <v>1913.731776965082</v>
      </c>
      <c r="CM36" s="42">
        <f t="shared" si="44"/>
        <v>915.03911054262801</v>
      </c>
      <c r="CN36" s="42">
        <f t="shared" si="45"/>
        <v>1367.6391007034979</v>
      </c>
      <c r="CO36" s="42">
        <f t="shared" si="46"/>
        <v>2282.678211246126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38"/>
        <v>1120.8756943931598</v>
      </c>
      <c r="CM37" s="42">
        <f t="shared" si="44"/>
        <v>267.48653664288571</v>
      </c>
      <c r="CN37" s="42">
        <f t="shared" si="45"/>
        <v>779.50958163681184</v>
      </c>
      <c r="CO37" s="42">
        <f t="shared" si="46"/>
        <v>1050.9530197093259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38"/>
        <v>565.40432298721953</v>
      </c>
      <c r="CM38" s="42">
        <f t="shared" si="44"/>
        <v>275.75113460102261</v>
      </c>
      <c r="CN38" s="42">
        <f t="shared" si="45"/>
        <v>275.75113460102261</v>
      </c>
      <c r="CO38" s="42">
        <f t="shared" si="46"/>
        <v>551.50226920204523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38"/>
        <v>768.76366286130678</v>
      </c>
      <c r="CM39" s="42">
        <f t="shared" si="44"/>
        <v>216.37441528879106</v>
      </c>
      <c r="CN39" s="42">
        <f t="shared" si="45"/>
        <v>536.55852114966103</v>
      </c>
      <c r="CO39" s="42">
        <f t="shared" si="46"/>
        <v>754.18365560197117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38"/>
        <v>763.04456008207956</v>
      </c>
      <c r="CM40" s="42">
        <f t="shared" si="44"/>
        <v>263.48146847005097</v>
      </c>
      <c r="CN40" s="42">
        <f t="shared" si="45"/>
        <v>567.11249404030013</v>
      </c>
      <c r="CO40" s="42">
        <f t="shared" si="46"/>
        <v>831.84863616973234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38"/>
        <v>2505.3836861179684</v>
      </c>
      <c r="CM41" s="42">
        <f t="shared" si="44"/>
        <v>633.97160013401026</v>
      </c>
      <c r="CN41" s="42">
        <f t="shared" si="45"/>
        <v>1752.4418215086462</v>
      </c>
      <c r="CO41" s="42">
        <f t="shared" si="46"/>
        <v>2391.5676622941523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38"/>
        <v>1013.7388288648793</v>
      </c>
      <c r="CM42" s="42">
        <f t="shared" si="44"/>
        <v>284.64225643679646</v>
      </c>
      <c r="CN42" s="42">
        <f t="shared" si="45"/>
        <v>646.91421917453749</v>
      </c>
      <c r="CO42" s="42">
        <f t="shared" si="46"/>
        <v>983.30961314529691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38"/>
        <v>560.46228475349324</v>
      </c>
      <c r="CM43" s="42">
        <f t="shared" si="44"/>
        <v>164.96585590424306</v>
      </c>
      <c r="CN43" s="42">
        <f t="shared" si="45"/>
        <v>402.82360162664008</v>
      </c>
      <c r="CO43" s="42">
        <f t="shared" si="46"/>
        <v>571.62587278447018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38"/>
        <v>461.69361192524656</v>
      </c>
      <c r="CM44" s="42">
        <f t="shared" si="44"/>
        <v>164.5921201522477</v>
      </c>
      <c r="CN44" s="42">
        <f t="shared" si="45"/>
        <v>373.49750342240827</v>
      </c>
      <c r="CO44" s="42">
        <f t="shared" si="46"/>
        <v>541.25485665450697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38"/>
        <v>677.6180698151951</v>
      </c>
      <c r="CM45" s="42">
        <f t="shared" si="44"/>
        <v>116.30160883892228</v>
      </c>
      <c r="CN45" s="42">
        <f t="shared" si="45"/>
        <v>387.67202946307424</v>
      </c>
      <c r="CO45" s="42">
        <f t="shared" si="46"/>
        <v>503.97363830199652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38"/>
        <v>695.43261257984102</v>
      </c>
      <c r="CM46" s="42">
        <f t="shared" si="44"/>
        <v>167.06143512638312</v>
      </c>
      <c r="CN46" s="42">
        <f t="shared" si="45"/>
        <v>567.55117686771246</v>
      </c>
      <c r="CO46" s="42">
        <f t="shared" si="46"/>
        <v>736.90112480404605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144" customFormat="1" ht="17.25" customHeight="1">
      <c r="A47" s="141">
        <v>43</v>
      </c>
      <c r="B47" s="142" t="s">
        <v>26</v>
      </c>
      <c r="C47" s="143">
        <v>21</v>
      </c>
      <c r="D47" s="143">
        <v>86</v>
      </c>
      <c r="E47" s="143">
        <v>107</v>
      </c>
      <c r="F47" s="143">
        <v>43</v>
      </c>
      <c r="G47" s="143">
        <v>116</v>
      </c>
      <c r="H47" s="143">
        <v>159</v>
      </c>
      <c r="I47" s="143">
        <v>71</v>
      </c>
      <c r="J47" s="143">
        <v>193</v>
      </c>
      <c r="K47" s="143">
        <v>267</v>
      </c>
      <c r="L47" s="143">
        <v>87</v>
      </c>
      <c r="M47" s="143">
        <v>238</v>
      </c>
      <c r="N47" s="143">
        <v>327</v>
      </c>
      <c r="O47" s="143">
        <v>81</v>
      </c>
      <c r="P47" s="143">
        <v>228</v>
      </c>
      <c r="Q47" s="143">
        <v>314</v>
      </c>
      <c r="R47" s="143">
        <v>104</v>
      </c>
      <c r="S47" s="143">
        <v>311</v>
      </c>
      <c r="T47" s="143">
        <v>422</v>
      </c>
      <c r="U47" s="143">
        <v>117</v>
      </c>
      <c r="V47" s="143">
        <v>292</v>
      </c>
      <c r="W47" s="143">
        <v>411</v>
      </c>
      <c r="X47" s="143">
        <v>103</v>
      </c>
      <c r="Y47" s="143">
        <v>283</v>
      </c>
      <c r="Z47" s="143">
        <v>387</v>
      </c>
      <c r="AA47" s="143">
        <v>106</v>
      </c>
      <c r="AB47" s="143">
        <v>284</v>
      </c>
      <c r="AC47" s="143">
        <v>392</v>
      </c>
      <c r="AD47" s="143">
        <v>168</v>
      </c>
      <c r="AE47" s="143">
        <v>313</v>
      </c>
      <c r="AF47" s="143">
        <v>481</v>
      </c>
      <c r="AG47" s="143">
        <v>164</v>
      </c>
      <c r="AH47" s="143">
        <v>358</v>
      </c>
      <c r="AI47" s="143">
        <f t="shared" si="11"/>
        <v>522</v>
      </c>
      <c r="AJ47" s="143">
        <v>124</v>
      </c>
      <c r="AK47" s="143">
        <v>346</v>
      </c>
      <c r="AL47" s="143">
        <f t="shared" si="12"/>
        <v>470</v>
      </c>
      <c r="AM47" s="143">
        <v>154</v>
      </c>
      <c r="AN47" s="143">
        <v>330</v>
      </c>
      <c r="AO47" s="143">
        <v>484</v>
      </c>
      <c r="AP47" s="143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3"/>
      <c r="BC47" s="145">
        <f t="shared" si="57"/>
        <v>39.38189183107044</v>
      </c>
      <c r="BD47" s="145">
        <f t="shared" ref="BD47:BD75" si="58">D47/$DC47*100000*2</f>
        <v>161.27822368914559</v>
      </c>
      <c r="BE47" s="145">
        <f t="shared" si="14"/>
        <v>100.33005776010802</v>
      </c>
      <c r="BF47" s="145">
        <f t="shared" si="55"/>
        <v>80.265810498021352</v>
      </c>
      <c r="BG47" s="145">
        <f t="shared" si="53"/>
        <v>216.53102366908087</v>
      </c>
      <c r="BH47" s="145">
        <f t="shared" si="15"/>
        <v>148.39841708355112</v>
      </c>
      <c r="BI47" s="145">
        <f t="shared" si="56"/>
        <v>131.35499148967659</v>
      </c>
      <c r="BJ47" s="145">
        <f t="shared" si="54"/>
        <v>357.06356841559978</v>
      </c>
      <c r="BK47" s="145">
        <f t="shared" si="16"/>
        <v>246.98438540664546</v>
      </c>
      <c r="BL47" s="145">
        <f t="shared" si="51"/>
        <v>158.79534565366188</v>
      </c>
      <c r="BM47" s="145">
        <f t="shared" si="48"/>
        <v>434.40565822496006</v>
      </c>
      <c r="BN47" s="145">
        <f t="shared" si="17"/>
        <v>298.42573579739906</v>
      </c>
      <c r="BO47" s="145">
        <f t="shared" si="52"/>
        <v>145.65332709961069</v>
      </c>
      <c r="BP47" s="145">
        <f t="shared" si="49"/>
        <v>409.98714294705229</v>
      </c>
      <c r="BQ47" s="145">
        <f t="shared" si="18"/>
        <v>282.31570808196147</v>
      </c>
      <c r="BR47" s="145">
        <f t="shared" si="19"/>
        <v>185.20167393820674</v>
      </c>
      <c r="BS47" s="145">
        <f t="shared" si="20"/>
        <v>553.82423648829138</v>
      </c>
      <c r="BT47" s="145">
        <f t="shared" si="47"/>
        <v>375.74570385540028</v>
      </c>
      <c r="BU47" s="145">
        <f t="shared" si="21"/>
        <v>205.36403847504036</v>
      </c>
      <c r="BV47" s="145">
        <f t="shared" si="22"/>
        <v>512.53247209155381</v>
      </c>
      <c r="BW47" s="145">
        <f t="shared" si="23"/>
        <v>360.70350347539141</v>
      </c>
      <c r="BX47" s="145">
        <f t="shared" si="24"/>
        <v>176.84073174291134</v>
      </c>
      <c r="BY47" s="145">
        <f t="shared" si="25"/>
        <v>485.88278721596026</v>
      </c>
      <c r="BZ47" s="145">
        <f t="shared" si="26"/>
        <v>332.22020963352765</v>
      </c>
      <c r="CA47" s="145">
        <f t="shared" si="27"/>
        <v>180.42860304005174</v>
      </c>
      <c r="CB47" s="145">
        <f t="shared" si="28"/>
        <v>483.41248361674241</v>
      </c>
      <c r="CC47" s="145">
        <f t="shared" si="29"/>
        <v>333.62269996085041</v>
      </c>
      <c r="CD47" s="145">
        <f t="shared" si="30"/>
        <v>283.40559051266047</v>
      </c>
      <c r="CE47" s="145">
        <f t="shared" si="31"/>
        <v>528.01160613370666</v>
      </c>
      <c r="CF47" s="145">
        <f t="shared" si="32"/>
        <v>405.70859832318354</v>
      </c>
      <c r="CG47" s="145">
        <f t="shared" si="33"/>
        <v>274.7045669634258</v>
      </c>
      <c r="CH47" s="145">
        <f t="shared" si="34"/>
        <v>599.65996934699035</v>
      </c>
      <c r="CI47" s="145">
        <f t="shared" si="35"/>
        <v>437.18226815520802</v>
      </c>
      <c r="CJ47" s="145">
        <f t="shared" si="36"/>
        <v>211.09257430799087</v>
      </c>
      <c r="CK47" s="145">
        <f t="shared" si="37"/>
        <v>589.0163766981035</v>
      </c>
      <c r="CL47" s="145">
        <f t="shared" si="38"/>
        <v>800.10895100609446</v>
      </c>
      <c r="CM47" s="145">
        <f t="shared" si="44"/>
        <v>266.33231008690387</v>
      </c>
      <c r="CN47" s="145">
        <f t="shared" si="45"/>
        <v>570.71209304336548</v>
      </c>
      <c r="CO47" s="145">
        <f t="shared" si="46"/>
        <v>837.04440313026942</v>
      </c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6"/>
      <c r="DC47" s="147">
        <v>106648</v>
      </c>
      <c r="DD47" s="147">
        <v>107144</v>
      </c>
      <c r="DE47" s="147">
        <v>108104</v>
      </c>
      <c r="DF47" s="147">
        <v>109575</v>
      </c>
      <c r="DG47" s="147">
        <v>111223</v>
      </c>
      <c r="DH47" s="148">
        <v>112310</v>
      </c>
      <c r="DI47" s="148">
        <v>113944</v>
      </c>
      <c r="DJ47" s="148">
        <v>116489</v>
      </c>
      <c r="DK47" s="148">
        <v>117498</v>
      </c>
      <c r="DL47" s="148">
        <v>118558</v>
      </c>
      <c r="DM47" s="148">
        <v>119401</v>
      </c>
      <c r="DN47" s="148">
        <v>117484</v>
      </c>
      <c r="DO47" s="148">
        <v>115645</v>
      </c>
    </row>
    <row r="48" spans="1:119" s="144" customFormat="1" ht="17.25" customHeight="1">
      <c r="A48" s="141">
        <v>44</v>
      </c>
      <c r="B48" s="142" t="s">
        <v>6</v>
      </c>
      <c r="C48" s="143">
        <v>50</v>
      </c>
      <c r="D48" s="143">
        <v>160</v>
      </c>
      <c r="E48" s="143">
        <v>212</v>
      </c>
      <c r="F48" s="143">
        <v>64</v>
      </c>
      <c r="G48" s="143">
        <v>273</v>
      </c>
      <c r="H48" s="143">
        <v>340</v>
      </c>
      <c r="I48" s="143">
        <v>101</v>
      </c>
      <c r="J48" s="143">
        <v>348</v>
      </c>
      <c r="K48" s="143">
        <v>456</v>
      </c>
      <c r="L48" s="143">
        <v>90</v>
      </c>
      <c r="M48" s="143">
        <v>351</v>
      </c>
      <c r="N48" s="143">
        <v>446</v>
      </c>
      <c r="O48" s="143">
        <v>99</v>
      </c>
      <c r="P48" s="143">
        <v>343</v>
      </c>
      <c r="Q48" s="143">
        <v>450</v>
      </c>
      <c r="R48" s="143">
        <v>127</v>
      </c>
      <c r="S48" s="143">
        <v>488</v>
      </c>
      <c r="T48" s="143">
        <v>624</v>
      </c>
      <c r="U48" s="143">
        <v>155</v>
      </c>
      <c r="V48" s="143">
        <v>514</v>
      </c>
      <c r="W48" s="143">
        <v>678</v>
      </c>
      <c r="X48" s="143">
        <v>199</v>
      </c>
      <c r="Y48" s="143">
        <v>553</v>
      </c>
      <c r="Z48" s="143">
        <v>757</v>
      </c>
      <c r="AA48" s="143">
        <v>156</v>
      </c>
      <c r="AB48" s="143">
        <v>553</v>
      </c>
      <c r="AC48" s="143">
        <v>710</v>
      </c>
      <c r="AD48" s="143">
        <v>152</v>
      </c>
      <c r="AE48" s="143">
        <v>594</v>
      </c>
      <c r="AF48" s="143">
        <v>748</v>
      </c>
      <c r="AG48" s="143">
        <v>169</v>
      </c>
      <c r="AH48" s="143">
        <v>654</v>
      </c>
      <c r="AI48" s="143">
        <f t="shared" si="11"/>
        <v>823</v>
      </c>
      <c r="AJ48" s="143">
        <v>218</v>
      </c>
      <c r="AK48" s="143">
        <v>657</v>
      </c>
      <c r="AL48" s="143">
        <f t="shared" si="12"/>
        <v>875</v>
      </c>
      <c r="AM48" s="143">
        <v>169</v>
      </c>
      <c r="AN48" s="143">
        <v>630</v>
      </c>
      <c r="AO48" s="143">
        <v>802</v>
      </c>
      <c r="AP48" s="143"/>
      <c r="AQ48" s="143"/>
      <c r="AR48" s="143"/>
      <c r="AS48" s="143"/>
      <c r="AT48" s="143"/>
      <c r="AU48" s="143"/>
      <c r="AV48" s="143"/>
      <c r="AW48" s="143"/>
      <c r="AX48" s="143"/>
      <c r="AY48" s="143"/>
      <c r="AZ48" s="143"/>
      <c r="BA48" s="143"/>
      <c r="BC48" s="145">
        <f t="shared" si="57"/>
        <v>102.63884469716409</v>
      </c>
      <c r="BD48" s="145">
        <f t="shared" si="58"/>
        <v>328.44430303092508</v>
      </c>
      <c r="BE48" s="145">
        <f t="shared" si="14"/>
        <v>217.59435075798788</v>
      </c>
      <c r="BF48" s="145">
        <f t="shared" si="55"/>
        <v>127.22266948941964</v>
      </c>
      <c r="BG48" s="145">
        <f t="shared" si="53"/>
        <v>542.68419954080571</v>
      </c>
      <c r="BH48" s="145">
        <f t="shared" si="15"/>
        <v>337.93521583127091</v>
      </c>
      <c r="BI48" s="145">
        <f t="shared" si="56"/>
        <v>191.68540818553629</v>
      </c>
      <c r="BJ48" s="145">
        <f t="shared" si="54"/>
        <v>660.46061434224384</v>
      </c>
      <c r="BK48" s="145">
        <f t="shared" si="16"/>
        <v>432.71557491388387</v>
      </c>
      <c r="BL48" s="145">
        <f t="shared" si="51"/>
        <v>154.57676024285726</v>
      </c>
      <c r="BM48" s="145">
        <f t="shared" si="48"/>
        <v>602.84936494714339</v>
      </c>
      <c r="BN48" s="145">
        <f t="shared" si="17"/>
        <v>383.00686149063523</v>
      </c>
      <c r="BO48" s="145">
        <f t="shared" si="52"/>
        <v>162.02017887682376</v>
      </c>
      <c r="BP48" s="145">
        <f t="shared" si="49"/>
        <v>561.34263994697517</v>
      </c>
      <c r="BQ48" s="145">
        <f t="shared" si="18"/>
        <v>368.22767926550853</v>
      </c>
      <c r="BR48" s="145">
        <f t="shared" si="19"/>
        <v>196.92975655140333</v>
      </c>
      <c r="BS48" s="145">
        <f t="shared" si="20"/>
        <v>756.70646611877805</v>
      </c>
      <c r="BT48" s="145">
        <f t="shared" si="47"/>
        <v>483.79593735462862</v>
      </c>
      <c r="BU48" s="145">
        <f t="shared" si="21"/>
        <v>227.37941556155383</v>
      </c>
      <c r="BV48" s="145">
        <f t="shared" si="22"/>
        <v>754.0194812815397</v>
      </c>
      <c r="BW48" s="145">
        <f t="shared" si="23"/>
        <v>497.30078629268866</v>
      </c>
      <c r="BX48" s="145">
        <f t="shared" si="24"/>
        <v>248.76243812190609</v>
      </c>
      <c r="BY48" s="145">
        <f t="shared" si="25"/>
        <v>691.28456422821137</v>
      </c>
      <c r="BZ48" s="145">
        <f t="shared" si="26"/>
        <v>473.14865743287163</v>
      </c>
      <c r="CA48" s="145">
        <f t="shared" si="27"/>
        <v>183.57152523225915</v>
      </c>
      <c r="CB48" s="145">
        <f t="shared" si="28"/>
        <v>650.73752213743148</v>
      </c>
      <c r="CC48" s="145">
        <f t="shared" si="29"/>
        <v>417.74289395802566</v>
      </c>
      <c r="CD48" s="145">
        <f t="shared" si="30"/>
        <v>169.87510826744153</v>
      </c>
      <c r="CE48" s="145">
        <f t="shared" si="31"/>
        <v>663.85404151881755</v>
      </c>
      <c r="CF48" s="145">
        <f t="shared" si="32"/>
        <v>417.98217428962585</v>
      </c>
      <c r="CG48" s="145">
        <f t="shared" si="33"/>
        <v>183.93957204118504</v>
      </c>
      <c r="CH48" s="145">
        <f t="shared" si="34"/>
        <v>711.81349180434927</v>
      </c>
      <c r="CI48" s="145">
        <f t="shared" si="35"/>
        <v>447.87653192276713</v>
      </c>
      <c r="CJ48" s="145">
        <f t="shared" si="36"/>
        <v>256.68197338985044</v>
      </c>
      <c r="CK48" s="145">
        <f t="shared" si="37"/>
        <v>773.57824090427403</v>
      </c>
      <c r="CL48" s="145">
        <f t="shared" si="38"/>
        <v>1030.2602142941246</v>
      </c>
      <c r="CM48" s="145">
        <f t="shared" si="44"/>
        <v>211.49718733770095</v>
      </c>
      <c r="CN48" s="145">
        <f t="shared" si="45"/>
        <v>788.42146759024615</v>
      </c>
      <c r="CO48" s="145">
        <f t="shared" si="46"/>
        <v>1003.673042868853</v>
      </c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6"/>
      <c r="DC48" s="147">
        <v>97429</v>
      </c>
      <c r="DD48" s="147">
        <v>100611</v>
      </c>
      <c r="DE48" s="147">
        <v>105381</v>
      </c>
      <c r="DF48" s="147">
        <v>116447</v>
      </c>
      <c r="DG48" s="147">
        <v>122207</v>
      </c>
      <c r="DH48" s="148">
        <v>128980</v>
      </c>
      <c r="DI48" s="148">
        <v>136336</v>
      </c>
      <c r="DJ48" s="148">
        <v>159992</v>
      </c>
      <c r="DK48" s="148">
        <v>169961</v>
      </c>
      <c r="DL48" s="148">
        <v>178955</v>
      </c>
      <c r="DM48" s="148">
        <v>183756</v>
      </c>
      <c r="DN48" s="148">
        <v>169860</v>
      </c>
      <c r="DO48" s="148">
        <v>159813</v>
      </c>
    </row>
    <row r="49" spans="1:119" s="144" customFormat="1" ht="17.25" customHeight="1">
      <c r="A49" s="141">
        <v>45</v>
      </c>
      <c r="B49" s="142" t="s">
        <v>7</v>
      </c>
      <c r="C49" s="143">
        <v>56</v>
      </c>
      <c r="D49" s="143">
        <v>195</v>
      </c>
      <c r="E49" s="143">
        <v>254</v>
      </c>
      <c r="F49" s="143">
        <v>110</v>
      </c>
      <c r="G49" s="143">
        <v>389</v>
      </c>
      <c r="H49" s="143">
        <v>509</v>
      </c>
      <c r="I49" s="143">
        <v>119</v>
      </c>
      <c r="J49" s="143">
        <v>407</v>
      </c>
      <c r="K49" s="143">
        <v>537</v>
      </c>
      <c r="L49" s="143">
        <v>166</v>
      </c>
      <c r="M49" s="143">
        <v>526</v>
      </c>
      <c r="N49" s="143">
        <v>703</v>
      </c>
      <c r="O49" s="143">
        <v>155</v>
      </c>
      <c r="P49" s="143">
        <v>578</v>
      </c>
      <c r="Q49" s="143">
        <v>746</v>
      </c>
      <c r="R49" s="143">
        <v>185</v>
      </c>
      <c r="S49" s="143">
        <v>688</v>
      </c>
      <c r="T49" s="143">
        <v>896</v>
      </c>
      <c r="U49" s="143">
        <v>204</v>
      </c>
      <c r="V49" s="143">
        <v>661</v>
      </c>
      <c r="W49" s="143">
        <v>872</v>
      </c>
      <c r="X49" s="143">
        <v>181</v>
      </c>
      <c r="Y49" s="143">
        <v>578</v>
      </c>
      <c r="Z49" s="143">
        <v>763</v>
      </c>
      <c r="AA49" s="143">
        <v>148</v>
      </c>
      <c r="AB49" s="143">
        <v>627</v>
      </c>
      <c r="AC49" s="143">
        <v>776</v>
      </c>
      <c r="AD49" s="143">
        <v>258</v>
      </c>
      <c r="AE49" s="143">
        <v>816</v>
      </c>
      <c r="AF49" s="143">
        <v>1077</v>
      </c>
      <c r="AG49" s="143">
        <v>267</v>
      </c>
      <c r="AH49" s="143">
        <v>855</v>
      </c>
      <c r="AI49" s="143">
        <f t="shared" si="11"/>
        <v>1122</v>
      </c>
      <c r="AJ49" s="143">
        <v>258</v>
      </c>
      <c r="AK49" s="143">
        <v>803</v>
      </c>
      <c r="AL49" s="143">
        <f t="shared" si="12"/>
        <v>1061</v>
      </c>
      <c r="AM49" s="143">
        <v>267</v>
      </c>
      <c r="AN49" s="143">
        <v>766</v>
      </c>
      <c r="AO49" s="143">
        <v>1034</v>
      </c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C49" s="145">
        <f t="shared" si="57"/>
        <v>105.33047436331489</v>
      </c>
      <c r="BD49" s="145">
        <f t="shared" si="58"/>
        <v>366.77575894368579</v>
      </c>
      <c r="BE49" s="145">
        <f t="shared" si="14"/>
        <v>238.87446864537489</v>
      </c>
      <c r="BF49" s="145">
        <f t="shared" si="55"/>
        <v>196.13436987376082</v>
      </c>
      <c r="BG49" s="145">
        <f t="shared" si="53"/>
        <v>693.60245346266322</v>
      </c>
      <c r="BH49" s="145">
        <f t="shared" si="15"/>
        <v>453.78361029883746</v>
      </c>
      <c r="BI49" s="145">
        <f t="shared" si="56"/>
        <v>201.77870471636527</v>
      </c>
      <c r="BJ49" s="145">
        <f t="shared" si="54"/>
        <v>690.11708251731648</v>
      </c>
      <c r="BK49" s="145">
        <f t="shared" si="16"/>
        <v>455.27380013734512</v>
      </c>
      <c r="BL49" s="145">
        <f t="shared" si="51"/>
        <v>270.11854298708801</v>
      </c>
      <c r="BM49" s="145">
        <f t="shared" si="48"/>
        <v>855.9177928386041</v>
      </c>
      <c r="BN49" s="145">
        <f t="shared" si="17"/>
        <v>571.96787867446653</v>
      </c>
      <c r="BO49" s="145">
        <f t="shared" si="52"/>
        <v>242.80019110724717</v>
      </c>
      <c r="BP49" s="145">
        <f t="shared" si="49"/>
        <v>905.40974490315398</v>
      </c>
      <c r="BQ49" s="145">
        <f t="shared" si="18"/>
        <v>584.28691150324653</v>
      </c>
      <c r="BR49" s="145">
        <f t="shared" si="19"/>
        <v>278.71519826443296</v>
      </c>
      <c r="BS49" s="145">
        <f t="shared" si="20"/>
        <v>1036.519223815837</v>
      </c>
      <c r="BT49" s="145">
        <f t="shared" si="47"/>
        <v>674.94275039170793</v>
      </c>
      <c r="BU49" s="145">
        <f t="shared" si="21"/>
        <v>294.28524029688185</v>
      </c>
      <c r="BV49" s="145">
        <f t="shared" si="22"/>
        <v>953.54188155019074</v>
      </c>
      <c r="BW49" s="145">
        <f t="shared" si="23"/>
        <v>628.96257239921817</v>
      </c>
      <c r="BX49" s="145">
        <f t="shared" si="24"/>
        <v>243.12271652697183</v>
      </c>
      <c r="BY49" s="145">
        <f t="shared" si="25"/>
        <v>776.38082957231893</v>
      </c>
      <c r="BZ49" s="145">
        <f t="shared" si="26"/>
        <v>512.43821190629694</v>
      </c>
      <c r="CA49" s="145">
        <f t="shared" si="27"/>
        <v>188.88030986580566</v>
      </c>
      <c r="CB49" s="145">
        <f t="shared" si="28"/>
        <v>800.18888030986579</v>
      </c>
      <c r="CC49" s="145">
        <f t="shared" si="29"/>
        <v>495.17270424278774</v>
      </c>
      <c r="CD49" s="145">
        <f t="shared" si="30"/>
        <v>312.92640771399982</v>
      </c>
      <c r="CE49" s="145">
        <f t="shared" si="31"/>
        <v>989.72073137451116</v>
      </c>
      <c r="CF49" s="145">
        <f t="shared" si="32"/>
        <v>653.14290912398803</v>
      </c>
      <c r="CG49" s="145">
        <f t="shared" si="33"/>
        <v>309.56521739130437</v>
      </c>
      <c r="CH49" s="145">
        <f t="shared" si="34"/>
        <v>991.304347826087</v>
      </c>
      <c r="CI49" s="145">
        <f t="shared" si="35"/>
        <v>650.43478260869563</v>
      </c>
      <c r="CJ49" s="145">
        <f t="shared" si="36"/>
        <v>288.09594264880769</v>
      </c>
      <c r="CK49" s="145">
        <f t="shared" si="37"/>
        <v>896.67070522090137</v>
      </c>
      <c r="CL49" s="145">
        <f t="shared" si="38"/>
        <v>1184.7666478697092</v>
      </c>
      <c r="CM49" s="145">
        <f t="shared" si="44"/>
        <v>276.87760869001636</v>
      </c>
      <c r="CN49" s="145">
        <f t="shared" si="45"/>
        <v>794.33800845150756</v>
      </c>
      <c r="CO49" s="145">
        <f t="shared" si="46"/>
        <v>1072.2526119306251</v>
      </c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6"/>
      <c r="DC49" s="147">
        <v>106332</v>
      </c>
      <c r="DD49" s="147">
        <v>112168</v>
      </c>
      <c r="DE49" s="147">
        <v>117951</v>
      </c>
      <c r="DF49" s="147">
        <v>122909</v>
      </c>
      <c r="DG49" s="147">
        <v>127677</v>
      </c>
      <c r="DH49" s="148">
        <v>132752</v>
      </c>
      <c r="DI49" s="148">
        <v>138641</v>
      </c>
      <c r="DJ49" s="148">
        <v>148896</v>
      </c>
      <c r="DK49" s="148">
        <v>156713</v>
      </c>
      <c r="DL49" s="148">
        <v>164895</v>
      </c>
      <c r="DM49" s="148">
        <v>172500</v>
      </c>
      <c r="DN49" s="148">
        <v>179107</v>
      </c>
      <c r="DO49" s="148">
        <v>192865</v>
      </c>
    </row>
    <row r="50" spans="1:119" s="144" customFormat="1" ht="17.25" customHeight="1">
      <c r="A50" s="141">
        <v>46</v>
      </c>
      <c r="B50" s="142" t="s">
        <v>66</v>
      </c>
      <c r="C50" s="143">
        <v>62</v>
      </c>
      <c r="D50" s="143">
        <v>179</v>
      </c>
      <c r="E50" s="143">
        <v>243</v>
      </c>
      <c r="F50" s="143">
        <v>81</v>
      </c>
      <c r="G50" s="143">
        <v>251</v>
      </c>
      <c r="H50" s="143">
        <v>336</v>
      </c>
      <c r="I50" s="143">
        <v>105</v>
      </c>
      <c r="J50" s="143">
        <v>279</v>
      </c>
      <c r="K50" s="143">
        <v>386</v>
      </c>
      <c r="L50" s="143">
        <v>98</v>
      </c>
      <c r="M50" s="143">
        <v>282</v>
      </c>
      <c r="N50" s="143">
        <v>386</v>
      </c>
      <c r="O50" s="143">
        <v>85</v>
      </c>
      <c r="P50" s="143">
        <v>330</v>
      </c>
      <c r="Q50" s="143">
        <v>418</v>
      </c>
      <c r="R50" s="143">
        <v>161</v>
      </c>
      <c r="S50" s="143">
        <v>385</v>
      </c>
      <c r="T50" s="143">
        <v>554</v>
      </c>
      <c r="U50" s="143">
        <v>121</v>
      </c>
      <c r="V50" s="143">
        <v>420</v>
      </c>
      <c r="W50" s="143">
        <v>545</v>
      </c>
      <c r="X50" s="143">
        <v>132</v>
      </c>
      <c r="Y50" s="143">
        <v>360</v>
      </c>
      <c r="Z50" s="143">
        <v>494</v>
      </c>
      <c r="AA50" s="143">
        <v>132</v>
      </c>
      <c r="AB50" s="143">
        <v>440</v>
      </c>
      <c r="AC50" s="143">
        <v>573</v>
      </c>
      <c r="AD50" s="143">
        <v>145</v>
      </c>
      <c r="AE50" s="143">
        <v>443</v>
      </c>
      <c r="AF50" s="143">
        <v>588</v>
      </c>
      <c r="AG50" s="143">
        <v>125</v>
      </c>
      <c r="AH50" s="143">
        <v>344</v>
      </c>
      <c r="AI50" s="143">
        <f t="shared" si="11"/>
        <v>469</v>
      </c>
      <c r="AJ50" s="143">
        <v>149</v>
      </c>
      <c r="AK50" s="143">
        <v>410</v>
      </c>
      <c r="AL50" s="143">
        <f t="shared" si="12"/>
        <v>559</v>
      </c>
      <c r="AM50" s="143">
        <v>152</v>
      </c>
      <c r="AN50" s="143">
        <v>451</v>
      </c>
      <c r="AO50" s="143">
        <v>605</v>
      </c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C50" s="145">
        <f t="shared" si="57"/>
        <v>238.81516861506461</v>
      </c>
      <c r="BD50" s="145">
        <f t="shared" si="58"/>
        <v>689.48250293704132</v>
      </c>
      <c r="BE50" s="145">
        <f t="shared" si="14"/>
        <v>468.00069333436051</v>
      </c>
      <c r="BF50" s="145">
        <f t="shared" si="55"/>
        <v>312.451782132387</v>
      </c>
      <c r="BG50" s="145">
        <f t="shared" si="53"/>
        <v>968.21478166949555</v>
      </c>
      <c r="BH50" s="145">
        <f t="shared" si="15"/>
        <v>648.04814071902479</v>
      </c>
      <c r="BI50" s="145">
        <f t="shared" si="56"/>
        <v>402.26802543866376</v>
      </c>
      <c r="BJ50" s="145">
        <f t="shared" si="54"/>
        <v>1068.8836104513064</v>
      </c>
      <c r="BK50" s="145">
        <f t="shared" si="16"/>
        <v>739.40694199678194</v>
      </c>
      <c r="BL50" s="145">
        <f t="shared" si="51"/>
        <v>372.02239726677425</v>
      </c>
      <c r="BM50" s="145">
        <f t="shared" si="48"/>
        <v>1070.5134288696972</v>
      </c>
      <c r="BN50" s="145">
        <f t="shared" si="17"/>
        <v>732.65635380089202</v>
      </c>
      <c r="BO50" s="145">
        <f t="shared" si="52"/>
        <v>320.53699374010108</v>
      </c>
      <c r="BP50" s="145">
        <f t="shared" si="49"/>
        <v>1244.4377404027452</v>
      </c>
      <c r="BQ50" s="145">
        <f t="shared" si="18"/>
        <v>788.14390225507202</v>
      </c>
      <c r="BR50" s="145">
        <f t="shared" si="19"/>
        <v>607.37527114967463</v>
      </c>
      <c r="BS50" s="145">
        <f t="shared" si="20"/>
        <v>1452.4191266622654</v>
      </c>
      <c r="BT50" s="145">
        <f t="shared" si="47"/>
        <v>1044.987267754409</v>
      </c>
      <c r="BU50" s="145">
        <f t="shared" si="21"/>
        <v>453.81239920489065</v>
      </c>
      <c r="BV50" s="145">
        <f t="shared" si="22"/>
        <v>1575.2165922814386</v>
      </c>
      <c r="BW50" s="145">
        <f t="shared" si="23"/>
        <v>1022.0155271349811</v>
      </c>
      <c r="BX50" s="145">
        <f t="shared" si="24"/>
        <v>479.38116249931903</v>
      </c>
      <c r="BY50" s="145">
        <f t="shared" si="25"/>
        <v>1307.4031704526883</v>
      </c>
      <c r="BZ50" s="145">
        <f t="shared" si="26"/>
        <v>897.02384194948331</v>
      </c>
      <c r="CA50" s="145">
        <f t="shared" si="27"/>
        <v>475.54714941907594</v>
      </c>
      <c r="CB50" s="145">
        <f t="shared" si="28"/>
        <v>1585.157164730253</v>
      </c>
      <c r="CC50" s="145">
        <f t="shared" si="29"/>
        <v>1032.1534720345853</v>
      </c>
      <c r="CD50" s="145">
        <f t="shared" si="30"/>
        <v>519.92756871111749</v>
      </c>
      <c r="CE50" s="145">
        <f t="shared" si="31"/>
        <v>1588.4683650967245</v>
      </c>
      <c r="CF50" s="145">
        <f t="shared" si="32"/>
        <v>1054.197966903921</v>
      </c>
      <c r="CG50" s="145">
        <f t="shared" si="33"/>
        <v>446.93136921894273</v>
      </c>
      <c r="CH50" s="145">
        <f t="shared" si="34"/>
        <v>1229.9551280905305</v>
      </c>
      <c r="CI50" s="145">
        <f t="shared" si="35"/>
        <v>838.44324865473652</v>
      </c>
      <c r="CJ50" s="145">
        <f t="shared" si="36"/>
        <v>539.51298995202319</v>
      </c>
      <c r="CK50" s="145">
        <f t="shared" si="37"/>
        <v>1484.565945505567</v>
      </c>
      <c r="CL50" s="145">
        <f t="shared" si="38"/>
        <v>2024.0789354575902</v>
      </c>
      <c r="CM50" s="145">
        <f t="shared" si="44"/>
        <v>531.87766813632868</v>
      </c>
      <c r="CN50" s="145">
        <f t="shared" si="45"/>
        <v>1578.1370284834488</v>
      </c>
      <c r="CO50" s="145">
        <f t="shared" si="46"/>
        <v>2117.0130869899922</v>
      </c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6"/>
      <c r="DC50" s="147">
        <v>51923</v>
      </c>
      <c r="DD50" s="147">
        <v>51848</v>
      </c>
      <c r="DE50" s="147">
        <v>52204</v>
      </c>
      <c r="DF50" s="147">
        <v>52685</v>
      </c>
      <c r="DG50" s="147">
        <v>53036</v>
      </c>
      <c r="DH50" s="148">
        <v>53015</v>
      </c>
      <c r="DI50" s="148">
        <v>53326</v>
      </c>
      <c r="DJ50" s="148">
        <v>55071</v>
      </c>
      <c r="DK50" s="148">
        <v>55515</v>
      </c>
      <c r="DL50" s="148">
        <v>55777</v>
      </c>
      <c r="DM50" s="148">
        <v>55937</v>
      </c>
      <c r="DN50" s="148">
        <v>55235</v>
      </c>
      <c r="DO50" s="148">
        <v>57156</v>
      </c>
    </row>
    <row r="51" spans="1:119" s="144" customFormat="1" ht="17.25" customHeight="1">
      <c r="A51" s="141">
        <v>47</v>
      </c>
      <c r="B51" s="142" t="s">
        <v>27</v>
      </c>
      <c r="C51" s="143">
        <v>39</v>
      </c>
      <c r="D51" s="143">
        <v>117</v>
      </c>
      <c r="E51" s="143">
        <v>159</v>
      </c>
      <c r="F51" s="143">
        <v>59</v>
      </c>
      <c r="G51" s="143">
        <v>145</v>
      </c>
      <c r="H51" s="143">
        <v>207</v>
      </c>
      <c r="I51" s="143">
        <v>74</v>
      </c>
      <c r="J51" s="143">
        <v>179</v>
      </c>
      <c r="K51" s="143">
        <v>254</v>
      </c>
      <c r="L51" s="143">
        <v>77</v>
      </c>
      <c r="M51" s="143">
        <v>206</v>
      </c>
      <c r="N51" s="143">
        <v>285</v>
      </c>
      <c r="O51" s="143">
        <v>72</v>
      </c>
      <c r="P51" s="143">
        <v>203</v>
      </c>
      <c r="Q51" s="143">
        <v>280</v>
      </c>
      <c r="R51" s="143">
        <v>120</v>
      </c>
      <c r="S51" s="143">
        <v>272</v>
      </c>
      <c r="T51" s="143">
        <v>400</v>
      </c>
      <c r="U51" s="143">
        <v>99</v>
      </c>
      <c r="V51" s="143">
        <v>236</v>
      </c>
      <c r="W51" s="143">
        <v>337</v>
      </c>
      <c r="X51" s="143">
        <v>107</v>
      </c>
      <c r="Y51" s="143">
        <v>234</v>
      </c>
      <c r="Z51" s="143">
        <v>344</v>
      </c>
      <c r="AA51" s="143">
        <v>107</v>
      </c>
      <c r="AB51" s="143">
        <v>273</v>
      </c>
      <c r="AC51" s="143">
        <v>383</v>
      </c>
      <c r="AD51" s="143">
        <v>131</v>
      </c>
      <c r="AE51" s="143">
        <v>270</v>
      </c>
      <c r="AF51" s="143">
        <v>402</v>
      </c>
      <c r="AG51" s="143">
        <v>113</v>
      </c>
      <c r="AH51" s="143">
        <v>341</v>
      </c>
      <c r="AI51" s="143">
        <f t="shared" si="11"/>
        <v>454</v>
      </c>
      <c r="AJ51" s="143">
        <v>85</v>
      </c>
      <c r="AK51" s="143">
        <v>254</v>
      </c>
      <c r="AL51" s="143">
        <f t="shared" si="12"/>
        <v>339</v>
      </c>
      <c r="AM51" s="143">
        <v>119</v>
      </c>
      <c r="AN51" s="143">
        <v>286</v>
      </c>
      <c r="AO51" s="143">
        <v>410</v>
      </c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C51" s="145">
        <f t="shared" si="57"/>
        <v>227.29921902319617</v>
      </c>
      <c r="BD51" s="145">
        <f t="shared" si="58"/>
        <v>681.8976570695886</v>
      </c>
      <c r="BE51" s="145">
        <f t="shared" si="14"/>
        <v>463.34071570113065</v>
      </c>
      <c r="BF51" s="145">
        <f t="shared" si="55"/>
        <v>336.25897640487858</v>
      </c>
      <c r="BG51" s="145">
        <f t="shared" si="53"/>
        <v>826.3991793001253</v>
      </c>
      <c r="BH51" s="145">
        <f t="shared" si="15"/>
        <v>589.87803487974463</v>
      </c>
      <c r="BI51" s="145">
        <f t="shared" si="56"/>
        <v>408.34344995033661</v>
      </c>
      <c r="BJ51" s="145">
        <f t="shared" si="54"/>
        <v>987.74969650148989</v>
      </c>
      <c r="BK51" s="145">
        <f t="shared" si="16"/>
        <v>700.8056505904425</v>
      </c>
      <c r="BL51" s="145">
        <f t="shared" si="51"/>
        <v>412.1393780442113</v>
      </c>
      <c r="BM51" s="145">
        <f t="shared" si="48"/>
        <v>1102.6066477546433</v>
      </c>
      <c r="BN51" s="145">
        <f t="shared" si="17"/>
        <v>762.72547235454692</v>
      </c>
      <c r="BO51" s="145">
        <f t="shared" si="52"/>
        <v>373.88030637413993</v>
      </c>
      <c r="BP51" s="145">
        <f t="shared" si="49"/>
        <v>1054.1347526937557</v>
      </c>
      <c r="BQ51" s="145">
        <f t="shared" si="18"/>
        <v>726.98948461638327</v>
      </c>
      <c r="BR51" s="145">
        <f t="shared" si="19"/>
        <v>613.13644840712266</v>
      </c>
      <c r="BS51" s="145">
        <f t="shared" si="20"/>
        <v>1389.7759497228112</v>
      </c>
      <c r="BT51" s="145">
        <f t="shared" si="47"/>
        <v>1021.8940806785378</v>
      </c>
      <c r="BU51" s="145">
        <f t="shared" si="21"/>
        <v>487.74479615716217</v>
      </c>
      <c r="BV51" s="145">
        <f t="shared" si="22"/>
        <v>1162.7047665968717</v>
      </c>
      <c r="BW51" s="145">
        <f t="shared" si="23"/>
        <v>830.15149648971544</v>
      </c>
      <c r="BX51" s="145">
        <f t="shared" si="24"/>
        <v>500.05841803949062</v>
      </c>
      <c r="BY51" s="145">
        <f t="shared" si="25"/>
        <v>1093.5856992639328</v>
      </c>
      <c r="BZ51" s="145">
        <f t="shared" si="26"/>
        <v>803.83222339058295</v>
      </c>
      <c r="CA51" s="145">
        <f t="shared" si="27"/>
        <v>483.08088218695679</v>
      </c>
      <c r="CB51" s="145">
        <f t="shared" si="28"/>
        <v>1232.5334657667215</v>
      </c>
      <c r="CC51" s="145">
        <f t="shared" si="29"/>
        <v>864.57933587665639</v>
      </c>
      <c r="CD51" s="145">
        <f t="shared" si="30"/>
        <v>568.5517121652706</v>
      </c>
      <c r="CE51" s="145">
        <f t="shared" si="31"/>
        <v>1171.8241395772752</v>
      </c>
      <c r="CF51" s="145">
        <f t="shared" si="32"/>
        <v>872.3579705741937</v>
      </c>
      <c r="CG51" s="145">
        <f t="shared" si="33"/>
        <v>474.32157323651018</v>
      </c>
      <c r="CH51" s="145">
        <f t="shared" si="34"/>
        <v>1431.3597918022122</v>
      </c>
      <c r="CI51" s="145">
        <f t="shared" si="35"/>
        <v>952.84068251936105</v>
      </c>
      <c r="CJ51" s="145">
        <f t="shared" si="36"/>
        <v>345.41612483745121</v>
      </c>
      <c r="CK51" s="145">
        <f t="shared" si="37"/>
        <v>1032.1846553966191</v>
      </c>
      <c r="CL51" s="145">
        <f t="shared" si="38"/>
        <v>1377.6007802340703</v>
      </c>
      <c r="CM51" s="145">
        <f t="shared" si="44"/>
        <v>461.5175783901181</v>
      </c>
      <c r="CN51" s="145">
        <f t="shared" si="45"/>
        <v>1109.1935077275107</v>
      </c>
      <c r="CO51" s="145">
        <f t="shared" si="46"/>
        <v>1590.10258100797</v>
      </c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6"/>
      <c r="DC51" s="147">
        <v>34316</v>
      </c>
      <c r="DD51" s="147">
        <v>35092</v>
      </c>
      <c r="DE51" s="147">
        <v>36244</v>
      </c>
      <c r="DF51" s="147">
        <v>37366</v>
      </c>
      <c r="DG51" s="147">
        <v>38515</v>
      </c>
      <c r="DH51" s="148">
        <v>39143</v>
      </c>
      <c r="DI51" s="148">
        <v>40595</v>
      </c>
      <c r="DJ51" s="148">
        <v>42795</v>
      </c>
      <c r="DK51" s="148">
        <v>44299</v>
      </c>
      <c r="DL51" s="148">
        <v>46082</v>
      </c>
      <c r="DM51" s="148">
        <v>47647</v>
      </c>
      <c r="DN51" s="148">
        <v>49216</v>
      </c>
      <c r="DO51" s="148">
        <v>51569</v>
      </c>
    </row>
    <row r="52" spans="1:119" s="144" customFormat="1" ht="17.25" customHeight="1">
      <c r="A52" s="141">
        <v>48</v>
      </c>
      <c r="B52" s="142" t="s">
        <v>28</v>
      </c>
      <c r="C52" s="143">
        <v>7</v>
      </c>
      <c r="D52" s="143">
        <v>21</v>
      </c>
      <c r="E52" s="143">
        <v>31</v>
      </c>
      <c r="F52" s="143">
        <v>22</v>
      </c>
      <c r="G52" s="143">
        <v>48</v>
      </c>
      <c r="H52" s="143">
        <v>70</v>
      </c>
      <c r="I52" s="143">
        <v>15</v>
      </c>
      <c r="J52" s="143">
        <v>57</v>
      </c>
      <c r="K52" s="143">
        <v>73</v>
      </c>
      <c r="L52" s="143">
        <v>23</v>
      </c>
      <c r="M52" s="143">
        <v>78</v>
      </c>
      <c r="N52" s="143">
        <v>103</v>
      </c>
      <c r="O52" s="143">
        <v>32</v>
      </c>
      <c r="P52" s="143">
        <v>80</v>
      </c>
      <c r="Q52" s="143">
        <v>114</v>
      </c>
      <c r="R52" s="143">
        <v>30</v>
      </c>
      <c r="S52" s="143">
        <v>75</v>
      </c>
      <c r="T52" s="143">
        <v>106</v>
      </c>
      <c r="U52" s="143">
        <v>41</v>
      </c>
      <c r="V52" s="143">
        <v>131</v>
      </c>
      <c r="W52" s="143">
        <v>173</v>
      </c>
      <c r="X52" s="143">
        <v>36</v>
      </c>
      <c r="Y52" s="143">
        <v>136</v>
      </c>
      <c r="Z52" s="143">
        <v>174</v>
      </c>
      <c r="AA52" s="143">
        <v>38</v>
      </c>
      <c r="AB52" s="143">
        <v>120</v>
      </c>
      <c r="AC52" s="143">
        <v>159</v>
      </c>
      <c r="AD52" s="143">
        <v>41</v>
      </c>
      <c r="AE52" s="143">
        <v>111</v>
      </c>
      <c r="AF52" s="143">
        <v>152</v>
      </c>
      <c r="AG52" s="143">
        <v>35</v>
      </c>
      <c r="AH52" s="143">
        <v>106</v>
      </c>
      <c r="AI52" s="143">
        <f t="shared" si="11"/>
        <v>141</v>
      </c>
      <c r="AJ52" s="143">
        <v>31</v>
      </c>
      <c r="AK52" s="143">
        <v>108</v>
      </c>
      <c r="AL52" s="143">
        <f t="shared" si="12"/>
        <v>139</v>
      </c>
      <c r="AM52" s="143">
        <v>61</v>
      </c>
      <c r="AN52" s="143">
        <v>154</v>
      </c>
      <c r="AO52" s="143">
        <v>218</v>
      </c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C52" s="145">
        <f t="shared" si="57"/>
        <v>49.115913555992137</v>
      </c>
      <c r="BD52" s="145">
        <f t="shared" si="58"/>
        <v>147.34774066797644</v>
      </c>
      <c r="BE52" s="145">
        <f t="shared" si="14"/>
        <v>108.75666573112545</v>
      </c>
      <c r="BF52" s="145">
        <f t="shared" si="55"/>
        <v>154.73887814313346</v>
      </c>
      <c r="BG52" s="145">
        <f t="shared" si="53"/>
        <v>337.61209776683665</v>
      </c>
      <c r="BH52" s="145">
        <f t="shared" si="15"/>
        <v>246.17548795498504</v>
      </c>
      <c r="BI52" s="145">
        <f t="shared" si="56"/>
        <v>104.62074978204009</v>
      </c>
      <c r="BJ52" s="145">
        <f t="shared" si="54"/>
        <v>397.5588491717524</v>
      </c>
      <c r="BK52" s="145">
        <f t="shared" si="16"/>
        <v>254.57715780296425</v>
      </c>
      <c r="BL52" s="145">
        <f t="shared" si="51"/>
        <v>160.41848299912817</v>
      </c>
      <c r="BM52" s="145">
        <f t="shared" si="48"/>
        <v>544.02789886660855</v>
      </c>
      <c r="BN52" s="145">
        <f t="shared" si="17"/>
        <v>359.19790758500437</v>
      </c>
      <c r="BO52" s="145">
        <f t="shared" si="52"/>
        <v>221.96788402178061</v>
      </c>
      <c r="BP52" s="145">
        <f t="shared" si="49"/>
        <v>554.91971005445146</v>
      </c>
      <c r="BQ52" s="145">
        <f t="shared" si="18"/>
        <v>395.38029341379666</v>
      </c>
      <c r="BR52" s="145">
        <f t="shared" si="19"/>
        <v>208.18875780707842</v>
      </c>
      <c r="BS52" s="145">
        <f t="shared" si="20"/>
        <v>520.47189451769611</v>
      </c>
      <c r="BT52" s="145">
        <f t="shared" si="47"/>
        <v>367.80013879250521</v>
      </c>
      <c r="BU52" s="145">
        <f t="shared" si="21"/>
        <v>283.86471423131513</v>
      </c>
      <c r="BV52" s="145">
        <f t="shared" si="22"/>
        <v>906.9823796171288</v>
      </c>
      <c r="BW52" s="145">
        <f t="shared" si="23"/>
        <v>598.88531173192098</v>
      </c>
      <c r="BX52" s="145">
        <f t="shared" si="24"/>
        <v>244.35771254030206</v>
      </c>
      <c r="BY52" s="145">
        <f t="shared" si="25"/>
        <v>923.12913626336319</v>
      </c>
      <c r="BZ52" s="145">
        <f t="shared" si="26"/>
        <v>590.53113863906333</v>
      </c>
      <c r="CA52" s="145">
        <f t="shared" si="27"/>
        <v>255.04211550723181</v>
      </c>
      <c r="CB52" s="145">
        <f t="shared" si="28"/>
        <v>805.39615423336352</v>
      </c>
      <c r="CC52" s="145">
        <f t="shared" si="29"/>
        <v>533.57495217960332</v>
      </c>
      <c r="CD52" s="145">
        <f t="shared" si="30"/>
        <v>274.01837928153719</v>
      </c>
      <c r="CE52" s="145">
        <f t="shared" si="31"/>
        <v>741.85463659147865</v>
      </c>
      <c r="CF52" s="145">
        <f t="shared" si="32"/>
        <v>507.93650793650795</v>
      </c>
      <c r="CG52" s="145">
        <f t="shared" si="33"/>
        <v>233.19341728296354</v>
      </c>
      <c r="CH52" s="145">
        <f t="shared" si="34"/>
        <v>706.24292091411826</v>
      </c>
      <c r="CI52" s="145">
        <f t="shared" si="35"/>
        <v>469.71816909854084</v>
      </c>
      <c r="CJ52" s="145">
        <f t="shared" si="36"/>
        <v>206.65977800739975</v>
      </c>
      <c r="CK52" s="145">
        <f t="shared" si="37"/>
        <v>719.97600079997335</v>
      </c>
      <c r="CL52" s="145">
        <f t="shared" si="38"/>
        <v>926.63577880737307</v>
      </c>
      <c r="CM52" s="145">
        <f t="shared" si="44"/>
        <v>399.47609692206942</v>
      </c>
      <c r="CN52" s="145">
        <f t="shared" si="45"/>
        <v>1008.513425016372</v>
      </c>
      <c r="CO52" s="145">
        <f t="shared" si="46"/>
        <v>1427.6358873608383</v>
      </c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6"/>
      <c r="DC52" s="147">
        <v>28504</v>
      </c>
      <c r="DD52" s="147">
        <v>28435</v>
      </c>
      <c r="DE52" s="147">
        <v>28675</v>
      </c>
      <c r="DF52" s="147">
        <v>28675</v>
      </c>
      <c r="DG52" s="147">
        <v>28833</v>
      </c>
      <c r="DH52" s="148">
        <v>28820</v>
      </c>
      <c r="DI52" s="148">
        <v>28887</v>
      </c>
      <c r="DJ52" s="148">
        <v>29465</v>
      </c>
      <c r="DK52" s="148">
        <v>29799</v>
      </c>
      <c r="DL52" s="148">
        <v>29925</v>
      </c>
      <c r="DM52" s="148">
        <v>30018</v>
      </c>
      <c r="DN52" s="148">
        <v>30001</v>
      </c>
      <c r="DO52" s="148">
        <v>30540</v>
      </c>
    </row>
    <row r="53" spans="1:119" s="144" customFormat="1" ht="17.25" customHeight="1">
      <c r="A53" s="141">
        <v>49</v>
      </c>
      <c r="B53" s="142" t="s">
        <v>29</v>
      </c>
      <c r="C53" s="143">
        <v>25</v>
      </c>
      <c r="D53" s="143">
        <v>82</v>
      </c>
      <c r="E53" s="143">
        <v>107</v>
      </c>
      <c r="F53" s="143">
        <v>54</v>
      </c>
      <c r="G53" s="143">
        <v>157</v>
      </c>
      <c r="H53" s="143">
        <v>213</v>
      </c>
      <c r="I53" s="143">
        <v>66</v>
      </c>
      <c r="J53" s="143">
        <v>225</v>
      </c>
      <c r="K53" s="143">
        <v>295</v>
      </c>
      <c r="L53" s="143">
        <v>87</v>
      </c>
      <c r="M53" s="143">
        <v>250</v>
      </c>
      <c r="N53" s="143">
        <v>343</v>
      </c>
      <c r="O53" s="143">
        <v>112</v>
      </c>
      <c r="P53" s="143">
        <v>275</v>
      </c>
      <c r="Q53" s="143">
        <v>392</v>
      </c>
      <c r="R53" s="143">
        <v>140</v>
      </c>
      <c r="S53" s="143">
        <v>355</v>
      </c>
      <c r="T53" s="143">
        <v>500</v>
      </c>
      <c r="U53" s="143">
        <v>165</v>
      </c>
      <c r="V53" s="143">
        <v>358</v>
      </c>
      <c r="W53" s="143">
        <v>527</v>
      </c>
      <c r="X53" s="143">
        <v>123</v>
      </c>
      <c r="Y53" s="143">
        <v>361</v>
      </c>
      <c r="Z53" s="143">
        <v>484</v>
      </c>
      <c r="AA53" s="143">
        <v>116</v>
      </c>
      <c r="AB53" s="143">
        <v>373</v>
      </c>
      <c r="AC53" s="143">
        <v>489</v>
      </c>
      <c r="AD53" s="143">
        <v>151</v>
      </c>
      <c r="AE53" s="143">
        <v>386</v>
      </c>
      <c r="AF53" s="143">
        <v>540</v>
      </c>
      <c r="AG53" s="143">
        <v>188</v>
      </c>
      <c r="AH53" s="143">
        <v>479</v>
      </c>
      <c r="AI53" s="143">
        <f t="shared" si="11"/>
        <v>667</v>
      </c>
      <c r="AJ53" s="143">
        <v>207</v>
      </c>
      <c r="AK53" s="143">
        <v>510</v>
      </c>
      <c r="AL53" s="143">
        <f t="shared" si="12"/>
        <v>717</v>
      </c>
      <c r="AM53" s="143">
        <v>164</v>
      </c>
      <c r="AN53" s="143">
        <v>462</v>
      </c>
      <c r="AO53" s="143">
        <v>628</v>
      </c>
      <c r="AP53" s="143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3"/>
      <c r="BC53" s="145">
        <f t="shared" si="57"/>
        <v>28.238696049971196</v>
      </c>
      <c r="BD53" s="145">
        <f t="shared" si="58"/>
        <v>92.622923043905516</v>
      </c>
      <c r="BE53" s="145">
        <f t="shared" si="14"/>
        <v>60.430809546938363</v>
      </c>
      <c r="BF53" s="145">
        <f t="shared" si="55"/>
        <v>60.684385008709327</v>
      </c>
      <c r="BG53" s="145">
        <f t="shared" si="53"/>
        <v>176.43423048828456</v>
      </c>
      <c r="BH53" s="145">
        <f t="shared" si="15"/>
        <v>119.68309265606564</v>
      </c>
      <c r="BI53" s="145">
        <f t="shared" si="56"/>
        <v>73.439412484700114</v>
      </c>
      <c r="BJ53" s="145">
        <f t="shared" si="54"/>
        <v>250.36163347056862</v>
      </c>
      <c r="BK53" s="145">
        <f t="shared" si="16"/>
        <v>164.12595971959499</v>
      </c>
      <c r="BL53" s="145">
        <f t="shared" si="51"/>
        <v>95.350302764610788</v>
      </c>
      <c r="BM53" s="145">
        <f t="shared" si="48"/>
        <v>273.99512288681262</v>
      </c>
      <c r="BN53" s="145">
        <f t="shared" si="17"/>
        <v>187.96065430035344</v>
      </c>
      <c r="BO53" s="145">
        <f t="shared" si="52"/>
        <v>121.05686970713964</v>
      </c>
      <c r="BP53" s="145">
        <f t="shared" si="49"/>
        <v>297.23784972735183</v>
      </c>
      <c r="BQ53" s="145">
        <f t="shared" si="18"/>
        <v>211.8495219874944</v>
      </c>
      <c r="BR53" s="145">
        <f t="shared" si="19"/>
        <v>149.50396719455807</v>
      </c>
      <c r="BS53" s="145">
        <f t="shared" si="20"/>
        <v>379.09934538620075</v>
      </c>
      <c r="BT53" s="145">
        <f t="shared" si="47"/>
        <v>266.97136999028226</v>
      </c>
      <c r="BU53" s="145">
        <f t="shared" si="21"/>
        <v>173.47056782699204</v>
      </c>
      <c r="BV53" s="145">
        <f t="shared" si="22"/>
        <v>376.37856534583722</v>
      </c>
      <c r="BW53" s="145">
        <f t="shared" si="23"/>
        <v>277.0272401358327</v>
      </c>
      <c r="BX53" s="145">
        <f t="shared" si="24"/>
        <v>125.00698717916143</v>
      </c>
      <c r="BY53" s="145">
        <f t="shared" si="25"/>
        <v>366.89042578599413</v>
      </c>
      <c r="BZ53" s="145">
        <f t="shared" si="26"/>
        <v>245.94870648257779</v>
      </c>
      <c r="CA53" s="145">
        <f t="shared" si="27"/>
        <v>115.9553571874828</v>
      </c>
      <c r="CB53" s="145">
        <f t="shared" si="28"/>
        <v>372.85645026664736</v>
      </c>
      <c r="CC53" s="145">
        <f t="shared" si="29"/>
        <v>244.40590372706507</v>
      </c>
      <c r="CD53" s="145">
        <f t="shared" si="30"/>
        <v>148.88068347079326</v>
      </c>
      <c r="CE53" s="145">
        <f t="shared" si="31"/>
        <v>380.58240940216024</v>
      </c>
      <c r="CF53" s="145">
        <f t="shared" si="32"/>
        <v>266.21049362327267</v>
      </c>
      <c r="CG53" s="145">
        <f t="shared" si="33"/>
        <v>183.47191318265214</v>
      </c>
      <c r="CH53" s="145">
        <f t="shared" si="34"/>
        <v>467.46301284303394</v>
      </c>
      <c r="CI53" s="145">
        <f t="shared" si="35"/>
        <v>325.46746301284304</v>
      </c>
      <c r="CJ53" s="145">
        <f t="shared" si="36"/>
        <v>209.11203151833519</v>
      </c>
      <c r="CK53" s="145">
        <f t="shared" si="37"/>
        <v>515.20355591473879</v>
      </c>
      <c r="CL53" s="145">
        <f t="shared" si="38"/>
        <v>724.31558743307414</v>
      </c>
      <c r="CM53" s="145">
        <f t="shared" si="44"/>
        <v>168.45824752063356</v>
      </c>
      <c r="CN53" s="145">
        <f t="shared" si="45"/>
        <v>474.55920947885795</v>
      </c>
      <c r="CO53" s="145">
        <f t="shared" si="46"/>
        <v>645.07182587169439</v>
      </c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6"/>
      <c r="DC53" s="147">
        <v>177062</v>
      </c>
      <c r="DD53" s="147">
        <v>177970</v>
      </c>
      <c r="DE53" s="147">
        <v>179740</v>
      </c>
      <c r="DF53" s="147">
        <v>182485</v>
      </c>
      <c r="DG53" s="147">
        <v>185037</v>
      </c>
      <c r="DH53" s="148">
        <v>187286</v>
      </c>
      <c r="DI53" s="148">
        <v>190234</v>
      </c>
      <c r="DJ53" s="148">
        <v>196789</v>
      </c>
      <c r="DK53" s="148">
        <v>200077</v>
      </c>
      <c r="DL53" s="148">
        <v>202847</v>
      </c>
      <c r="DM53" s="148">
        <v>204936</v>
      </c>
      <c r="DN53" s="148">
        <v>197980</v>
      </c>
      <c r="DO53" s="148">
        <v>194707</v>
      </c>
    </row>
    <row r="54" spans="1:119" s="144" customFormat="1" ht="17.25" customHeight="1">
      <c r="A54" s="141">
        <v>50</v>
      </c>
      <c r="B54" s="142" t="s">
        <v>8</v>
      </c>
      <c r="C54" s="143">
        <v>59</v>
      </c>
      <c r="D54" s="143">
        <v>160</v>
      </c>
      <c r="E54" s="143">
        <v>223</v>
      </c>
      <c r="F54" s="143">
        <v>67</v>
      </c>
      <c r="G54" s="143">
        <v>199</v>
      </c>
      <c r="H54" s="143">
        <v>271</v>
      </c>
      <c r="I54" s="143">
        <v>77</v>
      </c>
      <c r="J54" s="143">
        <v>206</v>
      </c>
      <c r="K54" s="143">
        <v>283</v>
      </c>
      <c r="L54" s="143">
        <v>83</v>
      </c>
      <c r="M54" s="143">
        <v>245</v>
      </c>
      <c r="N54" s="143">
        <v>330</v>
      </c>
      <c r="O54" s="143">
        <v>92</v>
      </c>
      <c r="P54" s="143">
        <v>258</v>
      </c>
      <c r="Q54" s="143">
        <v>357</v>
      </c>
      <c r="R54" s="143">
        <v>81</v>
      </c>
      <c r="S54" s="143">
        <v>294</v>
      </c>
      <c r="T54" s="143">
        <v>380</v>
      </c>
      <c r="U54" s="143">
        <v>109</v>
      </c>
      <c r="V54" s="143">
        <v>257</v>
      </c>
      <c r="W54" s="143">
        <v>368</v>
      </c>
      <c r="X54" s="143">
        <v>75</v>
      </c>
      <c r="Y54" s="143">
        <v>259</v>
      </c>
      <c r="Z54" s="143">
        <v>336</v>
      </c>
      <c r="AA54" s="143">
        <v>95</v>
      </c>
      <c r="AB54" s="143">
        <v>275</v>
      </c>
      <c r="AC54" s="143">
        <v>371</v>
      </c>
      <c r="AD54" s="143">
        <v>96</v>
      </c>
      <c r="AE54" s="143">
        <v>270</v>
      </c>
      <c r="AF54" s="143">
        <v>368</v>
      </c>
      <c r="AG54" s="143">
        <v>92</v>
      </c>
      <c r="AH54" s="143">
        <v>258</v>
      </c>
      <c r="AI54" s="143">
        <f t="shared" si="11"/>
        <v>350</v>
      </c>
      <c r="AJ54" s="143">
        <v>101</v>
      </c>
      <c r="AK54" s="143">
        <v>287</v>
      </c>
      <c r="AL54" s="143">
        <f t="shared" si="12"/>
        <v>388</v>
      </c>
      <c r="AM54" s="143">
        <v>106</v>
      </c>
      <c r="AN54" s="143">
        <v>266</v>
      </c>
      <c r="AO54" s="143">
        <v>373</v>
      </c>
      <c r="AP54" s="143"/>
      <c r="AQ54" s="143"/>
      <c r="AR54" s="143"/>
      <c r="AS54" s="143"/>
      <c r="AT54" s="143"/>
      <c r="AU54" s="143"/>
      <c r="AV54" s="143"/>
      <c r="AW54" s="143"/>
      <c r="AX54" s="143"/>
      <c r="AY54" s="143"/>
      <c r="AZ54" s="143"/>
      <c r="BA54" s="143"/>
      <c r="BC54" s="145">
        <f t="shared" si="57"/>
        <v>105.82295281910552</v>
      </c>
      <c r="BD54" s="145">
        <f t="shared" si="58"/>
        <v>286.9774991704557</v>
      </c>
      <c r="BE54" s="145">
        <f t="shared" si="14"/>
        <v>199.98744473441127</v>
      </c>
      <c r="BF54" s="145">
        <f t="shared" si="55"/>
        <v>119.35512603545024</v>
      </c>
      <c r="BG54" s="145">
        <f t="shared" si="53"/>
        <v>354.50253852320299</v>
      </c>
      <c r="BH54" s="145">
        <f t="shared" si="15"/>
        <v>241.38238175826135</v>
      </c>
      <c r="BI54" s="145">
        <f t="shared" si="56"/>
        <v>135.97753721722853</v>
      </c>
      <c r="BJ54" s="145">
        <f t="shared" si="54"/>
        <v>363.78406060713087</v>
      </c>
      <c r="BK54" s="145">
        <f t="shared" si="16"/>
        <v>249.8807989121797</v>
      </c>
      <c r="BL54" s="145">
        <f t="shared" si="51"/>
        <v>144.22617444416449</v>
      </c>
      <c r="BM54" s="145">
        <f t="shared" si="48"/>
        <v>425.72786432313609</v>
      </c>
      <c r="BN54" s="145">
        <f t="shared" si="17"/>
        <v>286.71468413598961</v>
      </c>
      <c r="BO54" s="145">
        <f t="shared" si="52"/>
        <v>156.81328140313798</v>
      </c>
      <c r="BP54" s="145">
        <f t="shared" si="49"/>
        <v>439.7589848044521</v>
      </c>
      <c r="BQ54" s="145">
        <f t="shared" si="18"/>
        <v>304.25185576587097</v>
      </c>
      <c r="BR54" s="145">
        <f t="shared" si="19"/>
        <v>135.47076089410703</v>
      </c>
      <c r="BS54" s="145">
        <f t="shared" si="20"/>
        <v>491.70868768972184</v>
      </c>
      <c r="BT54" s="145">
        <f t="shared" si="47"/>
        <v>317.77092061580657</v>
      </c>
      <c r="BU54" s="145">
        <f t="shared" si="21"/>
        <v>179.1245901908745</v>
      </c>
      <c r="BV54" s="145">
        <f t="shared" si="22"/>
        <v>422.33963008307109</v>
      </c>
      <c r="BW54" s="145">
        <f t="shared" si="23"/>
        <v>302.37545500110929</v>
      </c>
      <c r="BX54" s="145">
        <f t="shared" si="24"/>
        <v>119.59338249950169</v>
      </c>
      <c r="BY54" s="145">
        <f t="shared" si="25"/>
        <v>412.99581423161254</v>
      </c>
      <c r="BZ54" s="145">
        <f t="shared" si="26"/>
        <v>267.8891767988838</v>
      </c>
      <c r="CA54" s="145">
        <f t="shared" si="27"/>
        <v>148.57330528686379</v>
      </c>
      <c r="CB54" s="145">
        <f t="shared" si="28"/>
        <v>430.08062056723725</v>
      </c>
      <c r="CC54" s="145">
        <f t="shared" si="29"/>
        <v>290.10892769171824</v>
      </c>
      <c r="CD54" s="145">
        <f t="shared" si="30"/>
        <v>147.35904953413049</v>
      </c>
      <c r="CE54" s="145">
        <f t="shared" si="31"/>
        <v>414.44732681474204</v>
      </c>
      <c r="CF54" s="145">
        <f t="shared" si="32"/>
        <v>282.43817827375017</v>
      </c>
      <c r="CG54" s="145">
        <f t="shared" si="33"/>
        <v>139.65526401675865</v>
      </c>
      <c r="CH54" s="145">
        <f t="shared" si="34"/>
        <v>391.64193604699705</v>
      </c>
      <c r="CI54" s="145">
        <f t="shared" si="35"/>
        <v>265.64860003187783</v>
      </c>
      <c r="CJ54" s="145">
        <f t="shared" si="36"/>
        <v>156.13043847919678</v>
      </c>
      <c r="CK54" s="145">
        <f t="shared" si="37"/>
        <v>443.65778062900472</v>
      </c>
      <c r="CL54" s="145">
        <f t="shared" si="38"/>
        <v>599.78821910820147</v>
      </c>
      <c r="CM54" s="145">
        <f t="shared" si="44"/>
        <v>172.41239092069844</v>
      </c>
      <c r="CN54" s="145">
        <f t="shared" si="45"/>
        <v>432.65750929156394</v>
      </c>
      <c r="CO54" s="145">
        <f t="shared" si="46"/>
        <v>606.69643220208036</v>
      </c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6"/>
      <c r="DC54" s="147">
        <v>111507</v>
      </c>
      <c r="DD54" s="147">
        <v>112270</v>
      </c>
      <c r="DE54" s="147">
        <v>113254</v>
      </c>
      <c r="DF54" s="147">
        <v>115097</v>
      </c>
      <c r="DG54" s="147">
        <v>117337</v>
      </c>
      <c r="DH54" s="148">
        <v>119583</v>
      </c>
      <c r="DI54" s="148">
        <v>121703</v>
      </c>
      <c r="DJ54" s="148">
        <v>125425</v>
      </c>
      <c r="DK54" s="148">
        <v>127883</v>
      </c>
      <c r="DL54" s="148">
        <v>130294</v>
      </c>
      <c r="DM54" s="148">
        <v>131753</v>
      </c>
      <c r="DN54" s="148">
        <v>129379</v>
      </c>
      <c r="DO54" s="148">
        <v>122961</v>
      </c>
    </row>
    <row r="55" spans="1:119" s="144" customFormat="1" ht="17.25" customHeight="1">
      <c r="A55" s="141">
        <v>51</v>
      </c>
      <c r="B55" s="142" t="s">
        <v>67</v>
      </c>
      <c r="C55" s="143">
        <v>10</v>
      </c>
      <c r="D55" s="143">
        <v>34</v>
      </c>
      <c r="E55" s="143">
        <v>44</v>
      </c>
      <c r="F55" s="143">
        <v>20</v>
      </c>
      <c r="G55" s="143">
        <v>63</v>
      </c>
      <c r="H55" s="143">
        <v>86</v>
      </c>
      <c r="I55" s="143">
        <v>29</v>
      </c>
      <c r="J55" s="143">
        <v>73</v>
      </c>
      <c r="K55" s="143">
        <v>103</v>
      </c>
      <c r="L55" s="143">
        <v>37</v>
      </c>
      <c r="M55" s="143">
        <v>66</v>
      </c>
      <c r="N55" s="143">
        <v>103</v>
      </c>
      <c r="O55" s="143">
        <v>38</v>
      </c>
      <c r="P55" s="143">
        <v>92</v>
      </c>
      <c r="Q55" s="143">
        <v>132</v>
      </c>
      <c r="R55" s="143">
        <v>60</v>
      </c>
      <c r="S55" s="143">
        <v>127</v>
      </c>
      <c r="T55" s="143">
        <v>193</v>
      </c>
      <c r="U55" s="143">
        <v>40</v>
      </c>
      <c r="V55" s="143">
        <v>135</v>
      </c>
      <c r="W55" s="143">
        <v>177</v>
      </c>
      <c r="X55" s="143">
        <v>53</v>
      </c>
      <c r="Y55" s="143">
        <v>130</v>
      </c>
      <c r="Z55" s="143">
        <v>184</v>
      </c>
      <c r="AA55" s="143">
        <v>35</v>
      </c>
      <c r="AB55" s="143">
        <v>127</v>
      </c>
      <c r="AC55" s="143">
        <v>162</v>
      </c>
      <c r="AD55" s="143">
        <v>50</v>
      </c>
      <c r="AE55" s="143">
        <v>112</v>
      </c>
      <c r="AF55" s="143">
        <v>162</v>
      </c>
      <c r="AG55" s="143">
        <v>44</v>
      </c>
      <c r="AH55" s="143">
        <v>124</v>
      </c>
      <c r="AI55" s="143">
        <f t="shared" si="11"/>
        <v>168</v>
      </c>
      <c r="AJ55" s="143">
        <v>41</v>
      </c>
      <c r="AK55" s="143">
        <v>114</v>
      </c>
      <c r="AL55" s="143">
        <f t="shared" si="12"/>
        <v>155</v>
      </c>
      <c r="AM55" s="143">
        <v>44</v>
      </c>
      <c r="AN55" s="143">
        <v>122</v>
      </c>
      <c r="AO55" s="143">
        <v>166</v>
      </c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C55" s="145">
        <f t="shared" si="57"/>
        <v>71.51796888968353</v>
      </c>
      <c r="BD55" s="145">
        <f t="shared" si="58"/>
        <v>243.16109422492403</v>
      </c>
      <c r="BE55" s="145">
        <f t="shared" si="14"/>
        <v>157.33953155730379</v>
      </c>
      <c r="BF55" s="145">
        <f t="shared" si="55"/>
        <v>139.86013986013987</v>
      </c>
      <c r="BG55" s="145">
        <f t="shared" si="53"/>
        <v>440.55944055944059</v>
      </c>
      <c r="BH55" s="145">
        <f t="shared" si="15"/>
        <v>300.69930069930069</v>
      </c>
      <c r="BI55" s="145">
        <f t="shared" si="56"/>
        <v>197.64192734955361</v>
      </c>
      <c r="BJ55" s="145">
        <f t="shared" si="54"/>
        <v>497.51243781094524</v>
      </c>
      <c r="BK55" s="145">
        <f t="shared" si="16"/>
        <v>350.9848020173107</v>
      </c>
      <c r="BL55" s="145">
        <f t="shared" si="51"/>
        <v>244.06332453825857</v>
      </c>
      <c r="BM55" s="145">
        <f t="shared" si="48"/>
        <v>435.35620052770446</v>
      </c>
      <c r="BN55" s="145">
        <f t="shared" si="17"/>
        <v>339.70976253298153</v>
      </c>
      <c r="BO55" s="145">
        <f t="shared" si="52"/>
        <v>245.74791437625299</v>
      </c>
      <c r="BP55" s="145">
        <f t="shared" si="49"/>
        <v>594.96863480566515</v>
      </c>
      <c r="BQ55" s="145">
        <f t="shared" si="18"/>
        <v>426.82532496928155</v>
      </c>
      <c r="BR55" s="145">
        <f t="shared" si="19"/>
        <v>381.00076200152398</v>
      </c>
      <c r="BS55" s="145">
        <f t="shared" si="20"/>
        <v>806.45161290322574</v>
      </c>
      <c r="BT55" s="145">
        <f t="shared" si="47"/>
        <v>612.77622555245114</v>
      </c>
      <c r="BU55" s="145">
        <f t="shared" si="21"/>
        <v>247.38697507576228</v>
      </c>
      <c r="BV55" s="145">
        <f t="shared" si="22"/>
        <v>834.93104088069765</v>
      </c>
      <c r="BW55" s="145">
        <f t="shared" si="23"/>
        <v>547.34368235512397</v>
      </c>
      <c r="BX55" s="145">
        <f t="shared" si="24"/>
        <v>317.19432641091629</v>
      </c>
      <c r="BY55" s="145">
        <f t="shared" si="25"/>
        <v>778.02381949847381</v>
      </c>
      <c r="BZ55" s="145">
        <f t="shared" si="26"/>
        <v>550.60147226045842</v>
      </c>
      <c r="CA55" s="145">
        <f t="shared" si="27"/>
        <v>204.93003103226184</v>
      </c>
      <c r="CB55" s="145">
        <f t="shared" si="28"/>
        <v>743.60325545992146</v>
      </c>
      <c r="CC55" s="145">
        <f t="shared" si="29"/>
        <v>474.26664324609175</v>
      </c>
      <c r="CD55" s="145">
        <f t="shared" si="30"/>
        <v>285.3148449313818</v>
      </c>
      <c r="CE55" s="145">
        <f t="shared" si="31"/>
        <v>639.10525264629518</v>
      </c>
      <c r="CF55" s="145">
        <f t="shared" si="32"/>
        <v>462.21004878883849</v>
      </c>
      <c r="CG55" s="145">
        <f t="shared" si="33"/>
        <v>244.35620470385695</v>
      </c>
      <c r="CH55" s="145">
        <f t="shared" si="34"/>
        <v>688.64021325632416</v>
      </c>
      <c r="CI55" s="145">
        <f t="shared" si="35"/>
        <v>466.49820898009051</v>
      </c>
      <c r="CJ55" s="145">
        <f t="shared" si="36"/>
        <v>222.98969352514075</v>
      </c>
      <c r="CK55" s="145">
        <f t="shared" si="37"/>
        <v>620.02012346014749</v>
      </c>
      <c r="CL55" s="145">
        <f t="shared" si="38"/>
        <v>843.00981698528801</v>
      </c>
      <c r="CM55" s="145">
        <f t="shared" si="44"/>
        <v>228.66645878806776</v>
      </c>
      <c r="CN55" s="145">
        <f t="shared" si="45"/>
        <v>634.02972663964249</v>
      </c>
      <c r="CO55" s="145">
        <f t="shared" si="46"/>
        <v>862.69618542771025</v>
      </c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6"/>
      <c r="DC55" s="147">
        <v>27965</v>
      </c>
      <c r="DD55" s="147">
        <v>28600</v>
      </c>
      <c r="DE55" s="147">
        <v>29346</v>
      </c>
      <c r="DF55" s="147">
        <v>30320</v>
      </c>
      <c r="DG55" s="147">
        <v>30926</v>
      </c>
      <c r="DH55" s="148">
        <v>31496</v>
      </c>
      <c r="DI55" s="148">
        <v>32338</v>
      </c>
      <c r="DJ55" s="148">
        <v>33418</v>
      </c>
      <c r="DK55" s="148">
        <v>34158</v>
      </c>
      <c r="DL55" s="148">
        <v>35049</v>
      </c>
      <c r="DM55" s="148">
        <v>36013</v>
      </c>
      <c r="DN55" s="148">
        <v>36773</v>
      </c>
      <c r="DO55" s="148">
        <v>38484</v>
      </c>
    </row>
    <row r="56" spans="1:119" s="144" customFormat="1" ht="17.25" customHeight="1">
      <c r="A56" s="141">
        <v>52</v>
      </c>
      <c r="B56" s="142" t="s">
        <v>9</v>
      </c>
      <c r="C56" s="143">
        <v>88</v>
      </c>
      <c r="D56" s="143">
        <v>234</v>
      </c>
      <c r="E56" s="143">
        <v>326</v>
      </c>
      <c r="F56" s="143">
        <v>97</v>
      </c>
      <c r="G56" s="143">
        <v>286</v>
      </c>
      <c r="H56" s="143">
        <v>385</v>
      </c>
      <c r="I56" s="143">
        <v>121</v>
      </c>
      <c r="J56" s="143">
        <v>404</v>
      </c>
      <c r="K56" s="143">
        <v>533</v>
      </c>
      <c r="L56" s="143">
        <v>118</v>
      </c>
      <c r="M56" s="143">
        <v>391</v>
      </c>
      <c r="N56" s="143">
        <v>514</v>
      </c>
      <c r="O56" s="143">
        <v>159</v>
      </c>
      <c r="P56" s="143">
        <v>432</v>
      </c>
      <c r="Q56" s="143">
        <v>597</v>
      </c>
      <c r="R56" s="143">
        <v>166</v>
      </c>
      <c r="S56" s="143">
        <v>526</v>
      </c>
      <c r="T56" s="143">
        <v>700</v>
      </c>
      <c r="U56" s="143">
        <v>154</v>
      </c>
      <c r="V56" s="143">
        <v>479</v>
      </c>
      <c r="W56" s="143">
        <v>641</v>
      </c>
      <c r="X56" s="143">
        <v>162</v>
      </c>
      <c r="Y56" s="143">
        <v>503</v>
      </c>
      <c r="Z56" s="143">
        <v>667</v>
      </c>
      <c r="AA56" s="143">
        <v>194</v>
      </c>
      <c r="AB56" s="143">
        <v>529</v>
      </c>
      <c r="AC56" s="143">
        <v>724</v>
      </c>
      <c r="AD56" s="143">
        <v>194</v>
      </c>
      <c r="AE56" s="143">
        <v>540</v>
      </c>
      <c r="AF56" s="143">
        <v>735</v>
      </c>
      <c r="AG56" s="143">
        <v>151</v>
      </c>
      <c r="AH56" s="143">
        <v>457</v>
      </c>
      <c r="AI56" s="143">
        <f t="shared" si="11"/>
        <v>608</v>
      </c>
      <c r="AJ56" s="143">
        <v>164</v>
      </c>
      <c r="AK56" s="143">
        <v>483</v>
      </c>
      <c r="AL56" s="143">
        <f t="shared" si="12"/>
        <v>647</v>
      </c>
      <c r="AM56" s="143">
        <v>154</v>
      </c>
      <c r="AN56" s="143">
        <v>482</v>
      </c>
      <c r="AO56" s="143">
        <v>636</v>
      </c>
      <c r="AP56" s="143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3"/>
      <c r="BC56" s="145">
        <f t="shared" si="57"/>
        <v>115.13200931522621</v>
      </c>
      <c r="BD56" s="145">
        <f t="shared" si="58"/>
        <v>306.14647931548791</v>
      </c>
      <c r="BE56" s="145">
        <f t="shared" si="14"/>
        <v>213.25588089070308</v>
      </c>
      <c r="BF56" s="145">
        <f t="shared" si="55"/>
        <v>125.09107791110794</v>
      </c>
      <c r="BG56" s="145">
        <f t="shared" si="53"/>
        <v>368.82524002656572</v>
      </c>
      <c r="BH56" s="145">
        <f t="shared" si="15"/>
        <v>248.24775771018847</v>
      </c>
      <c r="BI56" s="145">
        <f t="shared" si="56"/>
        <v>154.96628522761472</v>
      </c>
      <c r="BJ56" s="145">
        <f t="shared" si="54"/>
        <v>517.40809282608552</v>
      </c>
      <c r="BK56" s="145">
        <f t="shared" si="16"/>
        <v>341.31004143106884</v>
      </c>
      <c r="BL56" s="145">
        <f t="shared" si="51"/>
        <v>147.47327046972737</v>
      </c>
      <c r="BM56" s="145">
        <f t="shared" si="48"/>
        <v>488.66143011579157</v>
      </c>
      <c r="BN56" s="145">
        <f t="shared" si="17"/>
        <v>321.19178398915193</v>
      </c>
      <c r="BO56" s="145">
        <f t="shared" si="52"/>
        <v>194.50968878449794</v>
      </c>
      <c r="BP56" s="145">
        <f t="shared" si="49"/>
        <v>528.47915443335296</v>
      </c>
      <c r="BQ56" s="145">
        <f t="shared" si="18"/>
        <v>365.16441573693481</v>
      </c>
      <c r="BR56" s="145">
        <f t="shared" si="19"/>
        <v>199.07657252503449</v>
      </c>
      <c r="BS56" s="145">
        <f t="shared" si="20"/>
        <v>630.80889848294055</v>
      </c>
      <c r="BT56" s="145">
        <f t="shared" si="47"/>
        <v>419.73976134796425</v>
      </c>
      <c r="BU56" s="145">
        <f t="shared" si="21"/>
        <v>180.52340063886527</v>
      </c>
      <c r="BV56" s="145">
        <f t="shared" si="22"/>
        <v>561.49810977932771</v>
      </c>
      <c r="BW56" s="145">
        <f t="shared" si="23"/>
        <v>375.69967470620986</v>
      </c>
      <c r="BX56" s="145">
        <f t="shared" si="24"/>
        <v>183.47688700881707</v>
      </c>
      <c r="BY56" s="145">
        <f t="shared" si="25"/>
        <v>569.68440842861105</v>
      </c>
      <c r="BZ56" s="145">
        <f t="shared" si="26"/>
        <v>377.71322109531172</v>
      </c>
      <c r="CA56" s="145">
        <f t="shared" si="27"/>
        <v>213.50942357958453</v>
      </c>
      <c r="CB56" s="145">
        <f t="shared" si="28"/>
        <v>582.19837666804233</v>
      </c>
      <c r="CC56" s="145">
        <f t="shared" si="29"/>
        <v>398.40418214334846</v>
      </c>
      <c r="CD56" s="145">
        <f t="shared" si="30"/>
        <v>208.86379173911405</v>
      </c>
      <c r="CE56" s="145">
        <f t="shared" si="31"/>
        <v>581.37344092330716</v>
      </c>
      <c r="CF56" s="145">
        <f t="shared" si="32"/>
        <v>395.65692507280625</v>
      </c>
      <c r="CG56" s="145">
        <f t="shared" si="33"/>
        <v>159.9898284612369</v>
      </c>
      <c r="CH56" s="145">
        <f t="shared" si="34"/>
        <v>484.20762653500179</v>
      </c>
      <c r="CI56" s="145">
        <f t="shared" si="35"/>
        <v>322.09872749811933</v>
      </c>
      <c r="CJ56" s="145">
        <f t="shared" si="36"/>
        <v>177.57854331454683</v>
      </c>
      <c r="CK56" s="145">
        <f t="shared" si="37"/>
        <v>522.99046598125676</v>
      </c>
      <c r="CL56" s="145">
        <f t="shared" si="38"/>
        <v>700.56900929580365</v>
      </c>
      <c r="CM56" s="145">
        <f t="shared" si="44"/>
        <v>176.50227504555824</v>
      </c>
      <c r="CN56" s="145">
        <f t="shared" si="45"/>
        <v>552.42919851921465</v>
      </c>
      <c r="CO56" s="145">
        <f t="shared" si="46"/>
        <v>728.93147356477289</v>
      </c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6"/>
      <c r="DC56" s="147">
        <v>152868</v>
      </c>
      <c r="DD56" s="147">
        <v>155087</v>
      </c>
      <c r="DE56" s="147">
        <v>156163</v>
      </c>
      <c r="DF56" s="147">
        <v>160029</v>
      </c>
      <c r="DG56" s="147">
        <v>163488</v>
      </c>
      <c r="DH56" s="148">
        <v>166770</v>
      </c>
      <c r="DI56" s="148">
        <v>170615</v>
      </c>
      <c r="DJ56" s="148">
        <v>176589</v>
      </c>
      <c r="DK56" s="148">
        <v>181725</v>
      </c>
      <c r="DL56" s="148">
        <v>185767</v>
      </c>
      <c r="DM56" s="148">
        <v>188762</v>
      </c>
      <c r="DN56" s="148">
        <v>184707</v>
      </c>
      <c r="DO56" s="148">
        <v>174502</v>
      </c>
    </row>
    <row r="57" spans="1:119" s="144" customFormat="1" ht="17.25" customHeight="1">
      <c r="A57" s="141">
        <v>53</v>
      </c>
      <c r="B57" s="142" t="s">
        <v>46</v>
      </c>
      <c r="C57" s="143">
        <v>82</v>
      </c>
      <c r="D57" s="143">
        <v>204</v>
      </c>
      <c r="E57" s="143">
        <v>290</v>
      </c>
      <c r="F57" s="143">
        <v>90</v>
      </c>
      <c r="G57" s="143">
        <v>276</v>
      </c>
      <c r="H57" s="143">
        <v>372</v>
      </c>
      <c r="I57" s="143">
        <v>142</v>
      </c>
      <c r="J57" s="143">
        <v>377</v>
      </c>
      <c r="K57" s="143">
        <v>528</v>
      </c>
      <c r="L57" s="143">
        <v>122</v>
      </c>
      <c r="M57" s="143">
        <v>387</v>
      </c>
      <c r="N57" s="143">
        <v>523</v>
      </c>
      <c r="O57" s="143">
        <v>120</v>
      </c>
      <c r="P57" s="143">
        <v>407</v>
      </c>
      <c r="Q57" s="143">
        <v>532</v>
      </c>
      <c r="R57" s="143">
        <v>164</v>
      </c>
      <c r="S57" s="143">
        <v>480</v>
      </c>
      <c r="T57" s="143">
        <v>651</v>
      </c>
      <c r="U57" s="143">
        <v>178</v>
      </c>
      <c r="V57" s="143">
        <v>466</v>
      </c>
      <c r="W57" s="143">
        <v>649</v>
      </c>
      <c r="X57" s="143">
        <v>169</v>
      </c>
      <c r="Y57" s="143">
        <v>394</v>
      </c>
      <c r="Z57" s="143">
        <v>563</v>
      </c>
      <c r="AA57" s="143">
        <v>131</v>
      </c>
      <c r="AB57" s="143">
        <v>446</v>
      </c>
      <c r="AC57" s="143">
        <v>581</v>
      </c>
      <c r="AD57" s="143">
        <v>144</v>
      </c>
      <c r="AE57" s="143">
        <v>474</v>
      </c>
      <c r="AF57" s="143">
        <v>620</v>
      </c>
      <c r="AG57" s="143">
        <v>168</v>
      </c>
      <c r="AH57" s="143">
        <v>459</v>
      </c>
      <c r="AI57" s="143">
        <f t="shared" si="11"/>
        <v>627</v>
      </c>
      <c r="AJ57" s="143">
        <v>198</v>
      </c>
      <c r="AK57" s="143">
        <v>407</v>
      </c>
      <c r="AL57" s="143">
        <f t="shared" si="12"/>
        <v>605</v>
      </c>
      <c r="AM57" s="143">
        <v>192</v>
      </c>
      <c r="AN57" s="143">
        <v>369</v>
      </c>
      <c r="AO57" s="143">
        <v>562</v>
      </c>
      <c r="AP57" s="143"/>
      <c r="AQ57" s="143"/>
      <c r="AR57" s="143"/>
      <c r="AS57" s="143"/>
      <c r="AT57" s="143"/>
      <c r="AU57" s="143"/>
      <c r="AV57" s="143"/>
      <c r="AW57" s="143"/>
      <c r="AX57" s="143"/>
      <c r="AY57" s="143"/>
      <c r="AZ57" s="143"/>
      <c r="BA57" s="143"/>
      <c r="BC57" s="145">
        <f t="shared" si="57"/>
        <v>110.24691275032434</v>
      </c>
      <c r="BD57" s="145">
        <f t="shared" si="58"/>
        <v>274.27280733007518</v>
      </c>
      <c r="BE57" s="145">
        <f t="shared" si="14"/>
        <v>194.94880913167111</v>
      </c>
      <c r="BF57" s="145">
        <f t="shared" si="55"/>
        <v>120.67902062270375</v>
      </c>
      <c r="BG57" s="145">
        <f t="shared" si="53"/>
        <v>370.08232990962483</v>
      </c>
      <c r="BH57" s="145">
        <f t="shared" si="15"/>
        <v>249.40330928692106</v>
      </c>
      <c r="BI57" s="145">
        <f t="shared" si="56"/>
        <v>188.35764075422642</v>
      </c>
      <c r="BJ57" s="145">
        <f t="shared" si="54"/>
        <v>500.07627157988287</v>
      </c>
      <c r="BK57" s="145">
        <f t="shared" si="16"/>
        <v>350.18603633180129</v>
      </c>
      <c r="BL57" s="145">
        <f t="shared" si="51"/>
        <v>160.25220018389595</v>
      </c>
      <c r="BM57" s="145">
        <f t="shared" si="48"/>
        <v>508.34099566530932</v>
      </c>
      <c r="BN57" s="145">
        <f t="shared" si="17"/>
        <v>343.49139629580981</v>
      </c>
      <c r="BO57" s="145">
        <f t="shared" si="52"/>
        <v>156.04681404421328</v>
      </c>
      <c r="BP57" s="145">
        <f t="shared" si="49"/>
        <v>529.25877763328992</v>
      </c>
      <c r="BQ57" s="145">
        <f t="shared" si="18"/>
        <v>345.9037711313394</v>
      </c>
      <c r="BR57" s="145">
        <f t="shared" si="19"/>
        <v>211.59242653936712</v>
      </c>
      <c r="BS57" s="145">
        <f t="shared" si="20"/>
        <v>619.29490694448918</v>
      </c>
      <c r="BT57" s="145">
        <f t="shared" si="47"/>
        <v>419.95935877173173</v>
      </c>
      <c r="BU57" s="145">
        <f t="shared" si="21"/>
        <v>226.69239243254947</v>
      </c>
      <c r="BV57" s="145">
        <f t="shared" si="22"/>
        <v>593.47558917734852</v>
      </c>
      <c r="BW57" s="145">
        <f t="shared" si="23"/>
        <v>413.26787272113648</v>
      </c>
      <c r="BX57" s="145">
        <f t="shared" si="24"/>
        <v>207.17004492770502</v>
      </c>
      <c r="BY57" s="145">
        <f t="shared" si="25"/>
        <v>482.98815207997501</v>
      </c>
      <c r="BZ57" s="145">
        <f t="shared" si="26"/>
        <v>345.07909850383999</v>
      </c>
      <c r="CA57" s="145">
        <f t="shared" si="27"/>
        <v>158.00074778979871</v>
      </c>
      <c r="CB57" s="145">
        <f t="shared" si="28"/>
        <v>537.92621003244437</v>
      </c>
      <c r="CC57" s="145">
        <f t="shared" si="29"/>
        <v>350.37570406821771</v>
      </c>
      <c r="CD57" s="145">
        <f t="shared" si="30"/>
        <v>171.80080650934167</v>
      </c>
      <c r="CE57" s="145">
        <f t="shared" si="31"/>
        <v>565.51098809324969</v>
      </c>
      <c r="CF57" s="145">
        <f t="shared" si="32"/>
        <v>369.84895845761054</v>
      </c>
      <c r="CG57" s="145">
        <f t="shared" si="33"/>
        <v>198.97904798000732</v>
      </c>
      <c r="CH57" s="145">
        <f t="shared" si="34"/>
        <v>543.63918465966287</v>
      </c>
      <c r="CI57" s="145">
        <f t="shared" si="35"/>
        <v>371.30911631983514</v>
      </c>
      <c r="CJ57" s="145">
        <f t="shared" si="36"/>
        <v>234.50685458798449</v>
      </c>
      <c r="CK57" s="145">
        <f t="shared" si="37"/>
        <v>482.04186776419033</v>
      </c>
      <c r="CL57" s="145">
        <f t="shared" si="38"/>
        <v>716.54872235217476</v>
      </c>
      <c r="CM57" s="145">
        <f t="shared" si="44"/>
        <v>226.41509433962264</v>
      </c>
      <c r="CN57" s="145">
        <f t="shared" si="45"/>
        <v>435.14150943396231</v>
      </c>
      <c r="CO57" s="145">
        <f t="shared" si="46"/>
        <v>662.73584905660368</v>
      </c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6"/>
      <c r="DC57" s="147">
        <v>148757</v>
      </c>
      <c r="DD57" s="147">
        <v>149156</v>
      </c>
      <c r="DE57" s="147">
        <v>150777</v>
      </c>
      <c r="DF57" s="147">
        <v>152260</v>
      </c>
      <c r="DG57" s="147">
        <v>153800</v>
      </c>
      <c r="DH57" s="148">
        <v>155015</v>
      </c>
      <c r="DI57" s="148">
        <v>157041</v>
      </c>
      <c r="DJ57" s="148">
        <v>163151</v>
      </c>
      <c r="DK57" s="148">
        <v>165822</v>
      </c>
      <c r="DL57" s="148">
        <v>167636</v>
      </c>
      <c r="DM57" s="148">
        <v>168862</v>
      </c>
      <c r="DN57" s="148">
        <v>168865</v>
      </c>
      <c r="DO57" s="148">
        <v>169600</v>
      </c>
    </row>
    <row r="58" spans="1:119" s="144" customFormat="1" ht="17.25" customHeight="1">
      <c r="A58" s="141">
        <v>54</v>
      </c>
      <c r="B58" s="142" t="s">
        <v>68</v>
      </c>
      <c r="C58" s="143">
        <v>4</v>
      </c>
      <c r="D58" s="143">
        <v>19</v>
      </c>
      <c r="E58" s="143">
        <v>23</v>
      </c>
      <c r="F58" s="143">
        <v>4</v>
      </c>
      <c r="G58" s="143">
        <v>24</v>
      </c>
      <c r="H58" s="143">
        <v>29</v>
      </c>
      <c r="I58" s="143">
        <v>21</v>
      </c>
      <c r="J58" s="143">
        <v>31</v>
      </c>
      <c r="K58" s="143">
        <v>54</v>
      </c>
      <c r="L58" s="143">
        <v>18</v>
      </c>
      <c r="M58" s="143">
        <v>32</v>
      </c>
      <c r="N58" s="143">
        <v>51</v>
      </c>
      <c r="O58" s="143">
        <v>16</v>
      </c>
      <c r="P58" s="143">
        <v>43</v>
      </c>
      <c r="Q58" s="143">
        <v>59</v>
      </c>
      <c r="R58" s="143">
        <v>19</v>
      </c>
      <c r="S58" s="143">
        <v>34</v>
      </c>
      <c r="T58" s="143">
        <v>54</v>
      </c>
      <c r="U58" s="143">
        <v>15</v>
      </c>
      <c r="V58" s="143">
        <v>39</v>
      </c>
      <c r="W58" s="143">
        <v>54</v>
      </c>
      <c r="X58" s="143">
        <v>17</v>
      </c>
      <c r="Y58" s="143">
        <v>24</v>
      </c>
      <c r="Z58" s="143">
        <v>41</v>
      </c>
      <c r="AA58" s="143">
        <v>20</v>
      </c>
      <c r="AB58" s="143">
        <v>58</v>
      </c>
      <c r="AC58" s="143">
        <v>78</v>
      </c>
      <c r="AD58" s="143">
        <v>17</v>
      </c>
      <c r="AE58" s="143">
        <v>40</v>
      </c>
      <c r="AF58" s="143">
        <v>57</v>
      </c>
      <c r="AG58" s="143">
        <v>18</v>
      </c>
      <c r="AH58" s="143">
        <v>45</v>
      </c>
      <c r="AI58" s="143">
        <f t="shared" si="11"/>
        <v>63</v>
      </c>
      <c r="AJ58" s="143">
        <v>9</v>
      </c>
      <c r="AK58" s="143">
        <v>52</v>
      </c>
      <c r="AL58" s="143">
        <f t="shared" si="12"/>
        <v>61</v>
      </c>
      <c r="AM58" s="143">
        <v>10</v>
      </c>
      <c r="AN58" s="143">
        <v>45</v>
      </c>
      <c r="AO58" s="143">
        <v>55</v>
      </c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C58" s="145">
        <f t="shared" si="57"/>
        <v>44.850591467174972</v>
      </c>
      <c r="BD58" s="145">
        <f t="shared" si="58"/>
        <v>213.04030946908111</v>
      </c>
      <c r="BE58" s="145">
        <f t="shared" si="14"/>
        <v>128.94545046812806</v>
      </c>
      <c r="BF58" s="145">
        <f t="shared" si="55"/>
        <v>44.936246699994385</v>
      </c>
      <c r="BG58" s="145">
        <f t="shared" si="53"/>
        <v>269.61748019996628</v>
      </c>
      <c r="BH58" s="145">
        <f t="shared" si="15"/>
        <v>162.89389428747964</v>
      </c>
      <c r="BI58" s="145">
        <f t="shared" si="56"/>
        <v>235.05708529214238</v>
      </c>
      <c r="BJ58" s="145">
        <f t="shared" si="54"/>
        <v>346.98903066935304</v>
      </c>
      <c r="BK58" s="145">
        <f t="shared" si="16"/>
        <v>302.21625251846876</v>
      </c>
      <c r="BL58" s="145">
        <f t="shared" si="51"/>
        <v>200.06668889629879</v>
      </c>
      <c r="BM58" s="145">
        <f t="shared" si="48"/>
        <v>355.67411359342003</v>
      </c>
      <c r="BN58" s="145">
        <f t="shared" si="17"/>
        <v>283.42780926975655</v>
      </c>
      <c r="BO58" s="145">
        <f t="shared" si="52"/>
        <v>176.77604684565242</v>
      </c>
      <c r="BP58" s="145">
        <f t="shared" si="49"/>
        <v>475.08562589769087</v>
      </c>
      <c r="BQ58" s="145">
        <f t="shared" si="18"/>
        <v>325.9308363716716</v>
      </c>
      <c r="BR58" s="145">
        <f t="shared" si="19"/>
        <v>209.59735245449531</v>
      </c>
      <c r="BS58" s="145">
        <f t="shared" si="20"/>
        <v>375.06894649751791</v>
      </c>
      <c r="BT58" s="145">
        <f t="shared" si="47"/>
        <v>297.84886927744071</v>
      </c>
      <c r="BU58" s="145">
        <f t="shared" si="21"/>
        <v>162.18846299399902</v>
      </c>
      <c r="BV58" s="145">
        <f t="shared" si="22"/>
        <v>421.69000378439745</v>
      </c>
      <c r="BW58" s="145">
        <f t="shared" si="23"/>
        <v>291.93923338919825</v>
      </c>
      <c r="BX58" s="145">
        <f t="shared" si="24"/>
        <v>177.35120755307494</v>
      </c>
      <c r="BY58" s="145">
        <f t="shared" si="25"/>
        <v>250.378175369047</v>
      </c>
      <c r="BZ58" s="145">
        <f t="shared" si="26"/>
        <v>213.86469146106097</v>
      </c>
      <c r="CA58" s="145">
        <f t="shared" si="27"/>
        <v>204.98103925386903</v>
      </c>
      <c r="CB58" s="145">
        <f t="shared" si="28"/>
        <v>594.44501383622014</v>
      </c>
      <c r="CC58" s="145">
        <f t="shared" si="29"/>
        <v>399.71302654504461</v>
      </c>
      <c r="CD58" s="145">
        <f t="shared" si="30"/>
        <v>172.11703958691911</v>
      </c>
      <c r="CE58" s="145">
        <f t="shared" si="31"/>
        <v>404.98126961628026</v>
      </c>
      <c r="CF58" s="145">
        <f t="shared" si="32"/>
        <v>288.5491546015997</v>
      </c>
      <c r="CG58" s="145">
        <f t="shared" si="33"/>
        <v>179.99100044997749</v>
      </c>
      <c r="CH58" s="145">
        <f t="shared" si="34"/>
        <v>449.97750112494373</v>
      </c>
      <c r="CI58" s="145">
        <f t="shared" si="35"/>
        <v>314.98425078746067</v>
      </c>
      <c r="CJ58" s="145">
        <f t="shared" si="36"/>
        <v>89.126559714795007</v>
      </c>
      <c r="CK58" s="145">
        <f t="shared" si="37"/>
        <v>514.95345612992674</v>
      </c>
      <c r="CL58" s="145">
        <f t="shared" si="38"/>
        <v>604.08001584472174</v>
      </c>
      <c r="CM58" s="145">
        <f t="shared" si="44"/>
        <v>98.561009264734864</v>
      </c>
      <c r="CN58" s="145">
        <f t="shared" si="45"/>
        <v>443.52454169130692</v>
      </c>
      <c r="CO58" s="145">
        <f t="shared" si="46"/>
        <v>542.08555095604174</v>
      </c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6"/>
      <c r="DC58" s="147">
        <v>17837</v>
      </c>
      <c r="DD58" s="147">
        <v>17803</v>
      </c>
      <c r="DE58" s="147">
        <v>17868</v>
      </c>
      <c r="DF58" s="147">
        <v>17994</v>
      </c>
      <c r="DG58" s="147">
        <v>18102</v>
      </c>
      <c r="DH58" s="148">
        <v>18130</v>
      </c>
      <c r="DI58" s="148">
        <v>18497</v>
      </c>
      <c r="DJ58" s="148">
        <v>19171</v>
      </c>
      <c r="DK58" s="148">
        <v>19514</v>
      </c>
      <c r="DL58" s="148">
        <v>19754</v>
      </c>
      <c r="DM58" s="148">
        <v>20001</v>
      </c>
      <c r="DN58" s="148">
        <v>20196</v>
      </c>
      <c r="DO58" s="148">
        <v>20292</v>
      </c>
    </row>
    <row r="59" spans="1:119" s="144" customFormat="1" ht="17.25" customHeight="1">
      <c r="A59" s="141">
        <v>55</v>
      </c>
      <c r="B59" s="142" t="s">
        <v>69</v>
      </c>
      <c r="C59" s="143">
        <v>17</v>
      </c>
      <c r="D59" s="143">
        <v>27</v>
      </c>
      <c r="E59" s="143">
        <v>44</v>
      </c>
      <c r="F59" s="143">
        <v>29</v>
      </c>
      <c r="G59" s="143">
        <v>63</v>
      </c>
      <c r="H59" s="143">
        <v>92</v>
      </c>
      <c r="I59" s="143">
        <v>31</v>
      </c>
      <c r="J59" s="143">
        <v>69</v>
      </c>
      <c r="K59" s="143">
        <v>102</v>
      </c>
      <c r="L59" s="143">
        <v>40</v>
      </c>
      <c r="M59" s="143">
        <v>82</v>
      </c>
      <c r="N59" s="143">
        <v>125</v>
      </c>
      <c r="O59" s="143">
        <v>25</v>
      </c>
      <c r="P59" s="143">
        <v>75</v>
      </c>
      <c r="Q59" s="143">
        <v>101</v>
      </c>
      <c r="R59" s="143">
        <v>33</v>
      </c>
      <c r="S59" s="143">
        <v>112</v>
      </c>
      <c r="T59" s="143">
        <v>148</v>
      </c>
      <c r="U59" s="143">
        <v>20</v>
      </c>
      <c r="V59" s="143">
        <v>58</v>
      </c>
      <c r="W59" s="143">
        <v>79</v>
      </c>
      <c r="X59" s="143">
        <v>25</v>
      </c>
      <c r="Y59" s="143">
        <v>53</v>
      </c>
      <c r="Z59" s="143">
        <v>78</v>
      </c>
      <c r="AA59" s="143">
        <v>14</v>
      </c>
      <c r="AB59" s="143">
        <v>58</v>
      </c>
      <c r="AC59" s="143">
        <v>72</v>
      </c>
      <c r="AD59" s="143">
        <v>15</v>
      </c>
      <c r="AE59" s="143">
        <v>56</v>
      </c>
      <c r="AF59" s="143">
        <v>72</v>
      </c>
      <c r="AG59" s="143">
        <v>18</v>
      </c>
      <c r="AH59" s="143">
        <v>50</v>
      </c>
      <c r="AI59" s="143">
        <f t="shared" si="11"/>
        <v>68</v>
      </c>
      <c r="AJ59" s="143">
        <v>16</v>
      </c>
      <c r="AK59" s="143">
        <v>55</v>
      </c>
      <c r="AL59" s="143">
        <f t="shared" si="12"/>
        <v>71</v>
      </c>
      <c r="AM59" s="143">
        <v>10</v>
      </c>
      <c r="AN59" s="143">
        <v>42</v>
      </c>
      <c r="AO59" s="143">
        <v>53</v>
      </c>
      <c r="AP59" s="143"/>
      <c r="AQ59" s="143"/>
      <c r="AR59" s="143"/>
      <c r="AS59" s="143"/>
      <c r="AT59" s="143"/>
      <c r="AU59" s="143"/>
      <c r="AV59" s="143"/>
      <c r="AW59" s="143"/>
      <c r="AX59" s="143"/>
      <c r="AY59" s="143"/>
      <c r="AZ59" s="143"/>
      <c r="BA59" s="143"/>
      <c r="BC59" s="145">
        <f t="shared" si="57"/>
        <v>210.37000371241186</v>
      </c>
      <c r="BD59" s="145">
        <f t="shared" si="58"/>
        <v>334.11706471971291</v>
      </c>
      <c r="BE59" s="145">
        <f t="shared" si="14"/>
        <v>272.24353421606236</v>
      </c>
      <c r="BF59" s="145">
        <f t="shared" si="55"/>
        <v>358.57805255023186</v>
      </c>
      <c r="BG59" s="145">
        <f t="shared" si="53"/>
        <v>778.97990726429668</v>
      </c>
      <c r="BH59" s="145">
        <f t="shared" si="15"/>
        <v>568.77897990726422</v>
      </c>
      <c r="BI59" s="145">
        <f t="shared" si="56"/>
        <v>382.22057826274579</v>
      </c>
      <c r="BJ59" s="145">
        <f t="shared" si="54"/>
        <v>850.74902903643431</v>
      </c>
      <c r="BK59" s="145">
        <f t="shared" si="16"/>
        <v>628.81449972258179</v>
      </c>
      <c r="BL59" s="145">
        <f t="shared" si="51"/>
        <v>491.49106100632793</v>
      </c>
      <c r="BM59" s="145">
        <f t="shared" si="48"/>
        <v>1007.5566750629723</v>
      </c>
      <c r="BN59" s="145">
        <f t="shared" si="17"/>
        <v>767.95478282238741</v>
      </c>
      <c r="BO59" s="145">
        <f t="shared" si="52"/>
        <v>305.9226627508566</v>
      </c>
      <c r="BP59" s="145">
        <f t="shared" si="49"/>
        <v>917.76798825256981</v>
      </c>
      <c r="BQ59" s="145">
        <f t="shared" si="18"/>
        <v>617.96377875673033</v>
      </c>
      <c r="BR59" s="145">
        <f t="shared" si="19"/>
        <v>406.6794010721548</v>
      </c>
      <c r="BS59" s="145">
        <f t="shared" si="20"/>
        <v>1380.2452400024647</v>
      </c>
      <c r="BT59" s="145">
        <f t="shared" si="47"/>
        <v>911.94774785877132</v>
      </c>
      <c r="BU59" s="145">
        <f t="shared" si="21"/>
        <v>245.26335152369856</v>
      </c>
      <c r="BV59" s="145">
        <f t="shared" si="22"/>
        <v>711.26371941872594</v>
      </c>
      <c r="BW59" s="145">
        <f t="shared" si="23"/>
        <v>484.39511925930464</v>
      </c>
      <c r="BX59" s="145">
        <f t="shared" si="24"/>
        <v>298.66794098321486</v>
      </c>
      <c r="BY59" s="145">
        <f t="shared" si="25"/>
        <v>633.17603488441557</v>
      </c>
      <c r="BZ59" s="145">
        <f t="shared" si="26"/>
        <v>465.92198793381516</v>
      </c>
      <c r="CA59" s="145">
        <f t="shared" si="27"/>
        <v>165.8080180020134</v>
      </c>
      <c r="CB59" s="145">
        <f t="shared" si="28"/>
        <v>686.91893172262689</v>
      </c>
      <c r="CC59" s="145">
        <f t="shared" si="29"/>
        <v>426.36347486232012</v>
      </c>
      <c r="CD59" s="145">
        <f t="shared" si="30"/>
        <v>176.9598301185631</v>
      </c>
      <c r="CE59" s="145">
        <f t="shared" si="31"/>
        <v>660.65003244263551</v>
      </c>
      <c r="CF59" s="145">
        <f t="shared" si="32"/>
        <v>424.70359228455141</v>
      </c>
      <c r="CG59" s="145">
        <f t="shared" si="33"/>
        <v>211.42890703001117</v>
      </c>
      <c r="CH59" s="145">
        <f t="shared" si="34"/>
        <v>587.30251952780873</v>
      </c>
      <c r="CI59" s="145">
        <f t="shared" si="35"/>
        <v>399.36571327890994</v>
      </c>
      <c r="CJ59" s="145">
        <f t="shared" si="36"/>
        <v>185.81963881307703</v>
      </c>
      <c r="CK59" s="145">
        <f t="shared" si="37"/>
        <v>638.75500841995233</v>
      </c>
      <c r="CL59" s="145">
        <f t="shared" si="38"/>
        <v>824.57464723302951</v>
      </c>
      <c r="CM59" s="145">
        <f t="shared" si="44"/>
        <v>114.56065986940084</v>
      </c>
      <c r="CN59" s="145">
        <f t="shared" si="45"/>
        <v>481.15477145148355</v>
      </c>
      <c r="CO59" s="145">
        <f t="shared" si="46"/>
        <v>607.17149730782455</v>
      </c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6"/>
      <c r="DC59" s="147">
        <v>16162</v>
      </c>
      <c r="DD59" s="147">
        <v>16175</v>
      </c>
      <c r="DE59" s="147">
        <v>16221</v>
      </c>
      <c r="DF59" s="147">
        <v>16277</v>
      </c>
      <c r="DG59" s="147">
        <v>16344</v>
      </c>
      <c r="DH59" s="148">
        <v>16229</v>
      </c>
      <c r="DI59" s="148">
        <v>16309</v>
      </c>
      <c r="DJ59" s="148">
        <v>16741</v>
      </c>
      <c r="DK59" s="148">
        <v>16887</v>
      </c>
      <c r="DL59" s="148">
        <v>16953</v>
      </c>
      <c r="DM59" s="148">
        <v>17027</v>
      </c>
      <c r="DN59" s="148">
        <v>17221</v>
      </c>
      <c r="DO59" s="148">
        <v>17458</v>
      </c>
    </row>
    <row r="60" spans="1:119" s="144" customFormat="1" ht="17.25" customHeight="1">
      <c r="A60" s="141">
        <v>56</v>
      </c>
      <c r="B60" s="142" t="s">
        <v>30</v>
      </c>
      <c r="C60" s="143">
        <v>5</v>
      </c>
      <c r="D60" s="143">
        <v>15</v>
      </c>
      <c r="E60" s="143">
        <v>20</v>
      </c>
      <c r="F60" s="143">
        <v>12</v>
      </c>
      <c r="G60" s="143">
        <v>17</v>
      </c>
      <c r="H60" s="143">
        <v>29</v>
      </c>
      <c r="I60" s="143">
        <v>16</v>
      </c>
      <c r="J60" s="143">
        <v>26</v>
      </c>
      <c r="K60" s="143">
        <v>42</v>
      </c>
      <c r="L60" s="143">
        <v>16</v>
      </c>
      <c r="M60" s="143">
        <v>30</v>
      </c>
      <c r="N60" s="143">
        <v>47</v>
      </c>
      <c r="O60" s="143">
        <v>17</v>
      </c>
      <c r="P60" s="143">
        <v>33</v>
      </c>
      <c r="Q60" s="143">
        <v>51</v>
      </c>
      <c r="R60" s="143">
        <v>12</v>
      </c>
      <c r="S60" s="143">
        <v>44</v>
      </c>
      <c r="T60" s="143">
        <v>56</v>
      </c>
      <c r="U60" s="143">
        <v>18</v>
      </c>
      <c r="V60" s="143">
        <v>46</v>
      </c>
      <c r="W60" s="143">
        <v>64</v>
      </c>
      <c r="X60" s="143">
        <v>15</v>
      </c>
      <c r="Y60" s="143">
        <v>42</v>
      </c>
      <c r="Z60" s="143">
        <v>58</v>
      </c>
      <c r="AA60" s="143">
        <v>15</v>
      </c>
      <c r="AB60" s="143">
        <v>45</v>
      </c>
      <c r="AC60" s="143">
        <v>60</v>
      </c>
      <c r="AD60" s="143">
        <v>22</v>
      </c>
      <c r="AE60" s="143">
        <v>56</v>
      </c>
      <c r="AF60" s="143">
        <v>79</v>
      </c>
      <c r="AG60" s="143">
        <v>28</v>
      </c>
      <c r="AH60" s="143">
        <v>71</v>
      </c>
      <c r="AI60" s="143">
        <f t="shared" si="11"/>
        <v>99</v>
      </c>
      <c r="AJ60" s="143">
        <v>22</v>
      </c>
      <c r="AK60" s="143">
        <v>57</v>
      </c>
      <c r="AL60" s="143">
        <f t="shared" si="12"/>
        <v>79</v>
      </c>
      <c r="AM60" s="143">
        <v>15</v>
      </c>
      <c r="AN60" s="143">
        <v>42</v>
      </c>
      <c r="AO60" s="143">
        <v>57</v>
      </c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C60" s="145">
        <f t="shared" si="57"/>
        <v>75.872534142640362</v>
      </c>
      <c r="BD60" s="145">
        <f t="shared" si="58"/>
        <v>227.6176024279211</v>
      </c>
      <c r="BE60" s="145">
        <f t="shared" si="14"/>
        <v>151.74506828528072</v>
      </c>
      <c r="BF60" s="145">
        <f t="shared" si="55"/>
        <v>182.17701533323211</v>
      </c>
      <c r="BG60" s="145">
        <f t="shared" si="53"/>
        <v>258.08410505541218</v>
      </c>
      <c r="BH60" s="145">
        <f t="shared" si="15"/>
        <v>220.13056019432216</v>
      </c>
      <c r="BI60" s="145">
        <f t="shared" si="56"/>
        <v>238.2015780854548</v>
      </c>
      <c r="BJ60" s="145">
        <f t="shared" si="54"/>
        <v>387.07756438886406</v>
      </c>
      <c r="BK60" s="145">
        <f t="shared" si="16"/>
        <v>312.63957123715943</v>
      </c>
      <c r="BL60" s="145">
        <f t="shared" si="51"/>
        <v>237.14243367422557</v>
      </c>
      <c r="BM60" s="145">
        <f t="shared" si="48"/>
        <v>444.64206313917293</v>
      </c>
      <c r="BN60" s="145">
        <f t="shared" si="17"/>
        <v>348.30294945901881</v>
      </c>
      <c r="BO60" s="145">
        <f t="shared" si="52"/>
        <v>250.09194556822362</v>
      </c>
      <c r="BP60" s="145">
        <f t="shared" si="49"/>
        <v>485.47260022066934</v>
      </c>
      <c r="BQ60" s="145">
        <f t="shared" si="18"/>
        <v>375.13791835233542</v>
      </c>
      <c r="BR60" s="145">
        <f t="shared" si="19"/>
        <v>175.27203680712773</v>
      </c>
      <c r="BS60" s="145">
        <f t="shared" si="20"/>
        <v>642.66413495946836</v>
      </c>
      <c r="BT60" s="145">
        <f t="shared" si="47"/>
        <v>408.96808588329804</v>
      </c>
      <c r="BU60" s="145">
        <f t="shared" si="21"/>
        <v>259.32862699899152</v>
      </c>
      <c r="BV60" s="145">
        <f t="shared" si="22"/>
        <v>662.72871344186717</v>
      </c>
      <c r="BW60" s="145">
        <f t="shared" si="23"/>
        <v>461.02867022042938</v>
      </c>
      <c r="BX60" s="145">
        <f t="shared" si="24"/>
        <v>211.75972330062822</v>
      </c>
      <c r="BY60" s="145">
        <f t="shared" si="25"/>
        <v>592.92722524175906</v>
      </c>
      <c r="BZ60" s="145">
        <f t="shared" si="26"/>
        <v>409.40213171454792</v>
      </c>
      <c r="CA60" s="145">
        <f t="shared" si="27"/>
        <v>207.21094073767097</v>
      </c>
      <c r="CB60" s="145">
        <f t="shared" si="28"/>
        <v>621.6328222130129</v>
      </c>
      <c r="CC60" s="145">
        <f t="shared" si="29"/>
        <v>414.42188147534193</v>
      </c>
      <c r="CD60" s="145">
        <f t="shared" si="30"/>
        <v>301.99039121482497</v>
      </c>
      <c r="CE60" s="145">
        <f t="shared" si="31"/>
        <v>768.70281400137264</v>
      </c>
      <c r="CF60" s="145">
        <f t="shared" si="32"/>
        <v>542.21002059025398</v>
      </c>
      <c r="CG60" s="145">
        <f t="shared" si="33"/>
        <v>381.96575949798785</v>
      </c>
      <c r="CH60" s="145">
        <f t="shared" si="34"/>
        <v>968.55603301275494</v>
      </c>
      <c r="CI60" s="145">
        <f t="shared" si="35"/>
        <v>675.26089625537145</v>
      </c>
      <c r="CJ60" s="145">
        <f t="shared" si="36"/>
        <v>295.55988446295424</v>
      </c>
      <c r="CK60" s="145">
        <f t="shared" si="37"/>
        <v>765.76879156310872</v>
      </c>
      <c r="CL60" s="145">
        <f t="shared" si="38"/>
        <v>1061.328676026063</v>
      </c>
      <c r="CM60" s="145">
        <f t="shared" si="44"/>
        <v>195.50342130987292</v>
      </c>
      <c r="CN60" s="145">
        <f t="shared" si="45"/>
        <v>547.40957966764415</v>
      </c>
      <c r="CO60" s="145">
        <f t="shared" si="46"/>
        <v>742.91300097751707</v>
      </c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6"/>
      <c r="DC60" s="147">
        <v>13180</v>
      </c>
      <c r="DD60" s="147">
        <v>13174</v>
      </c>
      <c r="DE60" s="147">
        <v>13434</v>
      </c>
      <c r="DF60" s="147">
        <v>13494</v>
      </c>
      <c r="DG60" s="147">
        <v>13595</v>
      </c>
      <c r="DH60" s="148">
        <v>13693</v>
      </c>
      <c r="DI60" s="148">
        <v>13882</v>
      </c>
      <c r="DJ60" s="148">
        <v>14167</v>
      </c>
      <c r="DK60" s="148">
        <v>14478</v>
      </c>
      <c r="DL60" s="148">
        <v>14570</v>
      </c>
      <c r="DM60" s="148">
        <v>14661</v>
      </c>
      <c r="DN60" s="148">
        <v>14887</v>
      </c>
      <c r="DO60" s="148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38"/>
        <v>371.17802626084534</v>
      </c>
      <c r="CM61" s="42">
        <f t="shared" si="44"/>
        <v>95.192765349833408</v>
      </c>
      <c r="CN61" s="42">
        <f t="shared" si="45"/>
        <v>215.77026812628907</v>
      </c>
      <c r="CO61" s="42">
        <f t="shared" si="46"/>
        <v>310.96303347612246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38"/>
        <v>1687.0222300325102</v>
      </c>
      <c r="CM62" s="42">
        <f t="shared" si="44"/>
        <v>657.45111260957515</v>
      </c>
      <c r="CN62" s="42">
        <f t="shared" si="45"/>
        <v>1298.0445043830073</v>
      </c>
      <c r="CO62" s="42">
        <f t="shared" si="46"/>
        <v>1955.4956169925824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38"/>
        <v>931.37779680976337</v>
      </c>
      <c r="CM63" s="42">
        <f t="shared" si="44"/>
        <v>217.65091105204363</v>
      </c>
      <c r="CN63" s="42">
        <f t="shared" si="45"/>
        <v>687.62278978388997</v>
      </c>
      <c r="CO63" s="42">
        <f t="shared" si="46"/>
        <v>905.2737008359336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38"/>
        <v>524.7966413014957</v>
      </c>
      <c r="CM64" s="42">
        <f t="shared" si="44"/>
        <v>156.96533682145193</v>
      </c>
      <c r="CN64" s="42">
        <f t="shared" si="45"/>
        <v>392.41334205362983</v>
      </c>
      <c r="CO64" s="42">
        <f t="shared" si="46"/>
        <v>549.37867887508173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38"/>
        <v>1702.6850032743941</v>
      </c>
      <c r="CM65" s="42">
        <f t="shared" si="44"/>
        <v>0</v>
      </c>
      <c r="CN65" s="42">
        <f t="shared" si="45"/>
        <v>124.76606363069246</v>
      </c>
      <c r="CO65" s="42">
        <f t="shared" si="46"/>
        <v>124.76606363069246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38"/>
        <v>1457.888688228534</v>
      </c>
      <c r="CM66" s="42">
        <f t="shared" si="44"/>
        <v>456.32333767926986</v>
      </c>
      <c r="CN66" s="42">
        <f t="shared" si="45"/>
        <v>1003.9113428943938</v>
      </c>
      <c r="CO66" s="42">
        <f t="shared" si="46"/>
        <v>1460.2346805736636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38"/>
        <v>1046.9246588147316</v>
      </c>
      <c r="CM67" s="42">
        <f t="shared" si="44"/>
        <v>366.4345914254306</v>
      </c>
      <c r="CN67" s="42">
        <f t="shared" si="45"/>
        <v>696.22572370831801</v>
      </c>
      <c r="CO67" s="42">
        <f t="shared" si="46"/>
        <v>1062.6603151337486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38"/>
        <v>540.49326569879304</v>
      </c>
      <c r="CM68" s="42">
        <f t="shared" si="44"/>
        <v>201.29809049007622</v>
      </c>
      <c r="CN68" s="42">
        <f t="shared" si="45"/>
        <v>481.61038472392062</v>
      </c>
      <c r="CO68" s="42">
        <f t="shared" si="46"/>
        <v>684.78976577932463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38"/>
        <v>967.13530939374937</v>
      </c>
      <c r="CM69" s="42">
        <f t="shared" si="44"/>
        <v>260.91494172899633</v>
      </c>
      <c r="CN69" s="42">
        <f t="shared" si="45"/>
        <v>608.80153070099141</v>
      </c>
      <c r="CO69" s="42">
        <f t="shared" si="46"/>
        <v>869.7164724299879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ref="CL70:CL84" si="92">AL70/$DN70*100000*2</f>
        <v>518.22040906334416</v>
      </c>
      <c r="CM70" s="42">
        <f t="shared" si="44"/>
        <v>93.240093240093245</v>
      </c>
      <c r="CN70" s="42">
        <f t="shared" si="45"/>
        <v>222.74022274022275</v>
      </c>
      <c r="CO70" s="42">
        <f t="shared" si="46"/>
        <v>315.98031598031599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92"/>
        <v>1994.1465350463814</v>
      </c>
      <c r="CM71" s="42">
        <f t="shared" si="44"/>
        <v>565.8508982883011</v>
      </c>
      <c r="CN71" s="42">
        <f t="shared" si="45"/>
        <v>1310.8879143678973</v>
      </c>
      <c r="CO71" s="42">
        <f t="shared" si="46"/>
        <v>1886.1696609610033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92"/>
        <v>362.25917997694711</v>
      </c>
      <c r="CM72" s="42" t="e">
        <f t="shared" si="44"/>
        <v>#VALUE!</v>
      </c>
      <c r="CN72" s="42">
        <f t="shared" si="45"/>
        <v>808.14611281719726</v>
      </c>
      <c r="CO72" s="42">
        <f t="shared" si="46"/>
        <v>905.12364635526103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92"/>
        <v>1082.4058000612683</v>
      </c>
      <c r="CM73" s="42">
        <f t="shared" si="44"/>
        <v>394.88655377819424</v>
      </c>
      <c r="CN73" s="42">
        <f t="shared" si="45"/>
        <v>863.39602436249254</v>
      </c>
      <c r="CO73" s="42">
        <f t="shared" si="46"/>
        <v>1264.9755705776054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92"/>
        <v>1364.9001600808829</v>
      </c>
      <c r="CM74" s="42">
        <f t="shared" si="44"/>
        <v>326.5765765765766</v>
      </c>
      <c r="CN74" s="42">
        <f t="shared" si="45"/>
        <v>940.31531531531527</v>
      </c>
      <c r="CO74" s="42">
        <f t="shared" si="46"/>
        <v>1266.8918918918919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92"/>
        <v>1947.1303113634347</v>
      </c>
      <c r="CM75" s="42">
        <f t="shared" si="44"/>
        <v>616.33955501158368</v>
      </c>
      <c r="CN75" s="42">
        <f t="shared" si="45"/>
        <v>1407.5272107356734</v>
      </c>
      <c r="CO75" s="42">
        <f t="shared" si="46"/>
        <v>2023.8667657472572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92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46"/>
        <v>964.95683087861869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92"/>
        <v>577.37114280843332</v>
      </c>
      <c r="CM77" s="42">
        <f t="shared" si="44"/>
        <v>147.40360732607536</v>
      </c>
      <c r="CN77" s="42">
        <f t="shared" si="45"/>
        <v>421.31897212098704</v>
      </c>
      <c r="CO77" s="42">
        <f t="shared" si="46"/>
        <v>569.88323777246455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92"/>
        <v>855.70667249466237</v>
      </c>
      <c r="CM78" s="42">
        <f t="shared" si="44"/>
        <v>185.8390633711206</v>
      </c>
      <c r="CN78" s="42">
        <f t="shared" si="45"/>
        <v>587.92721866499971</v>
      </c>
      <c r="CO78" s="42">
        <f t="shared" si="46"/>
        <v>774.61100505144361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92"/>
        <v>1222.6184411614875</v>
      </c>
      <c r="CM79" s="42">
        <f t="shared" si="44"/>
        <v>288.75902371949121</v>
      </c>
      <c r="CN79" s="42">
        <f t="shared" si="45"/>
        <v>902.94488369428211</v>
      </c>
      <c r="CO79" s="42">
        <f t="shared" si="46"/>
        <v>1200.8708605477254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92"/>
        <v>1011.1509785164951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ref="CO80:CO84" si="99">AO80/$DO80*100000*2</f>
        <v>1015.4784316139757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92"/>
        <v>738.79263616470257</v>
      </c>
      <c r="CM81" s="42">
        <f t="shared" si="97"/>
        <v>208.4283201980069</v>
      </c>
      <c r="CN81" s="42">
        <f t="shared" si="98"/>
        <v>623.11383225862483</v>
      </c>
      <c r="CO81" s="42">
        <f t="shared" si="99"/>
        <v>835.88440912742351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92"/>
        <v>857.51522058036528</v>
      </c>
      <c r="CM82" s="42">
        <f t="shared" si="97"/>
        <v>246.60128766548664</v>
      </c>
      <c r="CN82" s="42">
        <f t="shared" si="98"/>
        <v>597.43610929267379</v>
      </c>
      <c r="CO82" s="42">
        <f t="shared" si="99"/>
        <v>846.57967827429945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92"/>
        <v>1209.1148659122616</v>
      </c>
      <c r="CM83" s="42">
        <f t="shared" si="97"/>
        <v>372.96037296037298</v>
      </c>
      <c r="CN83" s="42">
        <f t="shared" si="98"/>
        <v>1087.8010878010878</v>
      </c>
      <c r="CO83" s="42">
        <f t="shared" si="99"/>
        <v>1460.7614607614607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0">SUM(Y5:Y83)</f>
        <v>20795</v>
      </c>
      <c r="Z84" s="41">
        <f t="shared" si="100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1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92"/>
        <v>920.36986848979996</v>
      </c>
      <c r="CM84" s="42">
        <f t="shared" si="97"/>
        <v>242.54278374038859</v>
      </c>
      <c r="CN84" s="42">
        <f t="shared" si="98"/>
        <v>671.40362270337016</v>
      </c>
      <c r="CO84" s="42">
        <f t="shared" si="99"/>
        <v>916.48422331398694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134"/>
      <c r="BY85" s="134"/>
      <c r="BZ85" s="134"/>
      <c r="CA85" s="43"/>
      <c r="CB85" s="43"/>
      <c r="CC85" s="43"/>
      <c r="CD85" s="134"/>
      <c r="CE85" s="134"/>
      <c r="CF85" s="134"/>
      <c r="CG85" s="43"/>
      <c r="CH85" s="43"/>
      <c r="CI85" s="43"/>
      <c r="CJ85" s="134"/>
      <c r="CK85" s="134"/>
      <c r="CL85" s="134"/>
      <c r="CM85" s="43"/>
      <c r="CN85" s="43"/>
      <c r="CO85" s="43"/>
      <c r="CP85" s="134"/>
      <c r="CQ85" s="134"/>
      <c r="CR85" s="134"/>
      <c r="CS85" s="43"/>
      <c r="CT85" s="43"/>
      <c r="CU85" s="43"/>
      <c r="CV85" s="134"/>
      <c r="CW85" s="134"/>
      <c r="CX85" s="134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65" t="s">
        <v>141</v>
      </c>
      <c r="C1" s="165"/>
      <c r="D1" s="165"/>
      <c r="E1" s="165"/>
      <c r="F1" s="165"/>
      <c r="G1" s="165"/>
      <c r="H1" s="165"/>
      <c r="I1" s="165"/>
    </row>
    <row r="2" spans="1:15">
      <c r="B2" s="166" t="s">
        <v>142</v>
      </c>
      <c r="C2" s="166"/>
      <c r="D2" s="166"/>
      <c r="E2" s="166"/>
      <c r="F2" s="166"/>
      <c r="G2" s="166"/>
      <c r="H2" s="166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30"/>
      <c r="C9" s="130"/>
      <c r="D9" s="130"/>
      <c r="E9" s="130"/>
      <c r="F9" s="130"/>
      <c r="G9" s="130"/>
      <c r="H9" s="130"/>
      <c r="I9" s="130"/>
      <c r="J9" s="130"/>
      <c r="M9" s="75" t="s">
        <v>16</v>
      </c>
    </row>
    <row r="10" spans="1:15">
      <c r="A10" s="127"/>
      <c r="B10" s="130"/>
      <c r="C10" s="130"/>
      <c r="D10" s="130"/>
      <c r="E10" s="130"/>
      <c r="F10" s="130"/>
      <c r="G10" s="130"/>
      <c r="H10" s="130"/>
      <c r="I10" s="130"/>
      <c r="J10" s="130"/>
      <c r="M10" s="75" t="s">
        <v>39</v>
      </c>
    </row>
    <row r="11" spans="1:15">
      <c r="A11" s="164" t="str">
        <f>INDEX(O4:O5,B8)</f>
        <v>Rate (per 100,000 population)</v>
      </c>
      <c r="B11" s="135"/>
      <c r="C11" s="136" t="str">
        <f>CONCATENATE(INDEX(M4:M83,B4),": ",INDEX(N4:N6,B6),", ",INDEX(O4:O5,B8))</f>
        <v>Greater Dandenong: Females, Rate (per 100,000 population)</v>
      </c>
      <c r="D11" s="136"/>
      <c r="E11" s="136" t="str">
        <f>CONCATENATE(INDEX(M4:M83,F4),": ",INDEX(N4:N6,F6),", ",INDEX(O4:O5,F8))</f>
        <v>Greater Dandenong: Males, Rate (per 100,000 population)</v>
      </c>
      <c r="F11" s="135"/>
      <c r="G11" s="135"/>
      <c r="H11" s="135"/>
      <c r="I11" s="130"/>
      <c r="J11" s="130"/>
      <c r="M11" s="75" t="s">
        <v>17</v>
      </c>
    </row>
    <row r="12" spans="1:15" ht="16.5" customHeight="1">
      <c r="A12" s="164"/>
      <c r="B12" s="136" t="s">
        <v>96</v>
      </c>
      <c r="C12" s="137">
        <f>VLOOKUP($B$4,Data2!$A$5:$DA$84,2+$B$6+$B$8*52-52+G12)</f>
        <v>658.37184500533237</v>
      </c>
      <c r="D12" s="136"/>
      <c r="E12" s="137">
        <f>VLOOKUP($F$4,Data2!$A$5:$DA$84,2+$F$6+$F$8*52-52+G12)</f>
        <v>201.91965872733735</v>
      </c>
      <c r="F12" s="136"/>
      <c r="G12" s="138">
        <v>0</v>
      </c>
      <c r="H12" s="135"/>
      <c r="I12" s="130"/>
      <c r="J12" s="130"/>
      <c r="M12" s="75" t="s">
        <v>18</v>
      </c>
    </row>
    <row r="13" spans="1:15" ht="16.5" customHeight="1">
      <c r="A13" s="164"/>
      <c r="B13" s="136" t="s">
        <v>97</v>
      </c>
      <c r="C13" s="137">
        <f>VLOOKUP($B$4,Data2!$A$5:$DA$84,2+$B$6+$B$8*52-52+G13)</f>
        <v>828.94432327426</v>
      </c>
      <c r="D13" s="136"/>
      <c r="E13" s="137">
        <f>VLOOKUP($F$4,Data2!$A$5:$DA$84,2+$F$6+$F$8*52-52+G13)</f>
        <v>281.92522669733711</v>
      </c>
      <c r="F13" s="136"/>
      <c r="G13" s="138">
        <v>3</v>
      </c>
      <c r="H13" s="135"/>
      <c r="I13" s="130"/>
      <c r="J13" s="130"/>
      <c r="M13" s="75" t="s">
        <v>1</v>
      </c>
    </row>
    <row r="14" spans="1:15" ht="16.5" customHeight="1">
      <c r="A14" s="164"/>
      <c r="B14" s="136" t="s">
        <v>98</v>
      </c>
      <c r="C14" s="137">
        <f>VLOOKUP($B$4,Data2!$A$5:$DA$84,2+$B$6+$B$8*52-52+G14)</f>
        <v>904.06414155377377</v>
      </c>
      <c r="D14" s="136"/>
      <c r="E14" s="137">
        <f>VLOOKUP($F$4,Data2!$A$5:$DA$84,2+$F$6+$F$8*52-52+G14)</f>
        <v>308.26651921481891</v>
      </c>
      <c r="F14" s="136"/>
      <c r="G14" s="138">
        <v>6</v>
      </c>
      <c r="H14" s="135"/>
      <c r="I14" s="130"/>
      <c r="J14" s="130"/>
      <c r="M14" s="75" t="s">
        <v>51</v>
      </c>
    </row>
    <row r="15" spans="1:15" ht="16.5" customHeight="1">
      <c r="A15" s="164"/>
      <c r="B15" s="136" t="s">
        <v>99</v>
      </c>
      <c r="C15" s="137">
        <f>VLOOKUP($B$4,Data2!$A$5:$DA$84,2+$B$6+$B$8*52-52+G15)</f>
        <v>917.34990833316294</v>
      </c>
      <c r="D15" s="136"/>
      <c r="E15" s="137">
        <f>VLOOKUP($F$4,Data2!$A$5:$DA$84,2+$F$6+$F$8*52-52+G15)</f>
        <v>365.30427256060574</v>
      </c>
      <c r="F15" s="136"/>
      <c r="G15" s="138">
        <v>9</v>
      </c>
      <c r="H15" s="135"/>
      <c r="I15" s="130"/>
      <c r="J15" s="130"/>
      <c r="M15" s="75" t="s">
        <v>52</v>
      </c>
    </row>
    <row r="16" spans="1:15" ht="16.5" customHeight="1">
      <c r="A16" s="164"/>
      <c r="B16" s="136" t="s">
        <v>100</v>
      </c>
      <c r="C16" s="137">
        <f>VLOOKUP($B$4,Data2!$A$5:$DA$84,2+$B$6+$B$8*52-52+G16)</f>
        <v>926.97869152877922</v>
      </c>
      <c r="D16" s="136"/>
      <c r="E16" s="137">
        <f>VLOOKUP($F$4,Data2!$A$5:$DA$84,2+$F$6+$F$8*52-52+G16)</f>
        <v>306.31763399724446</v>
      </c>
      <c r="F16" s="136"/>
      <c r="G16" s="138">
        <v>12</v>
      </c>
      <c r="H16" s="135"/>
      <c r="I16" s="130"/>
      <c r="J16" s="130"/>
      <c r="M16" s="75" t="s">
        <v>40</v>
      </c>
    </row>
    <row r="17" spans="1:13">
      <c r="A17" s="164"/>
      <c r="B17" s="136" t="s">
        <v>114</v>
      </c>
      <c r="C17" s="137">
        <f>VLOOKUP($B$4,Data2!$A$5:$DA$84,2+$B$6+$B$8*52-52+G17)</f>
        <v>1076.3459234380218</v>
      </c>
      <c r="D17" s="136"/>
      <c r="E17" s="137">
        <f>VLOOKUP($F$4,Data2!$A$5:$DA$84,2+$F$6+$F$8*52-52+G17)</f>
        <v>388.89870956337279</v>
      </c>
      <c r="F17" s="136"/>
      <c r="G17" s="138">
        <v>15</v>
      </c>
      <c r="H17" s="135"/>
      <c r="I17" s="130"/>
      <c r="J17" s="130"/>
      <c r="M17" s="75" t="s">
        <v>41</v>
      </c>
    </row>
    <row r="18" spans="1:13">
      <c r="A18" s="164"/>
      <c r="B18" s="136" t="s">
        <v>115</v>
      </c>
      <c r="C18" s="137">
        <f>VLOOKUP($B$4,Data2!$A$5:$DA$84,2+$B$6+$B$8*52-52+G18)</f>
        <v>1143.5913909412143</v>
      </c>
      <c r="D18" s="136"/>
      <c r="E18" s="137">
        <f>VLOOKUP($F$4,Data2!$A$5:$DA$84,2+$F$6+$F$8*52-52+G18)</f>
        <v>493.41471249598459</v>
      </c>
      <c r="F18" s="136"/>
      <c r="G18" s="138">
        <v>18</v>
      </c>
      <c r="H18" s="135"/>
      <c r="I18" s="130"/>
      <c r="J18" s="130"/>
      <c r="M18" s="75" t="s">
        <v>53</v>
      </c>
    </row>
    <row r="19" spans="1:13">
      <c r="A19" s="164"/>
      <c r="B19" s="136" t="s">
        <v>116</v>
      </c>
      <c r="C19" s="137">
        <f>VLOOKUP($B$4,Data2!$A$5:$DA$84,2+$B$6+$B$8*52-52+G19)</f>
        <v>1024.6850403294586</v>
      </c>
      <c r="D19" s="136"/>
      <c r="E19" s="137">
        <f>VLOOKUP($F$4,Data2!$A$5:$DA$84,2+$F$6+$F$8*52-52+G19)</f>
        <v>327.75300338718716</v>
      </c>
      <c r="F19" s="136"/>
      <c r="G19" s="138">
        <v>21</v>
      </c>
      <c r="H19" s="135"/>
      <c r="I19" s="130"/>
      <c r="J19" s="130"/>
      <c r="M19" s="75" t="s">
        <v>54</v>
      </c>
    </row>
    <row r="20" spans="1:13">
      <c r="A20" s="164"/>
      <c r="B20" s="136" t="s">
        <v>117</v>
      </c>
      <c r="C20" s="137">
        <f>VLOOKUP($B$4,Data2!$A$5:$DA$84,2+$B$6+$B$8*52-52+G20)</f>
        <v>871.79548930123894</v>
      </c>
      <c r="D20" s="136"/>
      <c r="E20" s="137">
        <f>VLOOKUP($F$4,Data2!$A$5:$DA$84,2+$F$6+$F$8*52-52+G20)</f>
        <v>260.09368189097739</v>
      </c>
      <c r="F20" s="136"/>
      <c r="G20" s="138">
        <v>24</v>
      </c>
      <c r="H20" s="135"/>
      <c r="I20" s="130"/>
      <c r="J20" s="130"/>
      <c r="M20" s="75" t="s">
        <v>55</v>
      </c>
    </row>
    <row r="21" spans="1:13">
      <c r="A21" s="164"/>
      <c r="B21" s="136" t="s">
        <v>122</v>
      </c>
      <c r="C21" s="137">
        <f>VLOOKUP($B$4,Data2!$A$5:$DA$84,2+$B$6+$B$8*52-52+G21)</f>
        <v>933.40705465484746</v>
      </c>
      <c r="D21" s="136"/>
      <c r="E21" s="137">
        <f>VLOOKUP($F$4,Data2!$A$5:$DA$84,2+$F$6+$F$8*52-52+G21)</f>
        <v>266.34800030915392</v>
      </c>
      <c r="F21" s="136"/>
      <c r="G21" s="138">
        <v>27</v>
      </c>
      <c r="H21" s="135"/>
      <c r="I21" s="130"/>
      <c r="J21" s="130"/>
      <c r="M21" s="75" t="s">
        <v>2</v>
      </c>
    </row>
    <row r="22" spans="1:13">
      <c r="A22" s="164"/>
      <c r="B22" s="136" t="s">
        <v>125</v>
      </c>
      <c r="C22" s="137">
        <f>VLOOKUP($B$4,Data2!$A$5:$DA$84,2+$B$6+$B$8*52-52+G22)</f>
        <v>932.51446288354862</v>
      </c>
      <c r="D22" s="136"/>
      <c r="E22" s="137">
        <f>VLOOKUP($F$4,Data2!$A$5:$DA$84,2+$F$6+$F$8*52-52+G22)</f>
        <v>301.7307943597724</v>
      </c>
      <c r="F22" s="136"/>
      <c r="G22" s="138">
        <v>30</v>
      </c>
      <c r="H22" s="135"/>
      <c r="I22" s="130"/>
      <c r="J22" s="130"/>
      <c r="M22" s="75" t="s">
        <v>19</v>
      </c>
    </row>
    <row r="23" spans="1:13">
      <c r="A23" s="164"/>
      <c r="B23" s="136" t="s">
        <v>123</v>
      </c>
      <c r="C23" s="137">
        <f>VLOOKUP($B$4,Data2!$A$5:$DA$84,2+$B$6+$B$8*52-52+G23)</f>
        <v>852.59637646540011</v>
      </c>
      <c r="D23" s="136"/>
      <c r="E23" s="137">
        <f>VLOOKUP($F$4,Data2!$A$5:$DA$84,2+$F$6+$F$8*52-52+G23)</f>
        <v>314.82366199943647</v>
      </c>
      <c r="F23" s="136"/>
      <c r="G23" s="138">
        <v>33</v>
      </c>
      <c r="H23" s="135"/>
      <c r="I23" s="130"/>
      <c r="J23" s="130"/>
      <c r="M23" s="75" t="s">
        <v>42</v>
      </c>
    </row>
    <row r="24" spans="1:13">
      <c r="A24" s="164"/>
      <c r="B24" s="136" t="s">
        <v>124</v>
      </c>
      <c r="C24" s="137">
        <f>VLOOKUP($B$4,Data2!$A$5:$DA$84,2+$B$6+$B$8*52-52+G24)</f>
        <v>973.45633595562856</v>
      </c>
      <c r="D24" s="136"/>
      <c r="E24" s="137">
        <f>VLOOKUP($F$4,Data2!$A$5:$DA$84,2+$F$6+$F$8*52-52+G24)</f>
        <v>271.66223328994283</v>
      </c>
      <c r="F24" s="136"/>
      <c r="G24" s="138">
        <v>36</v>
      </c>
      <c r="H24" s="135"/>
      <c r="I24" s="130"/>
      <c r="J24" s="130"/>
      <c r="M24" s="75" t="s">
        <v>56</v>
      </c>
    </row>
    <row r="25" spans="1:13">
      <c r="A25" s="106"/>
      <c r="B25" s="136" t="s">
        <v>128</v>
      </c>
      <c r="C25" s="136"/>
      <c r="D25" s="136"/>
      <c r="E25" s="136"/>
      <c r="F25" s="136"/>
      <c r="G25" s="138">
        <v>39</v>
      </c>
      <c r="H25" s="135"/>
      <c r="I25" s="130"/>
      <c r="J25" s="130"/>
      <c r="M25" s="75" t="s">
        <v>43</v>
      </c>
    </row>
    <row r="26" spans="1:13">
      <c r="A26" s="106"/>
      <c r="B26" s="136" t="s">
        <v>129</v>
      </c>
      <c r="C26" s="136"/>
      <c r="D26" s="136"/>
      <c r="E26" s="136"/>
      <c r="F26" s="136"/>
      <c r="G26" s="138">
        <v>42</v>
      </c>
      <c r="H26" s="135"/>
      <c r="I26" s="130"/>
      <c r="J26" s="130"/>
      <c r="M26" s="75" t="s">
        <v>57</v>
      </c>
    </row>
    <row r="27" spans="1:13">
      <c r="A27" s="106"/>
      <c r="B27" s="136" t="s">
        <v>130</v>
      </c>
      <c r="C27" s="135"/>
      <c r="D27" s="135"/>
      <c r="E27" s="135"/>
      <c r="F27" s="135"/>
      <c r="G27" s="138">
        <v>45</v>
      </c>
      <c r="H27" s="135"/>
      <c r="I27" s="130"/>
      <c r="J27" s="130"/>
      <c r="M27" s="75" t="s">
        <v>58</v>
      </c>
    </row>
    <row r="28" spans="1:13">
      <c r="A28" s="106"/>
      <c r="B28" s="136" t="s">
        <v>131</v>
      </c>
      <c r="C28" s="135"/>
      <c r="D28" s="135"/>
      <c r="E28" s="135"/>
      <c r="F28" s="135"/>
      <c r="G28" s="138">
        <v>48</v>
      </c>
      <c r="H28" s="135"/>
      <c r="I28" s="130"/>
      <c r="J28" s="130"/>
      <c r="M28" s="75" t="s">
        <v>59</v>
      </c>
    </row>
    <row r="29" spans="1:13">
      <c r="A29" s="167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67"/>
      <c r="C29" s="167"/>
      <c r="D29" s="167"/>
      <c r="E29" s="167"/>
      <c r="F29" s="167"/>
      <c r="G29" s="167"/>
      <c r="H29" s="167"/>
      <c r="I29" s="168">
        <f>(C24-E24)/E24*100</f>
        <v>258.33333333333337</v>
      </c>
      <c r="M29" s="75" t="s">
        <v>44</v>
      </c>
    </row>
    <row r="30" spans="1:13">
      <c r="A30" s="167"/>
      <c r="B30" s="167"/>
      <c r="C30" s="167"/>
      <c r="D30" s="167"/>
      <c r="E30" s="167"/>
      <c r="F30" s="167"/>
      <c r="G30" s="167"/>
      <c r="H30" s="167"/>
      <c r="I30" s="168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A10747840</value>
    </field>
    <field name="Objective-Title">
      <value order="0">Family violence incidents 2024</value>
    </field>
    <field name="Objective-Description">
      <value order="0"/>
    </field>
    <field name="Objective-CreationStamp">
      <value order="0">2024-03-15T05:24:03Z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2024-03-15T05:24:45Z</value>
    </field>
    <field name="Objective-ModificationStamp">
      <value order="0">2024-03-19T02:15:13Z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vA13618702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2024-03-15T05:24:04Z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A10747840</vt:lpwstr>
  </property>
  <property fmtid="{D5CDD505-2E9C-101B-9397-08002B2CF9AE}" pid="4" name="Objective-Title">
    <vt:lpwstr>Family violence incidents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2024-03-15T05:24:03Z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2024-03-15T05:24:45Z</vt:filetime>
  </property>
  <property fmtid="{D5CDD505-2E9C-101B-9397-08002B2CF9AE}" pid="10" name="Objective-ModificationStamp">
    <vt:filetime>2024-03-19T02:15:13Z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vA13618702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