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63f1a977b20463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431E0211-653D-4198-9866-BC996D2B4090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Front!$I$1:$R$61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4" l="1"/>
  <c r="AD31" i="4" s="1"/>
  <c r="AC32" i="4"/>
  <c r="AD32" i="4" s="1"/>
  <c r="AC33" i="4"/>
  <c r="AD33" i="4" s="1"/>
  <c r="AC34" i="4"/>
  <c r="AD34" i="4" s="1"/>
  <c r="AC35" i="4"/>
  <c r="AD35" i="4" s="1"/>
  <c r="AC36" i="4"/>
  <c r="AD36" i="4" s="1"/>
  <c r="AC37" i="4"/>
  <c r="AD37" i="4" s="1"/>
  <c r="AC38" i="4"/>
  <c r="AD38" i="4" s="1"/>
  <c r="AC39" i="4"/>
  <c r="AD39" i="4" s="1"/>
  <c r="AC40" i="4"/>
  <c r="AD40" i="4" s="1"/>
  <c r="AC41" i="4"/>
  <c r="AD41" i="4" s="1"/>
  <c r="AC42" i="4"/>
  <c r="AD42" i="4" s="1"/>
  <c r="AC43" i="4"/>
  <c r="AD43" i="4" s="1"/>
  <c r="AC44" i="4"/>
  <c r="AD44" i="4" s="1"/>
  <c r="AC45" i="4"/>
  <c r="AD45" i="4" s="1"/>
  <c r="AC46" i="4"/>
  <c r="AD46" i="4" s="1"/>
  <c r="AC47" i="4"/>
  <c r="AD47" i="4" s="1"/>
  <c r="AC48" i="4"/>
  <c r="AD48" i="4" s="1"/>
  <c r="AC49" i="4"/>
  <c r="AD49" i="4" s="1"/>
  <c r="AC50" i="4"/>
  <c r="AD50" i="4" s="1"/>
  <c r="AC51" i="4"/>
  <c r="AD51" i="4" s="1"/>
  <c r="AC52" i="4"/>
  <c r="AD52" i="4" s="1"/>
  <c r="AC53" i="4"/>
  <c r="AD53" i="4" s="1"/>
  <c r="AC54" i="4"/>
  <c r="AD54" i="4" s="1"/>
  <c r="AC55" i="4"/>
  <c r="AD55" i="4" s="1"/>
  <c r="AC56" i="4"/>
  <c r="AD56" i="4" s="1"/>
  <c r="AC57" i="4"/>
  <c r="AD57" i="4" s="1"/>
  <c r="AC58" i="4"/>
  <c r="AD58" i="4" s="1"/>
  <c r="AC59" i="4"/>
  <c r="AD59" i="4" s="1"/>
  <c r="AC60" i="4"/>
  <c r="AD60" i="4" s="1"/>
  <c r="AC61" i="4"/>
  <c r="AD61" i="4" s="1"/>
  <c r="AC62" i="4"/>
  <c r="AD62" i="4" s="1"/>
  <c r="AC63" i="4"/>
  <c r="AD63" i="4" s="1"/>
  <c r="AC64" i="4"/>
  <c r="AD64" i="4" s="1"/>
  <c r="AC65" i="4"/>
  <c r="AD65" i="4" s="1"/>
  <c r="AC66" i="4"/>
  <c r="AD66" i="4" s="1"/>
  <c r="AC67" i="4"/>
  <c r="AD67" i="4" s="1"/>
  <c r="AC68" i="4"/>
  <c r="AD68" i="4" s="1"/>
  <c r="AC69" i="4"/>
  <c r="AD69" i="4" s="1"/>
  <c r="AC70" i="4"/>
  <c r="AD70" i="4" s="1"/>
  <c r="AC71" i="4"/>
  <c r="AD71" i="4" s="1"/>
  <c r="AC72" i="4"/>
  <c r="AD72" i="4" s="1"/>
  <c r="AC73" i="4"/>
  <c r="AD73" i="4" s="1"/>
  <c r="AC74" i="4"/>
  <c r="AD74" i="4" s="1"/>
  <c r="AC75" i="4"/>
  <c r="AD75" i="4" s="1"/>
  <c r="AC76" i="4"/>
  <c r="AD76" i="4" s="1"/>
  <c r="AC77" i="4"/>
  <c r="AD77" i="4" s="1"/>
  <c r="AC78" i="4"/>
  <c r="AD78" i="4" s="1"/>
  <c r="AC79" i="4"/>
  <c r="AD79" i="4" s="1"/>
  <c r="AC80" i="4"/>
  <c r="AD80" i="4" s="1"/>
  <c r="AC81" i="4"/>
  <c r="AD81" i="4" s="1"/>
  <c r="AC82" i="4"/>
  <c r="AD82" i="4" s="1"/>
  <c r="AC83" i="4"/>
  <c r="AD83" i="4" s="1"/>
  <c r="AC84" i="4"/>
  <c r="AD84" i="4" s="1"/>
  <c r="AC85" i="4"/>
  <c r="AD85" i="4" s="1"/>
  <c r="AC86" i="4"/>
  <c r="AD86" i="4" s="1"/>
  <c r="AC87" i="4"/>
  <c r="AD87" i="4" s="1"/>
  <c r="AC88" i="4"/>
  <c r="AD88" i="4" s="1"/>
  <c r="AC89" i="4"/>
  <c r="AD89" i="4" s="1"/>
  <c r="AC90" i="4"/>
  <c r="AD90" i="4" s="1"/>
  <c r="AC91" i="4"/>
  <c r="AD91" i="4" s="1"/>
  <c r="AC92" i="4"/>
  <c r="AD92" i="4" s="1"/>
  <c r="AC93" i="4"/>
  <c r="AD93" i="4" s="1"/>
  <c r="AC94" i="4"/>
  <c r="AD94" i="4" s="1"/>
  <c r="AC95" i="4"/>
  <c r="AD95" i="4" s="1"/>
  <c r="AC96" i="4"/>
  <c r="AD96" i="4" s="1"/>
  <c r="AC97" i="4"/>
  <c r="AD97" i="4" s="1"/>
  <c r="AC98" i="4"/>
  <c r="AD98" i="4" s="1"/>
  <c r="AC99" i="4"/>
  <c r="AD99" i="4" s="1"/>
  <c r="AC100" i="4"/>
  <c r="AD100" i="4" s="1"/>
  <c r="AC101" i="4"/>
  <c r="AD101" i="4" s="1"/>
  <c r="AC102" i="4"/>
  <c r="AD102" i="4" s="1"/>
  <c r="AC103" i="4"/>
  <c r="AD103" i="4" s="1"/>
  <c r="AC104" i="4"/>
  <c r="AD104" i="4" s="1"/>
  <c r="AC27" i="4"/>
  <c r="AD27" i="4" s="1"/>
  <c r="AC28" i="4"/>
  <c r="AD28" i="4" s="1"/>
  <c r="AC29" i="4"/>
  <c r="AD29" i="4" s="1"/>
  <c r="AC30" i="4"/>
  <c r="AD30" i="4" s="1"/>
  <c r="AC26" i="4"/>
  <c r="AD26" i="4" s="1"/>
  <c r="D2" i="3"/>
  <c r="K29" i="4"/>
  <c r="J29" i="4"/>
  <c r="N45" i="4"/>
  <c r="I45" i="4"/>
  <c r="CY7" i="3"/>
  <c r="CY8" i="3"/>
  <c r="CZ8" i="3"/>
  <c r="DA8" i="3"/>
  <c r="DB8" i="3"/>
  <c r="DC8" i="3"/>
  <c r="DD8" i="3"/>
  <c r="CY9" i="3"/>
  <c r="CZ9" i="3"/>
  <c r="DA9" i="3"/>
  <c r="DB9" i="3"/>
  <c r="DC9" i="3"/>
  <c r="DD9" i="3"/>
  <c r="CY10" i="3"/>
  <c r="CZ10" i="3"/>
  <c r="DA10" i="3"/>
  <c r="DB10" i="3"/>
  <c r="DC10" i="3"/>
  <c r="DD10" i="3"/>
  <c r="CY11" i="3"/>
  <c r="CZ11" i="3"/>
  <c r="DA11" i="3"/>
  <c r="DB11" i="3"/>
  <c r="DC11" i="3"/>
  <c r="DD11" i="3"/>
  <c r="CY12" i="3"/>
  <c r="CZ12" i="3"/>
  <c r="DA12" i="3"/>
  <c r="DB12" i="3"/>
  <c r="DC12" i="3"/>
  <c r="DD12" i="3"/>
  <c r="CY13" i="3"/>
  <c r="CZ13" i="3"/>
  <c r="DA13" i="3"/>
  <c r="DB13" i="3"/>
  <c r="DC13" i="3"/>
  <c r="DD13" i="3"/>
  <c r="CY14" i="3"/>
  <c r="CZ14" i="3"/>
  <c r="DA14" i="3"/>
  <c r="DB14" i="3"/>
  <c r="DC14" i="3"/>
  <c r="DD14" i="3"/>
  <c r="CY15" i="3"/>
  <c r="CZ15" i="3"/>
  <c r="DA15" i="3"/>
  <c r="DB15" i="3"/>
  <c r="DC15" i="3"/>
  <c r="DD15" i="3"/>
  <c r="CY16" i="3"/>
  <c r="CZ16" i="3"/>
  <c r="DA16" i="3"/>
  <c r="DB16" i="3"/>
  <c r="DC16" i="3"/>
  <c r="DD16" i="3"/>
  <c r="CY17" i="3"/>
  <c r="CZ17" i="3"/>
  <c r="DA17" i="3"/>
  <c r="DB17" i="3"/>
  <c r="DC17" i="3"/>
  <c r="DD17" i="3"/>
  <c r="CY18" i="3"/>
  <c r="CZ18" i="3"/>
  <c r="DA18" i="3"/>
  <c r="DB18" i="3"/>
  <c r="DC18" i="3"/>
  <c r="DD18" i="3"/>
  <c r="CY19" i="3"/>
  <c r="CZ19" i="3"/>
  <c r="DA19" i="3"/>
  <c r="DB19" i="3"/>
  <c r="DC19" i="3"/>
  <c r="DD19" i="3"/>
  <c r="CY20" i="3"/>
  <c r="CZ20" i="3"/>
  <c r="DA20" i="3"/>
  <c r="DB20" i="3"/>
  <c r="DC20" i="3"/>
  <c r="DD20" i="3"/>
  <c r="CY21" i="3"/>
  <c r="CZ21" i="3"/>
  <c r="DA21" i="3"/>
  <c r="DB21" i="3"/>
  <c r="DC21" i="3"/>
  <c r="DD21" i="3"/>
  <c r="CY22" i="3"/>
  <c r="CZ22" i="3"/>
  <c r="DA22" i="3"/>
  <c r="DB22" i="3"/>
  <c r="DC22" i="3"/>
  <c r="DD22" i="3"/>
  <c r="CY23" i="3"/>
  <c r="CZ23" i="3"/>
  <c r="DA23" i="3"/>
  <c r="DB23" i="3"/>
  <c r="DC23" i="3"/>
  <c r="DD23" i="3"/>
  <c r="CY24" i="3"/>
  <c r="CZ24" i="3"/>
  <c r="DA24" i="3"/>
  <c r="DB24" i="3"/>
  <c r="DC24" i="3"/>
  <c r="DD24" i="3"/>
  <c r="CY25" i="3"/>
  <c r="CZ25" i="3"/>
  <c r="DA25" i="3"/>
  <c r="DB25" i="3"/>
  <c r="DC25" i="3"/>
  <c r="DD25" i="3"/>
  <c r="CY26" i="3"/>
  <c r="CZ26" i="3"/>
  <c r="DA26" i="3"/>
  <c r="DB26" i="3"/>
  <c r="DC26" i="3"/>
  <c r="DD26" i="3"/>
  <c r="CY27" i="3"/>
  <c r="CZ27" i="3"/>
  <c r="DA27" i="3"/>
  <c r="DB27" i="3"/>
  <c r="DC27" i="3"/>
  <c r="DD27" i="3"/>
  <c r="CY28" i="3"/>
  <c r="CZ28" i="3"/>
  <c r="DA28" i="3"/>
  <c r="DB28" i="3"/>
  <c r="DC28" i="3"/>
  <c r="DD28" i="3"/>
  <c r="CY29" i="3"/>
  <c r="CZ29" i="3"/>
  <c r="DA29" i="3"/>
  <c r="DB29" i="3"/>
  <c r="DC29" i="3"/>
  <c r="DD29" i="3"/>
  <c r="CY30" i="3"/>
  <c r="CZ30" i="3"/>
  <c r="DA30" i="3"/>
  <c r="DB30" i="3"/>
  <c r="DC30" i="3"/>
  <c r="DD30" i="3"/>
  <c r="CY31" i="3"/>
  <c r="CZ31" i="3"/>
  <c r="DA31" i="3"/>
  <c r="DB31" i="3"/>
  <c r="DC31" i="3"/>
  <c r="DD31" i="3"/>
  <c r="CY32" i="3"/>
  <c r="CZ32" i="3"/>
  <c r="DA32" i="3"/>
  <c r="DB32" i="3"/>
  <c r="DC32" i="3"/>
  <c r="DD32" i="3"/>
  <c r="CY33" i="3"/>
  <c r="CZ33" i="3"/>
  <c r="DA33" i="3"/>
  <c r="DB33" i="3"/>
  <c r="DC33" i="3"/>
  <c r="DD33" i="3"/>
  <c r="CY34" i="3"/>
  <c r="CZ34" i="3"/>
  <c r="DA34" i="3"/>
  <c r="DB34" i="3"/>
  <c r="DC34" i="3"/>
  <c r="DD34" i="3"/>
  <c r="CY35" i="3"/>
  <c r="CZ35" i="3"/>
  <c r="DA35" i="3"/>
  <c r="DB35" i="3"/>
  <c r="DC35" i="3"/>
  <c r="DD35" i="3"/>
  <c r="CY36" i="3"/>
  <c r="CZ36" i="3"/>
  <c r="DA36" i="3"/>
  <c r="DB36" i="3"/>
  <c r="DC36" i="3"/>
  <c r="DD36" i="3"/>
  <c r="CY37" i="3"/>
  <c r="CZ37" i="3"/>
  <c r="DA37" i="3"/>
  <c r="DB37" i="3"/>
  <c r="DC37" i="3"/>
  <c r="DD37" i="3"/>
  <c r="CY38" i="3"/>
  <c r="CZ38" i="3"/>
  <c r="DA38" i="3"/>
  <c r="DB38" i="3"/>
  <c r="DC38" i="3"/>
  <c r="DD38" i="3"/>
  <c r="CY39" i="3"/>
  <c r="CZ39" i="3"/>
  <c r="DA39" i="3"/>
  <c r="DB39" i="3"/>
  <c r="DC39" i="3"/>
  <c r="DD39" i="3"/>
  <c r="CY40" i="3"/>
  <c r="CZ40" i="3"/>
  <c r="DA40" i="3"/>
  <c r="DB40" i="3"/>
  <c r="DC40" i="3"/>
  <c r="DD40" i="3"/>
  <c r="CY41" i="3"/>
  <c r="CZ41" i="3"/>
  <c r="DA41" i="3"/>
  <c r="DB41" i="3"/>
  <c r="DC41" i="3"/>
  <c r="DD41" i="3"/>
  <c r="CY42" i="3"/>
  <c r="CZ42" i="3"/>
  <c r="DA42" i="3"/>
  <c r="DB42" i="3"/>
  <c r="DC42" i="3"/>
  <c r="DD42" i="3"/>
  <c r="CY43" i="3"/>
  <c r="CZ43" i="3"/>
  <c r="DA43" i="3"/>
  <c r="DB43" i="3"/>
  <c r="DC43" i="3"/>
  <c r="DD43" i="3"/>
  <c r="CY44" i="3"/>
  <c r="CZ44" i="3"/>
  <c r="DA44" i="3"/>
  <c r="DB44" i="3"/>
  <c r="DC44" i="3"/>
  <c r="DD44" i="3"/>
  <c r="CY45" i="3"/>
  <c r="CZ45" i="3"/>
  <c r="DA45" i="3"/>
  <c r="DB45" i="3"/>
  <c r="DC45" i="3"/>
  <c r="DD45" i="3"/>
  <c r="CY46" i="3"/>
  <c r="CZ46" i="3"/>
  <c r="DA46" i="3"/>
  <c r="DB46" i="3"/>
  <c r="DC46" i="3"/>
  <c r="DD46" i="3"/>
  <c r="CY47" i="3"/>
  <c r="CZ47" i="3"/>
  <c r="DA47" i="3"/>
  <c r="DB47" i="3"/>
  <c r="DC47" i="3"/>
  <c r="DD47" i="3"/>
  <c r="CY48" i="3"/>
  <c r="CZ48" i="3"/>
  <c r="DA48" i="3"/>
  <c r="DB48" i="3"/>
  <c r="DC48" i="3"/>
  <c r="DD48" i="3"/>
  <c r="CY49" i="3"/>
  <c r="CZ49" i="3"/>
  <c r="DA49" i="3"/>
  <c r="DB49" i="3"/>
  <c r="DC49" i="3"/>
  <c r="DD49" i="3"/>
  <c r="CY50" i="3"/>
  <c r="CZ50" i="3"/>
  <c r="DA50" i="3"/>
  <c r="DB50" i="3"/>
  <c r="DC50" i="3"/>
  <c r="DD50" i="3"/>
  <c r="CY51" i="3"/>
  <c r="CZ51" i="3"/>
  <c r="DA51" i="3"/>
  <c r="DB51" i="3"/>
  <c r="DC51" i="3"/>
  <c r="DD51" i="3"/>
  <c r="CY52" i="3"/>
  <c r="CZ52" i="3"/>
  <c r="DA52" i="3"/>
  <c r="DB52" i="3"/>
  <c r="DC52" i="3"/>
  <c r="DD52" i="3"/>
  <c r="CY53" i="3"/>
  <c r="CZ53" i="3"/>
  <c r="DA53" i="3"/>
  <c r="DB53" i="3"/>
  <c r="DC53" i="3"/>
  <c r="DD53" i="3"/>
  <c r="CY54" i="3"/>
  <c r="CZ54" i="3"/>
  <c r="DA54" i="3"/>
  <c r="DB54" i="3"/>
  <c r="DC54" i="3"/>
  <c r="DD54" i="3"/>
  <c r="CY55" i="3"/>
  <c r="CZ55" i="3"/>
  <c r="DA55" i="3"/>
  <c r="DB55" i="3"/>
  <c r="DC55" i="3"/>
  <c r="DD55" i="3"/>
  <c r="CY56" i="3"/>
  <c r="CZ56" i="3"/>
  <c r="DA56" i="3"/>
  <c r="DB56" i="3"/>
  <c r="DC56" i="3"/>
  <c r="DD56" i="3"/>
  <c r="CY57" i="3"/>
  <c r="CZ57" i="3"/>
  <c r="DA57" i="3"/>
  <c r="DB57" i="3"/>
  <c r="DC57" i="3"/>
  <c r="DD57" i="3"/>
  <c r="CY58" i="3"/>
  <c r="CZ58" i="3"/>
  <c r="DA58" i="3"/>
  <c r="DB58" i="3"/>
  <c r="DC58" i="3"/>
  <c r="DD58" i="3"/>
  <c r="CY59" i="3"/>
  <c r="CZ59" i="3"/>
  <c r="DA59" i="3"/>
  <c r="DB59" i="3"/>
  <c r="DC59" i="3"/>
  <c r="DD59" i="3"/>
  <c r="CY60" i="3"/>
  <c r="CZ60" i="3"/>
  <c r="DA60" i="3"/>
  <c r="DB60" i="3"/>
  <c r="DC60" i="3"/>
  <c r="DD60" i="3"/>
  <c r="CY61" i="3"/>
  <c r="CZ61" i="3"/>
  <c r="DA61" i="3"/>
  <c r="DB61" i="3"/>
  <c r="DC61" i="3"/>
  <c r="DD61" i="3"/>
  <c r="CY62" i="3"/>
  <c r="CZ62" i="3"/>
  <c r="DA62" i="3"/>
  <c r="DB62" i="3"/>
  <c r="DC62" i="3"/>
  <c r="DD62" i="3"/>
  <c r="CY63" i="3"/>
  <c r="CZ63" i="3"/>
  <c r="DA63" i="3"/>
  <c r="DB63" i="3"/>
  <c r="DC63" i="3"/>
  <c r="DD63" i="3"/>
  <c r="CY64" i="3"/>
  <c r="CZ64" i="3"/>
  <c r="DA64" i="3"/>
  <c r="DB64" i="3"/>
  <c r="DC64" i="3"/>
  <c r="DD64" i="3"/>
  <c r="CY65" i="3"/>
  <c r="CZ65" i="3"/>
  <c r="DA65" i="3"/>
  <c r="DB65" i="3"/>
  <c r="DC65" i="3"/>
  <c r="DD65" i="3"/>
  <c r="CY66" i="3"/>
  <c r="CZ66" i="3"/>
  <c r="DA66" i="3"/>
  <c r="DB66" i="3"/>
  <c r="DC66" i="3"/>
  <c r="DD66" i="3"/>
  <c r="CY67" i="3"/>
  <c r="CZ67" i="3"/>
  <c r="DA67" i="3"/>
  <c r="DB67" i="3"/>
  <c r="DC67" i="3"/>
  <c r="DD67" i="3"/>
  <c r="CY68" i="3"/>
  <c r="CZ68" i="3"/>
  <c r="DA68" i="3"/>
  <c r="DB68" i="3"/>
  <c r="DC68" i="3"/>
  <c r="DD68" i="3"/>
  <c r="CY69" i="3"/>
  <c r="CZ69" i="3"/>
  <c r="DA69" i="3"/>
  <c r="DB69" i="3"/>
  <c r="DC69" i="3"/>
  <c r="DD69" i="3"/>
  <c r="CY70" i="3"/>
  <c r="CZ70" i="3"/>
  <c r="DA70" i="3"/>
  <c r="DB70" i="3"/>
  <c r="DC70" i="3"/>
  <c r="DD70" i="3"/>
  <c r="CY71" i="3"/>
  <c r="CZ71" i="3"/>
  <c r="DA71" i="3"/>
  <c r="DB71" i="3"/>
  <c r="DC71" i="3"/>
  <c r="DD71" i="3"/>
  <c r="CY72" i="3"/>
  <c r="CZ72" i="3"/>
  <c r="DA72" i="3"/>
  <c r="DB72" i="3"/>
  <c r="DC72" i="3"/>
  <c r="DD72" i="3"/>
  <c r="CY73" i="3"/>
  <c r="CZ73" i="3"/>
  <c r="DA73" i="3"/>
  <c r="DB73" i="3"/>
  <c r="DC73" i="3"/>
  <c r="DD73" i="3"/>
  <c r="CY74" i="3"/>
  <c r="CZ74" i="3"/>
  <c r="DA74" i="3"/>
  <c r="DB74" i="3"/>
  <c r="DC74" i="3"/>
  <c r="DD74" i="3"/>
  <c r="CY75" i="3"/>
  <c r="CZ75" i="3"/>
  <c r="DA75" i="3"/>
  <c r="DB75" i="3"/>
  <c r="DC75" i="3"/>
  <c r="DD75" i="3"/>
  <c r="CY76" i="3"/>
  <c r="CZ76" i="3"/>
  <c r="DA76" i="3"/>
  <c r="DB76" i="3"/>
  <c r="DC76" i="3"/>
  <c r="DD76" i="3"/>
  <c r="CY77" i="3"/>
  <c r="CZ77" i="3"/>
  <c r="DA77" i="3"/>
  <c r="DB77" i="3"/>
  <c r="DC77" i="3"/>
  <c r="DD77" i="3"/>
  <c r="CY78" i="3"/>
  <c r="CZ78" i="3"/>
  <c r="DA78" i="3"/>
  <c r="DB78" i="3"/>
  <c r="DC78" i="3"/>
  <c r="DD78" i="3"/>
  <c r="CY79" i="3"/>
  <c r="CZ79" i="3"/>
  <c r="DA79" i="3"/>
  <c r="DB79" i="3"/>
  <c r="DC79" i="3"/>
  <c r="DD79" i="3"/>
  <c r="CY80" i="3"/>
  <c r="CZ80" i="3"/>
  <c r="DA80" i="3"/>
  <c r="DB80" i="3"/>
  <c r="DC80" i="3"/>
  <c r="DD80" i="3"/>
  <c r="CY81" i="3"/>
  <c r="CZ81" i="3"/>
  <c r="DA81" i="3"/>
  <c r="DB81" i="3"/>
  <c r="DC81" i="3"/>
  <c r="DD81" i="3"/>
  <c r="CY82" i="3"/>
  <c r="CZ82" i="3"/>
  <c r="DA82" i="3"/>
  <c r="DB82" i="3"/>
  <c r="DC82" i="3"/>
  <c r="DD82" i="3"/>
  <c r="CY83" i="3"/>
  <c r="CZ83" i="3"/>
  <c r="DA83" i="3"/>
  <c r="DB83" i="3"/>
  <c r="DC83" i="3"/>
  <c r="DD83" i="3"/>
  <c r="CY84" i="3"/>
  <c r="CZ84" i="3"/>
  <c r="DA84" i="3"/>
  <c r="DB84" i="3"/>
  <c r="DC84" i="3"/>
  <c r="DD84" i="3"/>
  <c r="CY85" i="3"/>
  <c r="CZ85" i="3"/>
  <c r="DA85" i="3"/>
  <c r="DB85" i="3"/>
  <c r="DC85" i="3"/>
  <c r="DD85" i="3"/>
  <c r="CY86" i="3"/>
  <c r="CZ86" i="3"/>
  <c r="DA86" i="3"/>
  <c r="DB86" i="3"/>
  <c r="DC86" i="3"/>
  <c r="DD86" i="3"/>
  <c r="DC7" i="3"/>
  <c r="DD7" i="3"/>
  <c r="DB7" i="3"/>
  <c r="CZ7" i="3"/>
  <c r="DA7" i="3"/>
  <c r="AF1" i="3"/>
  <c r="I47" i="4"/>
  <c r="J49" i="4"/>
  <c r="K49" i="4"/>
  <c r="L49" i="4"/>
  <c r="M49" i="4"/>
  <c r="N49" i="4"/>
  <c r="O49" i="4"/>
  <c r="P49" i="4"/>
  <c r="Q49" i="4"/>
  <c r="R49" i="4"/>
  <c r="I50" i="4"/>
  <c r="I51" i="4"/>
  <c r="I52" i="4"/>
  <c r="I53" i="4"/>
  <c r="I54" i="4"/>
  <c r="I55" i="4"/>
  <c r="I56" i="4"/>
  <c r="I57" i="4"/>
  <c r="I58" i="4"/>
  <c r="I59" i="4"/>
  <c r="I60" i="4"/>
  <c r="I61" i="4"/>
  <c r="J48" i="4"/>
  <c r="M48" i="4"/>
  <c r="P48" i="4"/>
  <c r="W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10" i="4"/>
  <c r="E10" i="4"/>
  <c r="E41" i="4"/>
  <c r="E42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Y12" i="4"/>
  <c r="G13" i="4"/>
  <c r="Y14" i="4"/>
  <c r="G15" i="4"/>
  <c r="Y16" i="4"/>
  <c r="G17" i="4"/>
  <c r="Y18" i="4"/>
  <c r="G19" i="4"/>
  <c r="Y20" i="4"/>
  <c r="G21" i="4"/>
  <c r="Y22" i="4"/>
  <c r="G23" i="4"/>
  <c r="Y24" i="4"/>
  <c r="G25" i="4"/>
  <c r="Y26" i="4"/>
  <c r="G27" i="4"/>
  <c r="Y28" i="4"/>
  <c r="G29" i="4"/>
  <c r="Y30" i="4"/>
  <c r="G31" i="4"/>
  <c r="Y32" i="4"/>
  <c r="G33" i="4"/>
  <c r="Y34" i="4"/>
  <c r="G35" i="4"/>
  <c r="Y36" i="4"/>
  <c r="G37" i="4"/>
  <c r="Y38" i="4"/>
  <c r="G39" i="4"/>
  <c r="Y40" i="4"/>
  <c r="G41" i="4"/>
  <c r="Y42" i="4"/>
  <c r="AE64" i="4" l="1"/>
  <c r="AE35" i="4"/>
  <c r="AE67" i="4"/>
  <c r="AE99" i="4"/>
  <c r="AE51" i="4"/>
  <c r="AE75" i="4"/>
  <c r="AE91" i="4"/>
  <c r="AE26" i="4"/>
  <c r="AE43" i="4"/>
  <c r="AE59" i="4"/>
  <c r="AE83" i="4"/>
  <c r="AE96" i="4"/>
  <c r="AE80" i="4"/>
  <c r="AE56" i="4"/>
  <c r="AE101" i="4"/>
  <c r="AE104" i="4"/>
  <c r="AE88" i="4"/>
  <c r="AE72" i="4"/>
  <c r="AE102" i="4"/>
  <c r="AE94" i="4"/>
  <c r="AE86" i="4"/>
  <c r="AE78" i="4"/>
  <c r="AE70" i="4"/>
  <c r="AE62" i="4"/>
  <c r="AE54" i="4"/>
  <c r="AE46" i="4"/>
  <c r="AE38" i="4"/>
  <c r="AE103" i="4"/>
  <c r="AE87" i="4"/>
  <c r="AE71" i="4"/>
  <c r="AE55" i="4"/>
  <c r="AE39" i="4"/>
  <c r="AE85" i="4"/>
  <c r="AE30" i="4"/>
  <c r="AE84" i="4"/>
  <c r="AE69" i="4"/>
  <c r="AE36" i="4"/>
  <c r="AE37" i="4"/>
  <c r="AE100" i="4"/>
  <c r="AE68" i="4"/>
  <c r="AE98" i="4"/>
  <c r="AE90" i="4"/>
  <c r="AE82" i="4"/>
  <c r="AE74" i="4"/>
  <c r="AE66" i="4"/>
  <c r="AE58" i="4"/>
  <c r="AE50" i="4"/>
  <c r="AE42" i="4"/>
  <c r="AE34" i="4"/>
  <c r="AE95" i="4"/>
  <c r="AE79" i="4"/>
  <c r="AE63" i="4"/>
  <c r="AE47" i="4"/>
  <c r="AE31" i="4"/>
  <c r="AE53" i="4"/>
  <c r="AE52" i="4"/>
  <c r="AE27" i="4"/>
  <c r="AE97" i="4"/>
  <c r="AE89" i="4"/>
  <c r="AE81" i="4"/>
  <c r="AE73" i="4"/>
  <c r="AE65" i="4"/>
  <c r="AE57" i="4"/>
  <c r="AE49" i="4"/>
  <c r="AE41" i="4"/>
  <c r="AE33" i="4"/>
  <c r="AE93" i="4"/>
  <c r="AE77" i="4"/>
  <c r="AE61" i="4"/>
  <c r="AE45" i="4"/>
  <c r="AE29" i="4"/>
  <c r="AE48" i="4"/>
  <c r="AE40" i="4"/>
  <c r="AE32" i="4"/>
  <c r="AE92" i="4"/>
  <c r="AE76" i="4"/>
  <c r="AE60" i="4"/>
  <c r="AE44" i="4"/>
  <c r="AE28" i="4"/>
  <c r="AI12" i="4"/>
  <c r="DH41" i="3"/>
  <c r="DH39" i="3"/>
  <c r="DH37" i="3"/>
  <c r="DH35" i="3"/>
  <c r="DH33" i="3"/>
  <c r="DH31" i="3"/>
  <c r="DH29" i="3"/>
  <c r="DH27" i="3"/>
  <c r="DH25" i="3"/>
  <c r="DH23" i="3"/>
  <c r="DH9" i="3"/>
  <c r="DH86" i="3"/>
  <c r="DH84" i="3"/>
  <c r="DH82" i="3"/>
  <c r="DH80" i="3"/>
  <c r="DH78" i="3"/>
  <c r="DH76" i="3"/>
  <c r="DH74" i="3"/>
  <c r="DH72" i="3"/>
  <c r="DH70" i="3"/>
  <c r="DH68" i="3"/>
  <c r="DH66" i="3"/>
  <c r="DH64" i="3"/>
  <c r="DH62" i="3"/>
  <c r="DH60" i="3"/>
  <c r="DH58" i="3"/>
  <c r="DH56" i="3"/>
  <c r="DH54" i="3"/>
  <c r="DH52" i="3"/>
  <c r="DH50" i="3"/>
  <c r="DH48" i="3"/>
  <c r="DH46" i="3"/>
  <c r="DH44" i="3"/>
  <c r="DH42" i="3"/>
  <c r="DH40" i="3"/>
  <c r="DH38" i="3"/>
  <c r="DH36" i="3"/>
  <c r="DH34" i="3"/>
  <c r="DH32" i="3"/>
  <c r="DH30" i="3"/>
  <c r="DH28" i="3"/>
  <c r="DH26" i="3"/>
  <c r="DH24" i="3"/>
  <c r="DH22" i="3"/>
  <c r="DH10" i="3"/>
  <c r="DH8" i="3"/>
  <c r="AH20" i="4"/>
  <c r="AH15" i="4"/>
  <c r="X43" i="4"/>
  <c r="AI19" i="4"/>
  <c r="AI20" i="4"/>
  <c r="AI17" i="4"/>
  <c r="AI18" i="4"/>
  <c r="AI16" i="4"/>
  <c r="AI15" i="4"/>
  <c r="AI13" i="4"/>
  <c r="AE19" i="4"/>
  <c r="AH18" i="4"/>
  <c r="AI11" i="4"/>
  <c r="AF14" i="4"/>
  <c r="AF12" i="4"/>
  <c r="AI14" i="4"/>
  <c r="DH21" i="3"/>
  <c r="DH20" i="3"/>
  <c r="DH19" i="3"/>
  <c r="DH18" i="3"/>
  <c r="DH17" i="3"/>
  <c r="DH16" i="3"/>
  <c r="DH15" i="3"/>
  <c r="DH14" i="3"/>
  <c r="DH13" i="3"/>
  <c r="DW66" i="3" s="1"/>
  <c r="DH12" i="3"/>
  <c r="DH11" i="3"/>
  <c r="AF16" i="4"/>
  <c r="AC17" i="4"/>
  <c r="AC19" i="4"/>
  <c r="X45" i="4"/>
  <c r="AF18" i="4"/>
  <c r="AF20" i="4"/>
  <c r="AC15" i="4"/>
  <c r="AC13" i="4"/>
  <c r="AC11" i="4"/>
  <c r="X44" i="4"/>
  <c r="DE81" i="3"/>
  <c r="DF80" i="3"/>
  <c r="DE7" i="3"/>
  <c r="DF7" i="3"/>
  <c r="DF81" i="3"/>
  <c r="DG80" i="3"/>
  <c r="DE80" i="3"/>
  <c r="DF79" i="3"/>
  <c r="DG78" i="3"/>
  <c r="DE78" i="3"/>
  <c r="DF77" i="3"/>
  <c r="DG76" i="3"/>
  <c r="DO76" i="3" s="1"/>
  <c r="DE76" i="3"/>
  <c r="DF75" i="3"/>
  <c r="DG74" i="3"/>
  <c r="DE74" i="3"/>
  <c r="DF73" i="3"/>
  <c r="DG72" i="3"/>
  <c r="DE72" i="3"/>
  <c r="DO72" i="3" s="1"/>
  <c r="DF71" i="3"/>
  <c r="DN71" i="3" s="1"/>
  <c r="DG70" i="3"/>
  <c r="DE70" i="3"/>
  <c r="DF69" i="3"/>
  <c r="DG68" i="3"/>
  <c r="DE68" i="3"/>
  <c r="DF67" i="3"/>
  <c r="DG66" i="3"/>
  <c r="DE66" i="3"/>
  <c r="DO66" i="3" s="1"/>
  <c r="DF65" i="3"/>
  <c r="DG64" i="3"/>
  <c r="DE64" i="3"/>
  <c r="DF63" i="3"/>
  <c r="DG62" i="3"/>
  <c r="DE62" i="3"/>
  <c r="DF61" i="3"/>
  <c r="DG60" i="3"/>
  <c r="DO60" i="3" s="1"/>
  <c r="DE60" i="3"/>
  <c r="DF59" i="3"/>
  <c r="DG58" i="3"/>
  <c r="DE58" i="3"/>
  <c r="DF57" i="3"/>
  <c r="DG56" i="3"/>
  <c r="DE56" i="3"/>
  <c r="DF55" i="3"/>
  <c r="DG54" i="3"/>
  <c r="DE54" i="3"/>
  <c r="DF53" i="3"/>
  <c r="DG52" i="3"/>
  <c r="DE52" i="3"/>
  <c r="DF51" i="3"/>
  <c r="DG50" i="3"/>
  <c r="DE50" i="3"/>
  <c r="DO50" i="3" s="1"/>
  <c r="DF49" i="3"/>
  <c r="DG48" i="3"/>
  <c r="DE48" i="3"/>
  <c r="DF47" i="3"/>
  <c r="DG46" i="3"/>
  <c r="DE46" i="3"/>
  <c r="DO46" i="3" s="1"/>
  <c r="DF45" i="3"/>
  <c r="DG44" i="3"/>
  <c r="DO44" i="3" s="1"/>
  <c r="DE44" i="3"/>
  <c r="DF43" i="3"/>
  <c r="DF86" i="3"/>
  <c r="DG85" i="3"/>
  <c r="DE85" i="3"/>
  <c r="DF84" i="3"/>
  <c r="DG83" i="3"/>
  <c r="DE83" i="3"/>
  <c r="DO83" i="3" s="1"/>
  <c r="DF82" i="3"/>
  <c r="DK85" i="3"/>
  <c r="DK83" i="3"/>
  <c r="DK81" i="3"/>
  <c r="DK79" i="3"/>
  <c r="DK77" i="3"/>
  <c r="DK75" i="3"/>
  <c r="DK73" i="3"/>
  <c r="DK71" i="3"/>
  <c r="DK69" i="3"/>
  <c r="DK67" i="3"/>
  <c r="DK65" i="3"/>
  <c r="DK63" i="3"/>
  <c r="DK61" i="3"/>
  <c r="DK59" i="3"/>
  <c r="DK57" i="3"/>
  <c r="DK55" i="3"/>
  <c r="DK53" i="3"/>
  <c r="DK51" i="3"/>
  <c r="DK49" i="3"/>
  <c r="DK47" i="3"/>
  <c r="DK45" i="3"/>
  <c r="DK43" i="3"/>
  <c r="DK42" i="3"/>
  <c r="DM42" i="3"/>
  <c r="DK41" i="3"/>
  <c r="DL41" i="3"/>
  <c r="DK40" i="3"/>
  <c r="DM40" i="3"/>
  <c r="DK39" i="3"/>
  <c r="DL39" i="3"/>
  <c r="DK38" i="3"/>
  <c r="DM38" i="3"/>
  <c r="DK37" i="3"/>
  <c r="DL37" i="3"/>
  <c r="DK36" i="3"/>
  <c r="DM36" i="3"/>
  <c r="DK35" i="3"/>
  <c r="DL35" i="3"/>
  <c r="DK34" i="3"/>
  <c r="DM34" i="3"/>
  <c r="DK33" i="3"/>
  <c r="DL33" i="3"/>
  <c r="DK32" i="3"/>
  <c r="DM32" i="3"/>
  <c r="DK31" i="3"/>
  <c r="DL31" i="3"/>
  <c r="DK30" i="3"/>
  <c r="DM30" i="3"/>
  <c r="DK29" i="3"/>
  <c r="DL29" i="3"/>
  <c r="DK28" i="3"/>
  <c r="DM28" i="3"/>
  <c r="DK27" i="3"/>
  <c r="DL27" i="3"/>
  <c r="DK26" i="3"/>
  <c r="DM26" i="3"/>
  <c r="DK25" i="3"/>
  <c r="DL25" i="3"/>
  <c r="DK24" i="3"/>
  <c r="DM24" i="3"/>
  <c r="DK23" i="3"/>
  <c r="DL23" i="3"/>
  <c r="DK22" i="3"/>
  <c r="DM22" i="3"/>
  <c r="DK21" i="3"/>
  <c r="DL21" i="3"/>
  <c r="DK20" i="3"/>
  <c r="DM20" i="3"/>
  <c r="DK19" i="3"/>
  <c r="DL19" i="3"/>
  <c r="DK18" i="3"/>
  <c r="DM18" i="3"/>
  <c r="DK17" i="3"/>
  <c r="DL17" i="3"/>
  <c r="DK16" i="3"/>
  <c r="DM16" i="3"/>
  <c r="DK15" i="3"/>
  <c r="DL15" i="3"/>
  <c r="DK14" i="3"/>
  <c r="DM14" i="3"/>
  <c r="DK13" i="3"/>
  <c r="DL13" i="3"/>
  <c r="DK12" i="3"/>
  <c r="DM12" i="3"/>
  <c r="DK11" i="3"/>
  <c r="DL11" i="3"/>
  <c r="DK10" i="3"/>
  <c r="DM10" i="3"/>
  <c r="DK9" i="3"/>
  <c r="DL9" i="3"/>
  <c r="DK8" i="3"/>
  <c r="DM8" i="3"/>
  <c r="DG7" i="3"/>
  <c r="DG81" i="3"/>
  <c r="DO81" i="3" s="1"/>
  <c r="DG79" i="3"/>
  <c r="DP79" i="3" s="1"/>
  <c r="DE79" i="3"/>
  <c r="DF78" i="3"/>
  <c r="DG77" i="3"/>
  <c r="DE77" i="3"/>
  <c r="DF76" i="3"/>
  <c r="DG75" i="3"/>
  <c r="DE75" i="3"/>
  <c r="DF74" i="3"/>
  <c r="DG73" i="3"/>
  <c r="DE73" i="3"/>
  <c r="DF72" i="3"/>
  <c r="DG71" i="3"/>
  <c r="DE71" i="3"/>
  <c r="DF70" i="3"/>
  <c r="DG69" i="3"/>
  <c r="DE69" i="3"/>
  <c r="DO69" i="3" s="1"/>
  <c r="DF68" i="3"/>
  <c r="DG67" i="3"/>
  <c r="DE67" i="3"/>
  <c r="DF66" i="3"/>
  <c r="DG65" i="3"/>
  <c r="DE65" i="3"/>
  <c r="DF64" i="3"/>
  <c r="DG63" i="3"/>
  <c r="DP63" i="3" s="1"/>
  <c r="DE63" i="3"/>
  <c r="DF62" i="3"/>
  <c r="DG61" i="3"/>
  <c r="DE61" i="3"/>
  <c r="DF60" i="3"/>
  <c r="DG59" i="3"/>
  <c r="DE59" i="3"/>
  <c r="DF58" i="3"/>
  <c r="DG57" i="3"/>
  <c r="DE57" i="3"/>
  <c r="DF56" i="3"/>
  <c r="DG55" i="3"/>
  <c r="DE55" i="3"/>
  <c r="DF54" i="3"/>
  <c r="DG53" i="3"/>
  <c r="DE53" i="3"/>
  <c r="DF52" i="3"/>
  <c r="DG51" i="3"/>
  <c r="DE51" i="3"/>
  <c r="DF50" i="3"/>
  <c r="DG49" i="3"/>
  <c r="DE49" i="3"/>
  <c r="DF48" i="3"/>
  <c r="DG47" i="3"/>
  <c r="DN47" i="3" s="1"/>
  <c r="DE47" i="3"/>
  <c r="DF46" i="3"/>
  <c r="DG45" i="3"/>
  <c r="DE45" i="3"/>
  <c r="DF44" i="3"/>
  <c r="DG43" i="3"/>
  <c r="DE43" i="3"/>
  <c r="DF42" i="3"/>
  <c r="DG86" i="3"/>
  <c r="DE86" i="3"/>
  <c r="DF85" i="3"/>
  <c r="DG84" i="3"/>
  <c r="DE84" i="3"/>
  <c r="DF83" i="3"/>
  <c r="DG82" i="3"/>
  <c r="DE82" i="3"/>
  <c r="DI42" i="3"/>
  <c r="DJ41" i="3"/>
  <c r="DI40" i="3"/>
  <c r="DJ39" i="3"/>
  <c r="DI38" i="3"/>
  <c r="DJ37" i="3"/>
  <c r="DI36" i="3"/>
  <c r="DJ35" i="3"/>
  <c r="DI34" i="3"/>
  <c r="DJ33" i="3"/>
  <c r="DI32" i="3"/>
  <c r="DJ31" i="3"/>
  <c r="DI30" i="3"/>
  <c r="DJ29" i="3"/>
  <c r="DI28" i="3"/>
  <c r="DJ27" i="3"/>
  <c r="DI26" i="3"/>
  <c r="DJ25" i="3"/>
  <c r="DI24" i="3"/>
  <c r="DJ23" i="3"/>
  <c r="DI22" i="3"/>
  <c r="DJ21" i="3"/>
  <c r="DI20" i="3"/>
  <c r="DJ19" i="3"/>
  <c r="DI18" i="3"/>
  <c r="DJ17" i="3"/>
  <c r="DI16" i="3"/>
  <c r="DJ15" i="3"/>
  <c r="DI14" i="3"/>
  <c r="DJ13" i="3"/>
  <c r="DI12" i="3"/>
  <c r="DJ11" i="3"/>
  <c r="DI10" i="3"/>
  <c r="DJ9" i="3"/>
  <c r="DI8" i="3"/>
  <c r="DO74" i="3"/>
  <c r="DO70" i="3"/>
  <c r="DO68" i="3"/>
  <c r="DO64" i="3"/>
  <c r="DO58" i="3"/>
  <c r="DO54" i="3"/>
  <c r="DO52" i="3"/>
  <c r="DO48" i="3"/>
  <c r="DO85" i="3"/>
  <c r="DO77" i="3"/>
  <c r="DO71" i="3"/>
  <c r="DO67" i="3"/>
  <c r="DO61" i="3"/>
  <c r="DO55" i="3"/>
  <c r="DM86" i="3"/>
  <c r="DL86" i="3"/>
  <c r="DJ85" i="3"/>
  <c r="DI85" i="3"/>
  <c r="DM84" i="3"/>
  <c r="DL84" i="3"/>
  <c r="DJ83" i="3"/>
  <c r="DI83" i="3"/>
  <c r="DM82" i="3"/>
  <c r="DL82" i="3"/>
  <c r="DJ81" i="3"/>
  <c r="DI81" i="3"/>
  <c r="DM80" i="3"/>
  <c r="DL80" i="3"/>
  <c r="DJ79" i="3"/>
  <c r="DI79" i="3"/>
  <c r="DM78" i="3"/>
  <c r="DL78" i="3"/>
  <c r="DJ77" i="3"/>
  <c r="DI77" i="3"/>
  <c r="DM76" i="3"/>
  <c r="DL76" i="3"/>
  <c r="DJ75" i="3"/>
  <c r="DI75" i="3"/>
  <c r="DM74" i="3"/>
  <c r="DL74" i="3"/>
  <c r="DJ73" i="3"/>
  <c r="DI73" i="3"/>
  <c r="DM72" i="3"/>
  <c r="DL72" i="3"/>
  <c r="DJ71" i="3"/>
  <c r="DI71" i="3"/>
  <c r="DM70" i="3"/>
  <c r="DL70" i="3"/>
  <c r="DJ69" i="3"/>
  <c r="DI69" i="3"/>
  <c r="DM68" i="3"/>
  <c r="DL68" i="3"/>
  <c r="DJ67" i="3"/>
  <c r="DI67" i="3"/>
  <c r="DM66" i="3"/>
  <c r="DL66" i="3"/>
  <c r="DJ65" i="3"/>
  <c r="DI65" i="3"/>
  <c r="DM64" i="3"/>
  <c r="DL64" i="3"/>
  <c r="DJ63" i="3"/>
  <c r="DI63" i="3"/>
  <c r="DM62" i="3"/>
  <c r="DL62" i="3"/>
  <c r="DJ61" i="3"/>
  <c r="DI61" i="3"/>
  <c r="DM60" i="3"/>
  <c r="DL60" i="3"/>
  <c r="DJ59" i="3"/>
  <c r="DI59" i="3"/>
  <c r="DM58" i="3"/>
  <c r="DL58" i="3"/>
  <c r="DJ57" i="3"/>
  <c r="DI57" i="3"/>
  <c r="DM56" i="3"/>
  <c r="DL56" i="3"/>
  <c r="DJ55" i="3"/>
  <c r="DI55" i="3"/>
  <c r="DM54" i="3"/>
  <c r="DL54" i="3"/>
  <c r="DJ53" i="3"/>
  <c r="DI53" i="3"/>
  <c r="DM52" i="3"/>
  <c r="DL52" i="3"/>
  <c r="DJ51" i="3"/>
  <c r="DI51" i="3"/>
  <c r="DM50" i="3"/>
  <c r="DL50" i="3"/>
  <c r="DJ49" i="3"/>
  <c r="DI49" i="3"/>
  <c r="DM48" i="3"/>
  <c r="DL48" i="3"/>
  <c r="DJ47" i="3"/>
  <c r="DI47" i="3"/>
  <c r="DM46" i="3"/>
  <c r="DL46" i="3"/>
  <c r="DJ45" i="3"/>
  <c r="DI45" i="3"/>
  <c r="DM44" i="3"/>
  <c r="DL44" i="3"/>
  <c r="DJ43" i="3"/>
  <c r="DI43" i="3"/>
  <c r="DG41" i="3"/>
  <c r="DE41" i="3"/>
  <c r="DF40" i="3"/>
  <c r="DG39" i="3"/>
  <c r="DE39" i="3"/>
  <c r="DF38" i="3"/>
  <c r="DG37" i="3"/>
  <c r="DE37" i="3"/>
  <c r="DF36" i="3"/>
  <c r="DG35" i="3"/>
  <c r="DE35" i="3"/>
  <c r="DF34" i="3"/>
  <c r="DG33" i="3"/>
  <c r="DE33" i="3"/>
  <c r="DF32" i="3"/>
  <c r="DG31" i="3"/>
  <c r="DE31" i="3"/>
  <c r="DF30" i="3"/>
  <c r="DG29" i="3"/>
  <c r="DE29" i="3"/>
  <c r="DF28" i="3"/>
  <c r="DG27" i="3"/>
  <c r="DE27" i="3"/>
  <c r="DF26" i="3"/>
  <c r="DG25" i="3"/>
  <c r="DE25" i="3"/>
  <c r="DF24" i="3"/>
  <c r="DG23" i="3"/>
  <c r="DE23" i="3"/>
  <c r="DF22" i="3"/>
  <c r="DG21" i="3"/>
  <c r="DE21" i="3"/>
  <c r="DF20" i="3"/>
  <c r="DG19" i="3"/>
  <c r="DE19" i="3"/>
  <c r="DF18" i="3"/>
  <c r="DG17" i="3"/>
  <c r="DE17" i="3"/>
  <c r="DF16" i="3"/>
  <c r="DG15" i="3"/>
  <c r="DE15" i="3"/>
  <c r="DF14" i="3"/>
  <c r="DG13" i="3"/>
  <c r="DE13" i="3"/>
  <c r="DF12" i="3"/>
  <c r="DG11" i="3"/>
  <c r="DE11" i="3"/>
  <c r="DF10" i="3"/>
  <c r="DG9" i="3"/>
  <c r="DE9" i="3"/>
  <c r="DF8" i="3"/>
  <c r="G42" i="4"/>
  <c r="G40" i="4"/>
  <c r="G38" i="4"/>
  <c r="O19" i="4" s="1"/>
  <c r="O59" i="4" s="1"/>
  <c r="G36" i="4"/>
  <c r="G34" i="4"/>
  <c r="G32" i="4"/>
  <c r="R17" i="4" s="1"/>
  <c r="R57" i="4" s="1"/>
  <c r="G30" i="4"/>
  <c r="G28" i="4"/>
  <c r="G26" i="4"/>
  <c r="R15" i="4" s="1"/>
  <c r="R55" i="4" s="1"/>
  <c r="G24" i="4"/>
  <c r="G22" i="4"/>
  <c r="L14" i="4" s="1"/>
  <c r="L54" i="4" s="1"/>
  <c r="G20" i="4"/>
  <c r="R13" i="4" s="1"/>
  <c r="R53" i="4" s="1"/>
  <c r="G18" i="4"/>
  <c r="G16" i="4"/>
  <c r="G14" i="4"/>
  <c r="R11" i="4" s="1"/>
  <c r="R51" i="4" s="1"/>
  <c r="G12" i="4"/>
  <c r="AE17" i="4"/>
  <c r="AH16" i="4"/>
  <c r="AE15" i="4"/>
  <c r="AE13" i="4"/>
  <c r="AH12" i="4"/>
  <c r="AH11" i="4"/>
  <c r="Y41" i="4"/>
  <c r="AJ20" i="4" s="1"/>
  <c r="Y39" i="4"/>
  <c r="Y37" i="4"/>
  <c r="Y35" i="4"/>
  <c r="AJ18" i="4" s="1"/>
  <c r="Y33" i="4"/>
  <c r="Y31" i="4"/>
  <c r="Y29" i="4"/>
  <c r="AJ16" i="4" s="1"/>
  <c r="Y27" i="4"/>
  <c r="Y25" i="4"/>
  <c r="Y23" i="4"/>
  <c r="AJ14" i="4" s="1"/>
  <c r="Y21" i="4"/>
  <c r="Y19" i="4"/>
  <c r="Y17" i="4"/>
  <c r="AJ12" i="4" s="1"/>
  <c r="Y15" i="4"/>
  <c r="Y13" i="4"/>
  <c r="Y11" i="4"/>
  <c r="DK7" i="3"/>
  <c r="DK86" i="3"/>
  <c r="DH85" i="3"/>
  <c r="DK84" i="3"/>
  <c r="DH83" i="3"/>
  <c r="DK82" i="3"/>
  <c r="DH81" i="3"/>
  <c r="DK80" i="3"/>
  <c r="DH79" i="3"/>
  <c r="DK78" i="3"/>
  <c r="DH77" i="3"/>
  <c r="DK76" i="3"/>
  <c r="DH75" i="3"/>
  <c r="DK74" i="3"/>
  <c r="DH73" i="3"/>
  <c r="DK72" i="3"/>
  <c r="DH71" i="3"/>
  <c r="DK70" i="3"/>
  <c r="DH69" i="3"/>
  <c r="DK68" i="3"/>
  <c r="DH67" i="3"/>
  <c r="DK66" i="3"/>
  <c r="DH65" i="3"/>
  <c r="DK64" i="3"/>
  <c r="DH63" i="3"/>
  <c r="DK62" i="3"/>
  <c r="DH61" i="3"/>
  <c r="DK60" i="3"/>
  <c r="DH59" i="3"/>
  <c r="DK58" i="3"/>
  <c r="DH57" i="3"/>
  <c r="DK56" i="3"/>
  <c r="DH55" i="3"/>
  <c r="DK54" i="3"/>
  <c r="DH53" i="3"/>
  <c r="DK52" i="3"/>
  <c r="DH51" i="3"/>
  <c r="DK50" i="3"/>
  <c r="DH49" i="3"/>
  <c r="DK48" i="3"/>
  <c r="DH47" i="3"/>
  <c r="DK46" i="3"/>
  <c r="DH45" i="3"/>
  <c r="DK44" i="3"/>
  <c r="DH43" i="3"/>
  <c r="DI7" i="3"/>
  <c r="DJ7" i="3"/>
  <c r="DH7" i="3"/>
  <c r="DM7" i="3"/>
  <c r="DL7" i="3"/>
  <c r="DI86" i="3"/>
  <c r="DJ86" i="3"/>
  <c r="DL85" i="3"/>
  <c r="DM85" i="3"/>
  <c r="DI84" i="3"/>
  <c r="DJ84" i="3"/>
  <c r="DL83" i="3"/>
  <c r="DM83" i="3"/>
  <c r="DI82" i="3"/>
  <c r="DJ82" i="3"/>
  <c r="DL81" i="3"/>
  <c r="DM81" i="3"/>
  <c r="DI80" i="3"/>
  <c r="DJ80" i="3"/>
  <c r="DL79" i="3"/>
  <c r="DM79" i="3"/>
  <c r="DI78" i="3"/>
  <c r="DJ78" i="3"/>
  <c r="DL77" i="3"/>
  <c r="DM77" i="3"/>
  <c r="DI76" i="3"/>
  <c r="DJ76" i="3"/>
  <c r="DL75" i="3"/>
  <c r="DM75" i="3"/>
  <c r="DI74" i="3"/>
  <c r="DJ74" i="3"/>
  <c r="DL73" i="3"/>
  <c r="DM73" i="3"/>
  <c r="DI72" i="3"/>
  <c r="DJ72" i="3"/>
  <c r="DL71" i="3"/>
  <c r="DM71" i="3"/>
  <c r="DI70" i="3"/>
  <c r="DJ70" i="3"/>
  <c r="DL69" i="3"/>
  <c r="DM69" i="3"/>
  <c r="DI68" i="3"/>
  <c r="DJ68" i="3"/>
  <c r="DL67" i="3"/>
  <c r="DM67" i="3"/>
  <c r="DI66" i="3"/>
  <c r="DJ66" i="3"/>
  <c r="DL65" i="3"/>
  <c r="DM65" i="3"/>
  <c r="DI64" i="3"/>
  <c r="DJ64" i="3"/>
  <c r="DL63" i="3"/>
  <c r="DM63" i="3"/>
  <c r="DI62" i="3"/>
  <c r="DJ62" i="3"/>
  <c r="DL61" i="3"/>
  <c r="DM61" i="3"/>
  <c r="DI60" i="3"/>
  <c r="DJ60" i="3"/>
  <c r="DL59" i="3"/>
  <c r="DM59" i="3"/>
  <c r="DI58" i="3"/>
  <c r="DJ58" i="3"/>
  <c r="DL57" i="3"/>
  <c r="DM57" i="3"/>
  <c r="DI56" i="3"/>
  <c r="DJ56" i="3"/>
  <c r="DL55" i="3"/>
  <c r="DM55" i="3"/>
  <c r="DI54" i="3"/>
  <c r="DJ54" i="3"/>
  <c r="DL53" i="3"/>
  <c r="DM53" i="3"/>
  <c r="DI52" i="3"/>
  <c r="DJ52" i="3"/>
  <c r="DL51" i="3"/>
  <c r="DM51" i="3"/>
  <c r="DI50" i="3"/>
  <c r="DJ50" i="3"/>
  <c r="DL49" i="3"/>
  <c r="DM49" i="3"/>
  <c r="DI48" i="3"/>
  <c r="DJ48" i="3"/>
  <c r="DL47" i="3"/>
  <c r="DM47" i="3"/>
  <c r="DI46" i="3"/>
  <c r="DJ46" i="3"/>
  <c r="DL45" i="3"/>
  <c r="DM45" i="3"/>
  <c r="DI44" i="3"/>
  <c r="DJ44" i="3"/>
  <c r="DL43" i="3"/>
  <c r="DM43" i="3"/>
  <c r="DG42" i="3"/>
  <c r="DE42" i="3"/>
  <c r="DF41" i="3"/>
  <c r="DG40" i="3"/>
  <c r="DE40" i="3"/>
  <c r="DF39" i="3"/>
  <c r="DG38" i="3"/>
  <c r="DE38" i="3"/>
  <c r="DF37" i="3"/>
  <c r="DG36" i="3"/>
  <c r="DE36" i="3"/>
  <c r="DF35" i="3"/>
  <c r="DG34" i="3"/>
  <c r="DE34" i="3"/>
  <c r="DF33" i="3"/>
  <c r="DG32" i="3"/>
  <c r="DE32" i="3"/>
  <c r="DF31" i="3"/>
  <c r="DG30" i="3"/>
  <c r="DE30" i="3"/>
  <c r="DF29" i="3"/>
  <c r="DG28" i="3"/>
  <c r="DE28" i="3"/>
  <c r="DF27" i="3"/>
  <c r="DG26" i="3"/>
  <c r="DE26" i="3"/>
  <c r="DF25" i="3"/>
  <c r="DG24" i="3"/>
  <c r="DE24" i="3"/>
  <c r="DF23" i="3"/>
  <c r="DG22" i="3"/>
  <c r="DE22" i="3"/>
  <c r="DF21" i="3"/>
  <c r="DG20" i="3"/>
  <c r="DE20" i="3"/>
  <c r="DF19" i="3"/>
  <c r="DG18" i="3"/>
  <c r="DE18" i="3"/>
  <c r="DF17" i="3"/>
  <c r="DG16" i="3"/>
  <c r="DE16" i="3"/>
  <c r="DF15" i="3"/>
  <c r="DG14" i="3"/>
  <c r="DE14" i="3"/>
  <c r="DF13" i="3"/>
  <c r="DG12" i="3"/>
  <c r="DE12" i="3"/>
  <c r="DF11" i="3"/>
  <c r="DG10" i="3"/>
  <c r="DE10" i="3"/>
  <c r="DF9" i="3"/>
  <c r="DG8" i="3"/>
  <c r="DE8" i="3"/>
  <c r="G10" i="4"/>
  <c r="G11" i="4"/>
  <c r="Y10" i="4"/>
  <c r="DL42" i="3"/>
  <c r="DJ42" i="3"/>
  <c r="DM41" i="3"/>
  <c r="DI41" i="3"/>
  <c r="DL40" i="3"/>
  <c r="DJ40" i="3"/>
  <c r="DM39" i="3"/>
  <c r="DI39" i="3"/>
  <c r="DL38" i="3"/>
  <c r="DJ38" i="3"/>
  <c r="DM37" i="3"/>
  <c r="DI37" i="3"/>
  <c r="DL36" i="3"/>
  <c r="DJ36" i="3"/>
  <c r="DM35" i="3"/>
  <c r="DI35" i="3"/>
  <c r="DL34" i="3"/>
  <c r="DJ34" i="3"/>
  <c r="DM33" i="3"/>
  <c r="DI33" i="3"/>
  <c r="DL32" i="3"/>
  <c r="DJ32" i="3"/>
  <c r="DM31" i="3"/>
  <c r="DI31" i="3"/>
  <c r="DL30" i="3"/>
  <c r="DJ30" i="3"/>
  <c r="DM29" i="3"/>
  <c r="DI29" i="3"/>
  <c r="DL28" i="3"/>
  <c r="DJ28" i="3"/>
  <c r="DM27" i="3"/>
  <c r="DI27" i="3"/>
  <c r="DL26" i="3"/>
  <c r="DJ26" i="3"/>
  <c r="DM25" i="3"/>
  <c r="DI25" i="3"/>
  <c r="DL24" i="3"/>
  <c r="DJ24" i="3"/>
  <c r="DM23" i="3"/>
  <c r="DI23" i="3"/>
  <c r="DL22" i="3"/>
  <c r="DJ22" i="3"/>
  <c r="DM21" i="3"/>
  <c r="DI21" i="3"/>
  <c r="DL20" i="3"/>
  <c r="DJ20" i="3"/>
  <c r="DM19" i="3"/>
  <c r="DI19" i="3"/>
  <c r="DL18" i="3"/>
  <c r="DJ18" i="3"/>
  <c r="DM17" i="3"/>
  <c r="DI17" i="3"/>
  <c r="DL16" i="3"/>
  <c r="DJ16" i="3"/>
  <c r="DM15" i="3"/>
  <c r="DI15" i="3"/>
  <c r="DL14" i="3"/>
  <c r="DJ14" i="3"/>
  <c r="DM13" i="3"/>
  <c r="DI13" i="3"/>
  <c r="DL12" i="3"/>
  <c r="DJ12" i="3"/>
  <c r="DM11" i="3"/>
  <c r="DI11" i="3"/>
  <c r="DL10" i="3"/>
  <c r="DJ10" i="3"/>
  <c r="DM9" i="3"/>
  <c r="DI9" i="3"/>
  <c r="DL8" i="3"/>
  <c r="DJ8" i="3"/>
  <c r="AH14" i="4"/>
  <c r="N10" i="4"/>
  <c r="N50" i="4" s="1"/>
  <c r="AH13" i="4"/>
  <c r="AH17" i="4"/>
  <c r="AH19" i="4"/>
  <c r="W45" i="4"/>
  <c r="AB20" i="4"/>
  <c r="AB18" i="4"/>
  <c r="AB16" i="4"/>
  <c r="AB14" i="4"/>
  <c r="AB12" i="4"/>
  <c r="W44" i="4"/>
  <c r="AD20" i="4"/>
  <c r="AD18" i="4"/>
  <c r="AD16" i="4"/>
  <c r="K36" i="4" s="1"/>
  <c r="AD14" i="4"/>
  <c r="AD12" i="4"/>
  <c r="W43" i="4"/>
  <c r="AE11" i="4"/>
  <c r="AB10" i="4"/>
  <c r="M20" i="4"/>
  <c r="M60" i="4" s="1"/>
  <c r="P18" i="4"/>
  <c r="P58" i="4" s="1"/>
  <c r="P16" i="4"/>
  <c r="P56" i="4" s="1"/>
  <c r="P14" i="4"/>
  <c r="P54" i="4" s="1"/>
  <c r="P12" i="4"/>
  <c r="P52" i="4" s="1"/>
  <c r="P10" i="4"/>
  <c r="Q20" i="4"/>
  <c r="Q60" i="4" s="1"/>
  <c r="Q18" i="4"/>
  <c r="Q58" i="4" s="1"/>
  <c r="Q16" i="4"/>
  <c r="Q56" i="4" s="1"/>
  <c r="Q14" i="4"/>
  <c r="Q54" i="4" s="1"/>
  <c r="Q12" i="4"/>
  <c r="Q52" i="4" s="1"/>
  <c r="AC10" i="4"/>
  <c r="AE10" i="4"/>
  <c r="AI10" i="4"/>
  <c r="AB11" i="4"/>
  <c r="AF11" i="4"/>
  <c r="AC12" i="4"/>
  <c r="AE12" i="4"/>
  <c r="AB13" i="4"/>
  <c r="AF13" i="4"/>
  <c r="AC14" i="4"/>
  <c r="AE14" i="4"/>
  <c r="AG14" i="4"/>
  <c r="AB15" i="4"/>
  <c r="AF15" i="4"/>
  <c r="AC16" i="4"/>
  <c r="AE16" i="4"/>
  <c r="AB17" i="4"/>
  <c r="AF17" i="4"/>
  <c r="AC18" i="4"/>
  <c r="AE18" i="4"/>
  <c r="AB19" i="4"/>
  <c r="AF19" i="4"/>
  <c r="AC20" i="4"/>
  <c r="AE20" i="4"/>
  <c r="AF10" i="4"/>
  <c r="AH10" i="4"/>
  <c r="E44" i="4"/>
  <c r="F44" i="4"/>
  <c r="M18" i="4"/>
  <c r="M16" i="4"/>
  <c r="M56" i="4" s="1"/>
  <c r="M14" i="4"/>
  <c r="M12" i="4"/>
  <c r="M52" i="4" s="1"/>
  <c r="P20" i="4"/>
  <c r="P60" i="4" s="1"/>
  <c r="M10" i="4"/>
  <c r="M50" i="4" s="1"/>
  <c r="K20" i="4"/>
  <c r="K60" i="4" s="1"/>
  <c r="K18" i="4"/>
  <c r="K58" i="4" s="1"/>
  <c r="K16" i="4"/>
  <c r="K56" i="4" s="1"/>
  <c r="K14" i="4"/>
  <c r="K54" i="4" s="1"/>
  <c r="K12" i="4"/>
  <c r="K52" i="4" s="1"/>
  <c r="Q10" i="4"/>
  <c r="Q50" i="4" s="1"/>
  <c r="L19" i="4"/>
  <c r="L59" i="4" s="1"/>
  <c r="L17" i="4"/>
  <c r="L57" i="4" s="1"/>
  <c r="L15" i="4"/>
  <c r="L55" i="4" s="1"/>
  <c r="L13" i="4"/>
  <c r="L53" i="4" s="1"/>
  <c r="L11" i="4"/>
  <c r="L51" i="4" s="1"/>
  <c r="E43" i="4"/>
  <c r="F45" i="4"/>
  <c r="P19" i="4"/>
  <c r="P59" i="4" s="1"/>
  <c r="J19" i="4"/>
  <c r="J59" i="4" s="1"/>
  <c r="P17" i="4"/>
  <c r="P57" i="4" s="1"/>
  <c r="J17" i="4"/>
  <c r="J57" i="4" s="1"/>
  <c r="P15" i="4"/>
  <c r="P55" i="4" s="1"/>
  <c r="J15" i="4"/>
  <c r="J55" i="4" s="1"/>
  <c r="P13" i="4"/>
  <c r="P53" i="4" s="1"/>
  <c r="J13" i="4"/>
  <c r="J53" i="4" s="1"/>
  <c r="P11" i="4"/>
  <c r="P51" i="4" s="1"/>
  <c r="J11" i="4"/>
  <c r="J51" i="4" s="1"/>
  <c r="Q19" i="4"/>
  <c r="Q59" i="4" s="1"/>
  <c r="N19" i="4"/>
  <c r="N59" i="4" s="1"/>
  <c r="Q17" i="4"/>
  <c r="Q57" i="4" s="1"/>
  <c r="N17" i="4"/>
  <c r="N57" i="4" s="1"/>
  <c r="Q15" i="4"/>
  <c r="Q55" i="4" s="1"/>
  <c r="N15" i="4"/>
  <c r="N55" i="4" s="1"/>
  <c r="Q13" i="4"/>
  <c r="Q53" i="4" s="1"/>
  <c r="N13" i="4"/>
  <c r="N53" i="4" s="1"/>
  <c r="Q11" i="4"/>
  <c r="Q51" i="4" s="1"/>
  <c r="N11" i="4"/>
  <c r="N51" i="4" s="1"/>
  <c r="E45" i="4"/>
  <c r="F43" i="4"/>
  <c r="J10" i="4"/>
  <c r="J50" i="4" s="1"/>
  <c r="K10" i="4"/>
  <c r="K50" i="4" s="1"/>
  <c r="K11" i="4"/>
  <c r="K51" i="4" s="1"/>
  <c r="M11" i="4"/>
  <c r="O11" i="4"/>
  <c r="O51" i="4" s="1"/>
  <c r="J12" i="4"/>
  <c r="J52" i="4" s="1"/>
  <c r="N12" i="4"/>
  <c r="N52" i="4" s="1"/>
  <c r="K13" i="4"/>
  <c r="K53" i="4" s="1"/>
  <c r="M13" i="4"/>
  <c r="J14" i="4"/>
  <c r="J54" i="4" s="1"/>
  <c r="N14" i="4"/>
  <c r="N54" i="4" s="1"/>
  <c r="K15" i="4"/>
  <c r="K55" i="4" s="1"/>
  <c r="M15" i="4"/>
  <c r="O15" i="4"/>
  <c r="O55" i="4" s="1"/>
  <c r="J16" i="4"/>
  <c r="J56" i="4" s="1"/>
  <c r="N16" i="4"/>
  <c r="N56" i="4" s="1"/>
  <c r="K17" i="4"/>
  <c r="K57" i="4" s="1"/>
  <c r="M17" i="4"/>
  <c r="O17" i="4"/>
  <c r="O57" i="4" s="1"/>
  <c r="J18" i="4"/>
  <c r="J58" i="4" s="1"/>
  <c r="N18" i="4"/>
  <c r="N58" i="4" s="1"/>
  <c r="K19" i="4"/>
  <c r="K59" i="4" s="1"/>
  <c r="M19" i="4"/>
  <c r="J20" i="4"/>
  <c r="J60" i="4" s="1"/>
  <c r="N20" i="4"/>
  <c r="N60" i="4" s="1"/>
  <c r="AI21" i="4" l="1"/>
  <c r="O18" i="4"/>
  <c r="O58" i="4" s="1"/>
  <c r="R20" i="4"/>
  <c r="R60" i="4" s="1"/>
  <c r="L16" i="4"/>
  <c r="L56" i="4" s="1"/>
  <c r="AF27" i="4"/>
  <c r="AF31" i="4"/>
  <c r="AF35" i="4"/>
  <c r="AF39" i="4"/>
  <c r="AF43" i="4"/>
  <c r="AF47" i="4"/>
  <c r="AF51" i="4"/>
  <c r="AF55" i="4"/>
  <c r="AF59" i="4"/>
  <c r="AF63" i="4"/>
  <c r="AF67" i="4"/>
  <c r="AF71" i="4"/>
  <c r="AF75" i="4"/>
  <c r="AF79" i="4"/>
  <c r="AF83" i="4"/>
  <c r="AF87" i="4"/>
  <c r="AF91" i="4"/>
  <c r="AF95" i="4"/>
  <c r="AF99" i="4"/>
  <c r="AF103" i="4"/>
  <c r="AG31" i="4"/>
  <c r="AG35" i="4"/>
  <c r="AG39" i="4"/>
  <c r="AG43" i="4"/>
  <c r="AG47" i="4"/>
  <c r="AG51" i="4"/>
  <c r="AG55" i="4"/>
  <c r="AG59" i="4"/>
  <c r="AG63" i="4"/>
  <c r="AG67" i="4"/>
  <c r="AG71" i="4"/>
  <c r="AG75" i="4"/>
  <c r="AG79" i="4"/>
  <c r="AG83" i="4"/>
  <c r="AG87" i="4"/>
  <c r="AG91" i="4"/>
  <c r="AG95" i="4"/>
  <c r="AG99" i="4"/>
  <c r="AG103" i="4"/>
  <c r="AF30" i="4"/>
  <c r="AF42" i="4"/>
  <c r="AF50" i="4"/>
  <c r="AF58" i="4"/>
  <c r="AF66" i="4"/>
  <c r="AF74" i="4"/>
  <c r="AF78" i="4"/>
  <c r="AF86" i="4"/>
  <c r="AF94" i="4"/>
  <c r="AG27" i="4"/>
  <c r="AF28" i="4"/>
  <c r="AF32" i="4"/>
  <c r="AF36" i="4"/>
  <c r="AF40" i="4"/>
  <c r="AF44" i="4"/>
  <c r="AF48" i="4"/>
  <c r="AF52" i="4"/>
  <c r="AF56" i="4"/>
  <c r="AF60" i="4"/>
  <c r="AF64" i="4"/>
  <c r="AF68" i="4"/>
  <c r="AF72" i="4"/>
  <c r="AF76" i="4"/>
  <c r="AF80" i="4"/>
  <c r="AF84" i="4"/>
  <c r="AF88" i="4"/>
  <c r="AF92" i="4"/>
  <c r="AF96" i="4"/>
  <c r="AF100" i="4"/>
  <c r="AF104" i="4"/>
  <c r="AG28" i="4"/>
  <c r="AG32" i="4"/>
  <c r="AG36" i="4"/>
  <c r="AG40" i="4"/>
  <c r="AG44" i="4"/>
  <c r="AG48" i="4"/>
  <c r="AG52" i="4"/>
  <c r="AG56" i="4"/>
  <c r="AG60" i="4"/>
  <c r="AG64" i="4"/>
  <c r="AG68" i="4"/>
  <c r="AG72" i="4"/>
  <c r="AG76" i="4"/>
  <c r="AG80" i="4"/>
  <c r="AG84" i="4"/>
  <c r="AG88" i="4"/>
  <c r="AG92" i="4"/>
  <c r="AG96" i="4"/>
  <c r="AG100" i="4"/>
  <c r="AG104" i="4"/>
  <c r="AG29" i="4"/>
  <c r="AG37" i="4"/>
  <c r="AG41" i="4"/>
  <c r="AG49" i="4"/>
  <c r="AG57" i="4"/>
  <c r="AG65" i="4"/>
  <c r="AG73" i="4"/>
  <c r="AG81" i="4"/>
  <c r="AG93" i="4"/>
  <c r="AG101" i="4"/>
  <c r="AF34" i="4"/>
  <c r="AF46" i="4"/>
  <c r="AF54" i="4"/>
  <c r="AF62" i="4"/>
  <c r="AF70" i="4"/>
  <c r="AF82" i="4"/>
  <c r="AF90" i="4"/>
  <c r="AF102" i="4"/>
  <c r="AF29" i="4"/>
  <c r="AF33" i="4"/>
  <c r="AF37" i="4"/>
  <c r="AF41" i="4"/>
  <c r="AF45" i="4"/>
  <c r="AF49" i="4"/>
  <c r="AF53" i="4"/>
  <c r="AF57" i="4"/>
  <c r="AF61" i="4"/>
  <c r="AF65" i="4"/>
  <c r="AF69" i="4"/>
  <c r="AF73" i="4"/>
  <c r="AF77" i="4"/>
  <c r="AF81" i="4"/>
  <c r="AF85" i="4"/>
  <c r="AF89" i="4"/>
  <c r="AF93" i="4"/>
  <c r="AF97" i="4"/>
  <c r="AF101" i="4"/>
  <c r="AG26" i="4"/>
  <c r="AG33" i="4"/>
  <c r="AG45" i="4"/>
  <c r="AG53" i="4"/>
  <c r="AG61" i="4"/>
  <c r="AG69" i="4"/>
  <c r="AG77" i="4"/>
  <c r="AG85" i="4"/>
  <c r="AG89" i="4"/>
  <c r="AG97" i="4"/>
  <c r="AF26" i="4"/>
  <c r="AF38" i="4"/>
  <c r="AF98" i="4"/>
  <c r="AG30" i="4"/>
  <c r="AG34" i="4"/>
  <c r="AG38" i="4"/>
  <c r="AG42" i="4"/>
  <c r="AG46" i="4"/>
  <c r="AG50" i="4"/>
  <c r="AG54" i="4"/>
  <c r="AG58" i="4"/>
  <c r="AG62" i="4"/>
  <c r="AG66" i="4"/>
  <c r="AG70" i="4"/>
  <c r="AG74" i="4"/>
  <c r="AG78" i="4"/>
  <c r="AG82" i="4"/>
  <c r="AG86" i="4"/>
  <c r="AG90" i="4"/>
  <c r="AG94" i="4"/>
  <c r="AG98" i="4"/>
  <c r="AG102" i="4"/>
  <c r="K38" i="4"/>
  <c r="L18" i="4"/>
  <c r="L58" i="4" s="1"/>
  <c r="O13" i="4"/>
  <c r="O53" i="4" s="1"/>
  <c r="AD13" i="4"/>
  <c r="K33" i="4" s="1"/>
  <c r="DN7" i="3"/>
  <c r="DW24" i="3"/>
  <c r="DO49" i="3"/>
  <c r="DP65" i="3"/>
  <c r="DO62" i="3"/>
  <c r="DO78" i="3"/>
  <c r="DP80" i="3"/>
  <c r="DW64" i="3"/>
  <c r="O14" i="4"/>
  <c r="O54" i="4" s="1"/>
  <c r="R19" i="4"/>
  <c r="R59" i="4" s="1"/>
  <c r="R14" i="4"/>
  <c r="R54" i="4" s="1"/>
  <c r="DW32" i="3"/>
  <c r="DO63" i="3"/>
  <c r="DN59" i="3"/>
  <c r="DN75" i="3"/>
  <c r="DN51" i="3"/>
  <c r="DO56" i="3"/>
  <c r="DN67" i="3"/>
  <c r="DW34" i="3"/>
  <c r="DW56" i="3"/>
  <c r="O16" i="4"/>
  <c r="O56" i="4" s="1"/>
  <c r="L20" i="4"/>
  <c r="L60" i="4" s="1"/>
  <c r="O20" i="4"/>
  <c r="O60" i="4" s="1"/>
  <c r="DN81" i="3"/>
  <c r="DQ9" i="3"/>
  <c r="DP81" i="3"/>
  <c r="DN55" i="3"/>
  <c r="DW58" i="3"/>
  <c r="DP84" i="3"/>
  <c r="O12" i="4"/>
  <c r="O52" i="4" s="1"/>
  <c r="AG18" i="4"/>
  <c r="DO47" i="3"/>
  <c r="DW26" i="3"/>
  <c r="DX42" i="3"/>
  <c r="DN79" i="3"/>
  <c r="DO43" i="3"/>
  <c r="DW78" i="3"/>
  <c r="AG10" i="4"/>
  <c r="DP7" i="3"/>
  <c r="L12" i="4"/>
  <c r="L52" i="4" s="1"/>
  <c r="G45" i="4"/>
  <c r="DW8" i="3"/>
  <c r="DW40" i="3"/>
  <c r="DW72" i="3"/>
  <c r="DO75" i="3"/>
  <c r="DP55" i="3"/>
  <c r="DP71" i="3"/>
  <c r="DW10" i="3"/>
  <c r="DW42" i="3"/>
  <c r="DW74" i="3"/>
  <c r="DW54" i="3"/>
  <c r="DO51" i="3"/>
  <c r="DO80" i="3"/>
  <c r="DW16" i="3"/>
  <c r="DW48" i="3"/>
  <c r="DW80" i="3"/>
  <c r="DN63" i="3"/>
  <c r="DO59" i="3"/>
  <c r="DO79" i="3"/>
  <c r="DP86" i="3"/>
  <c r="DP57" i="3"/>
  <c r="DP73" i="3"/>
  <c r="AC21" i="4"/>
  <c r="DW18" i="3"/>
  <c r="DW50" i="3"/>
  <c r="DW82" i="3"/>
  <c r="AF21" i="4"/>
  <c r="K40" i="4"/>
  <c r="K34" i="4"/>
  <c r="K32" i="4"/>
  <c r="AG19" i="4"/>
  <c r="AD15" i="4"/>
  <c r="K35" i="4" s="1"/>
  <c r="DW12" i="3"/>
  <c r="DW20" i="3"/>
  <c r="DW28" i="3"/>
  <c r="DW36" i="3"/>
  <c r="DW44" i="3"/>
  <c r="DW52" i="3"/>
  <c r="DW60" i="3"/>
  <c r="DW68" i="3"/>
  <c r="DW76" i="3"/>
  <c r="DW84" i="3"/>
  <c r="DN86" i="3"/>
  <c r="DW14" i="3"/>
  <c r="DW22" i="3"/>
  <c r="DW30" i="3"/>
  <c r="DW38" i="3"/>
  <c r="DW46" i="3"/>
  <c r="DW62" i="3"/>
  <c r="DW70" i="3"/>
  <c r="Y43" i="4"/>
  <c r="DO57" i="3"/>
  <c r="DO65" i="3"/>
  <c r="DO73" i="3"/>
  <c r="DO7" i="3"/>
  <c r="DP82" i="3"/>
  <c r="DO45" i="3"/>
  <c r="DO53" i="3"/>
  <c r="DP61" i="3"/>
  <c r="DP69" i="3"/>
  <c r="DP77" i="3"/>
  <c r="DP83" i="3"/>
  <c r="DP44" i="3"/>
  <c r="DP50" i="3"/>
  <c r="DP52" i="3"/>
  <c r="DP58" i="3"/>
  <c r="DP60" i="3"/>
  <c r="DP66" i="3"/>
  <c r="DP68" i="3"/>
  <c r="DP74" i="3"/>
  <c r="DP76" i="3"/>
  <c r="DW7" i="3"/>
  <c r="DP59" i="3"/>
  <c r="DP67" i="3"/>
  <c r="DP75" i="3"/>
  <c r="DP46" i="3"/>
  <c r="DP48" i="3"/>
  <c r="DP54" i="3"/>
  <c r="DP56" i="3"/>
  <c r="DP62" i="3"/>
  <c r="DP64" i="3"/>
  <c r="DP70" i="3"/>
  <c r="DP72" i="3"/>
  <c r="DP78" i="3"/>
  <c r="R16" i="4"/>
  <c r="R56" i="4" s="1"/>
  <c r="AD10" i="4"/>
  <c r="AG13" i="4"/>
  <c r="R12" i="4"/>
  <c r="R52" i="4" s="1"/>
  <c r="DU9" i="3"/>
  <c r="DW9" i="3"/>
  <c r="DW13" i="3"/>
  <c r="DW17" i="3"/>
  <c r="DW21" i="3"/>
  <c r="DW25" i="3"/>
  <c r="DW29" i="3"/>
  <c r="DW33" i="3"/>
  <c r="DW37" i="3"/>
  <c r="DW41" i="3"/>
  <c r="DX45" i="3"/>
  <c r="DX49" i="3"/>
  <c r="DX53" i="3"/>
  <c r="DX57" i="3"/>
  <c r="DX61" i="3"/>
  <c r="DX65" i="3"/>
  <c r="DX69" i="3"/>
  <c r="DX73" i="3"/>
  <c r="DX77" i="3"/>
  <c r="DX81" i="3"/>
  <c r="DX85" i="3"/>
  <c r="DX44" i="3"/>
  <c r="DN49" i="3"/>
  <c r="DN57" i="3"/>
  <c r="DN65" i="3"/>
  <c r="DN73" i="3"/>
  <c r="DO84" i="3"/>
  <c r="DO86" i="3"/>
  <c r="DP47" i="3"/>
  <c r="DP49" i="3"/>
  <c r="DR8" i="3"/>
  <c r="DW11" i="3"/>
  <c r="DW15" i="3"/>
  <c r="DW19" i="3"/>
  <c r="DW23" i="3"/>
  <c r="DW27" i="3"/>
  <c r="DW31" i="3"/>
  <c r="DW35" i="3"/>
  <c r="DW39" i="3"/>
  <c r="DX43" i="3"/>
  <c r="DX47" i="3"/>
  <c r="DX51" i="3"/>
  <c r="DX55" i="3"/>
  <c r="DX59" i="3"/>
  <c r="DX63" i="3"/>
  <c r="DX67" i="3"/>
  <c r="DX71" i="3"/>
  <c r="DX75" i="3"/>
  <c r="DX79" i="3"/>
  <c r="DX83" i="3"/>
  <c r="G44" i="4"/>
  <c r="Y45" i="4"/>
  <c r="AG17" i="4"/>
  <c r="DN45" i="3"/>
  <c r="DN53" i="3"/>
  <c r="DN61" i="3"/>
  <c r="DN69" i="3"/>
  <c r="DN77" i="3"/>
  <c r="DN82" i="3"/>
  <c r="DP85" i="3"/>
  <c r="DP43" i="3"/>
  <c r="DP45" i="3"/>
  <c r="DP51" i="3"/>
  <c r="DP53" i="3"/>
  <c r="AD17" i="4"/>
  <c r="K37" i="4" s="1"/>
  <c r="AG11" i="4"/>
  <c r="AD11" i="4"/>
  <c r="K31" i="4" s="1"/>
  <c r="AD19" i="4"/>
  <c r="K39" i="4" s="1"/>
  <c r="AE21" i="4"/>
  <c r="AG15" i="4"/>
  <c r="R18" i="4"/>
  <c r="R58" i="4" s="1"/>
  <c r="AG20" i="4"/>
  <c r="AG16" i="4"/>
  <c r="AG12" i="4"/>
  <c r="Y44" i="4"/>
  <c r="L10" i="4"/>
  <c r="L50" i="4" s="1"/>
  <c r="AJ10" i="4"/>
  <c r="DX9" i="3"/>
  <c r="DX17" i="3"/>
  <c r="AJ11" i="4"/>
  <c r="AJ15" i="4"/>
  <c r="AJ19" i="4"/>
  <c r="DX13" i="3"/>
  <c r="DX26" i="3"/>
  <c r="DN84" i="3"/>
  <c r="DN43" i="3"/>
  <c r="DO82" i="3"/>
  <c r="DX8" i="3"/>
  <c r="DX11" i="3"/>
  <c r="DX15" i="3"/>
  <c r="DX21" i="3"/>
  <c r="DX34" i="3"/>
  <c r="DX10" i="3"/>
  <c r="DX12" i="3"/>
  <c r="DX14" i="3"/>
  <c r="DX16" i="3"/>
  <c r="DX19" i="3"/>
  <c r="DX23" i="3"/>
  <c r="DX30" i="3"/>
  <c r="DX38" i="3"/>
  <c r="DX18" i="3"/>
  <c r="DX20" i="3"/>
  <c r="DX22" i="3"/>
  <c r="DX24" i="3"/>
  <c r="DX28" i="3"/>
  <c r="DX32" i="3"/>
  <c r="DX36" i="3"/>
  <c r="DX40" i="3"/>
  <c r="DN83" i="3"/>
  <c r="DN46" i="3"/>
  <c r="DN50" i="3"/>
  <c r="DN54" i="3"/>
  <c r="DN58" i="3"/>
  <c r="DN62" i="3"/>
  <c r="DN66" i="3"/>
  <c r="DN70" i="3"/>
  <c r="DN74" i="3"/>
  <c r="DN78" i="3"/>
  <c r="DN8" i="3"/>
  <c r="DN12" i="3"/>
  <c r="DN16" i="3"/>
  <c r="DN20" i="3"/>
  <c r="DN24" i="3"/>
  <c r="DN28" i="3"/>
  <c r="DN32" i="3"/>
  <c r="DN36" i="3"/>
  <c r="DN40" i="3"/>
  <c r="DT44" i="3"/>
  <c r="DR41" i="3"/>
  <c r="DQ42" i="3"/>
  <c r="DX25" i="3"/>
  <c r="DX27" i="3"/>
  <c r="DX29" i="3"/>
  <c r="DX31" i="3"/>
  <c r="DX33" i="3"/>
  <c r="DX35" i="3"/>
  <c r="DX37" i="3"/>
  <c r="DX39" i="3"/>
  <c r="DX41" i="3"/>
  <c r="DN85" i="3"/>
  <c r="DN44" i="3"/>
  <c r="DN48" i="3"/>
  <c r="DN52" i="3"/>
  <c r="DN56" i="3"/>
  <c r="DN60" i="3"/>
  <c r="DN64" i="3"/>
  <c r="DN68" i="3"/>
  <c r="DN72" i="3"/>
  <c r="DN76" i="3"/>
  <c r="DN80" i="3"/>
  <c r="DO8" i="3"/>
  <c r="DP8" i="3"/>
  <c r="DO12" i="3"/>
  <c r="DP12" i="3"/>
  <c r="DO16" i="3"/>
  <c r="DP16" i="3"/>
  <c r="DO20" i="3"/>
  <c r="DP20" i="3"/>
  <c r="DO24" i="3"/>
  <c r="DP24" i="3"/>
  <c r="DO28" i="3"/>
  <c r="DP28" i="3"/>
  <c r="DO32" i="3"/>
  <c r="DP32" i="3"/>
  <c r="DO36" i="3"/>
  <c r="DP36" i="3"/>
  <c r="DO40" i="3"/>
  <c r="DP40" i="3"/>
  <c r="DP9" i="3"/>
  <c r="DO9" i="3"/>
  <c r="DP13" i="3"/>
  <c r="DO13" i="3"/>
  <c r="DP17" i="3"/>
  <c r="DO17" i="3"/>
  <c r="DP21" i="3"/>
  <c r="DO21" i="3"/>
  <c r="DP25" i="3"/>
  <c r="DO25" i="3"/>
  <c r="DP29" i="3"/>
  <c r="DO29" i="3"/>
  <c r="DP33" i="3"/>
  <c r="DO33" i="3"/>
  <c r="DP37" i="3"/>
  <c r="DO37" i="3"/>
  <c r="DP41" i="3"/>
  <c r="DO41" i="3"/>
  <c r="DU11" i="3"/>
  <c r="DR12" i="3"/>
  <c r="DR14" i="3"/>
  <c r="DU17" i="3"/>
  <c r="DU19" i="3"/>
  <c r="DR20" i="3"/>
  <c r="DU23" i="3"/>
  <c r="DU25" i="3"/>
  <c r="DR26" i="3"/>
  <c r="DR28" i="3"/>
  <c r="DR30" i="3"/>
  <c r="DR32" i="3"/>
  <c r="DU33" i="3"/>
  <c r="DU35" i="3"/>
  <c r="DU37" i="3"/>
  <c r="DU39" i="3"/>
  <c r="DU41" i="3"/>
  <c r="DR42" i="3"/>
  <c r="O10" i="4"/>
  <c r="O50" i="4" s="1"/>
  <c r="R10" i="4"/>
  <c r="R50" i="4" s="1"/>
  <c r="G43" i="4"/>
  <c r="DT8" i="3"/>
  <c r="DT10" i="3"/>
  <c r="DQ11" i="3"/>
  <c r="DT12" i="3"/>
  <c r="DQ13" i="3"/>
  <c r="DT14" i="3"/>
  <c r="DQ15" i="3"/>
  <c r="DT16" i="3"/>
  <c r="DQ17" i="3"/>
  <c r="DT18" i="3"/>
  <c r="DQ19" i="3"/>
  <c r="DT20" i="3"/>
  <c r="DQ21" i="3"/>
  <c r="DT22" i="3"/>
  <c r="DQ23" i="3"/>
  <c r="DT24" i="3"/>
  <c r="DQ25" i="3"/>
  <c r="DT26" i="3"/>
  <c r="DQ27" i="3"/>
  <c r="DT28" i="3"/>
  <c r="DQ29" i="3"/>
  <c r="DT30" i="3"/>
  <c r="DQ31" i="3"/>
  <c r="DT32" i="3"/>
  <c r="DQ33" i="3"/>
  <c r="DT34" i="3"/>
  <c r="DQ35" i="3"/>
  <c r="DT36" i="3"/>
  <c r="DQ37" i="3"/>
  <c r="DT38" i="3"/>
  <c r="DQ39" i="3"/>
  <c r="DT40" i="3"/>
  <c r="DQ41" i="3"/>
  <c r="DT42" i="3"/>
  <c r="DQ8" i="3"/>
  <c r="DT9" i="3"/>
  <c r="DQ10" i="3"/>
  <c r="DT11" i="3"/>
  <c r="DQ12" i="3"/>
  <c r="DT13" i="3"/>
  <c r="DQ14" i="3"/>
  <c r="DT15" i="3"/>
  <c r="DQ16" i="3"/>
  <c r="DT17" i="3"/>
  <c r="DQ18" i="3"/>
  <c r="DT19" i="3"/>
  <c r="DQ20" i="3"/>
  <c r="DT21" i="3"/>
  <c r="DQ22" i="3"/>
  <c r="DT23" i="3"/>
  <c r="DQ24" i="3"/>
  <c r="DT25" i="3"/>
  <c r="DQ26" i="3"/>
  <c r="DT27" i="3"/>
  <c r="DQ28" i="3"/>
  <c r="DT29" i="3"/>
  <c r="DQ30" i="3"/>
  <c r="DT31" i="3"/>
  <c r="DQ32" i="3"/>
  <c r="DT33" i="3"/>
  <c r="DQ34" i="3"/>
  <c r="DT35" i="3"/>
  <c r="DQ36" i="3"/>
  <c r="DT37" i="3"/>
  <c r="DQ38" i="3"/>
  <c r="DT39" i="3"/>
  <c r="DQ40" i="3"/>
  <c r="DT41" i="3"/>
  <c r="DN10" i="3"/>
  <c r="DN14" i="3"/>
  <c r="DN18" i="3"/>
  <c r="DN22" i="3"/>
  <c r="DN26" i="3"/>
  <c r="DN30" i="3"/>
  <c r="DN34" i="3"/>
  <c r="DN38" i="3"/>
  <c r="DN42" i="3"/>
  <c r="DR43" i="3"/>
  <c r="DQ44" i="3"/>
  <c r="DR45" i="3"/>
  <c r="DQ46" i="3"/>
  <c r="DR47" i="3"/>
  <c r="DQ48" i="3"/>
  <c r="DR49" i="3"/>
  <c r="DQ50" i="3"/>
  <c r="DR51" i="3"/>
  <c r="DQ52" i="3"/>
  <c r="DR53" i="3"/>
  <c r="DQ54" i="3"/>
  <c r="DR55" i="3"/>
  <c r="DQ56" i="3"/>
  <c r="DR57" i="3"/>
  <c r="DQ58" i="3"/>
  <c r="DR59" i="3"/>
  <c r="DQ60" i="3"/>
  <c r="DR61" i="3"/>
  <c r="DQ62" i="3"/>
  <c r="DR63" i="3"/>
  <c r="DQ64" i="3"/>
  <c r="DR65" i="3"/>
  <c r="DQ66" i="3"/>
  <c r="DR67" i="3"/>
  <c r="DQ68" i="3"/>
  <c r="DR69" i="3"/>
  <c r="DQ70" i="3"/>
  <c r="DR71" i="3"/>
  <c r="DQ72" i="3"/>
  <c r="DR73" i="3"/>
  <c r="DQ74" i="3"/>
  <c r="DR75" i="3"/>
  <c r="DQ76" i="3"/>
  <c r="DR77" i="3"/>
  <c r="DQ78" i="3"/>
  <c r="DR79" i="3"/>
  <c r="DQ80" i="3"/>
  <c r="DR81" i="3"/>
  <c r="DQ82" i="3"/>
  <c r="DR83" i="3"/>
  <c r="DQ84" i="3"/>
  <c r="DR85" i="3"/>
  <c r="DU7" i="3"/>
  <c r="DT7" i="3"/>
  <c r="DU8" i="3"/>
  <c r="DR9" i="3"/>
  <c r="DU10" i="3"/>
  <c r="DR11" i="3"/>
  <c r="DU12" i="3"/>
  <c r="DR13" i="3"/>
  <c r="DU14" i="3"/>
  <c r="DR15" i="3"/>
  <c r="DU16" i="3"/>
  <c r="DR17" i="3"/>
  <c r="DU18" i="3"/>
  <c r="DR19" i="3"/>
  <c r="DU20" i="3"/>
  <c r="DR21" i="3"/>
  <c r="DU22" i="3"/>
  <c r="DR23" i="3"/>
  <c r="DU24" i="3"/>
  <c r="DR25" i="3"/>
  <c r="DU26" i="3"/>
  <c r="DR27" i="3"/>
  <c r="DU28" i="3"/>
  <c r="DR29" i="3"/>
  <c r="DU30" i="3"/>
  <c r="DR31" i="3"/>
  <c r="DU32" i="3"/>
  <c r="DR33" i="3"/>
  <c r="DU34" i="3"/>
  <c r="DR35" i="3"/>
  <c r="DU36" i="3"/>
  <c r="DR37" i="3"/>
  <c r="DU38" i="3"/>
  <c r="DR39" i="3"/>
  <c r="DU40" i="3"/>
  <c r="DU42" i="3"/>
  <c r="DW43" i="3"/>
  <c r="DW45" i="3"/>
  <c r="DW47" i="3"/>
  <c r="DW49" i="3"/>
  <c r="DW51" i="3"/>
  <c r="DW53" i="3"/>
  <c r="DW55" i="3"/>
  <c r="DW57" i="3"/>
  <c r="DW59" i="3"/>
  <c r="DW61" i="3"/>
  <c r="DW63" i="3"/>
  <c r="DW65" i="3"/>
  <c r="DW67" i="3"/>
  <c r="DW69" i="3"/>
  <c r="DW71" i="3"/>
  <c r="DW73" i="3"/>
  <c r="DW75" i="3"/>
  <c r="DW77" i="3"/>
  <c r="DW79" i="3"/>
  <c r="DW81" i="3"/>
  <c r="DW83" i="3"/>
  <c r="DW85" i="3"/>
  <c r="DX7" i="3"/>
  <c r="AJ13" i="4"/>
  <c r="AJ17" i="4"/>
  <c r="DN11" i="3"/>
  <c r="DN15" i="3"/>
  <c r="DN19" i="3"/>
  <c r="DN23" i="3"/>
  <c r="DN27" i="3"/>
  <c r="DN31" i="3"/>
  <c r="DN35" i="3"/>
  <c r="DN39" i="3"/>
  <c r="DQ43" i="3"/>
  <c r="DR44" i="3"/>
  <c r="DQ45" i="3"/>
  <c r="DR46" i="3"/>
  <c r="DQ47" i="3"/>
  <c r="DR48" i="3"/>
  <c r="DQ49" i="3"/>
  <c r="DR50" i="3"/>
  <c r="DQ51" i="3"/>
  <c r="DR52" i="3"/>
  <c r="DQ53" i="3"/>
  <c r="DR54" i="3"/>
  <c r="DQ55" i="3"/>
  <c r="DR56" i="3"/>
  <c r="DQ57" i="3"/>
  <c r="DR58" i="3"/>
  <c r="DQ59" i="3"/>
  <c r="DR60" i="3"/>
  <c r="DQ61" i="3"/>
  <c r="DR62" i="3"/>
  <c r="DQ63" i="3"/>
  <c r="DR64" i="3"/>
  <c r="DQ65" i="3"/>
  <c r="DR66" i="3"/>
  <c r="DQ67" i="3"/>
  <c r="DR68" i="3"/>
  <c r="DQ69" i="3"/>
  <c r="DR70" i="3"/>
  <c r="DQ71" i="3"/>
  <c r="DR72" i="3"/>
  <c r="DQ73" i="3"/>
  <c r="DR74" i="3"/>
  <c r="DQ75" i="3"/>
  <c r="DR76" i="3"/>
  <c r="DQ77" i="3"/>
  <c r="DR78" i="3"/>
  <c r="DQ79" i="3"/>
  <c r="DR80" i="3"/>
  <c r="DQ81" i="3"/>
  <c r="DR82" i="3"/>
  <c r="DQ83" i="3"/>
  <c r="DR84" i="3"/>
  <c r="DQ85" i="3"/>
  <c r="DO10" i="3"/>
  <c r="DP10" i="3"/>
  <c r="DO14" i="3"/>
  <c r="DP14" i="3"/>
  <c r="DO18" i="3"/>
  <c r="DP18" i="3"/>
  <c r="DO22" i="3"/>
  <c r="DP22" i="3"/>
  <c r="DO26" i="3"/>
  <c r="DP26" i="3"/>
  <c r="DO30" i="3"/>
  <c r="DP30" i="3"/>
  <c r="DO34" i="3"/>
  <c r="DP34" i="3"/>
  <c r="DO38" i="3"/>
  <c r="DP38" i="3"/>
  <c r="DO42" i="3"/>
  <c r="DP42" i="3"/>
  <c r="DP11" i="3"/>
  <c r="DO11" i="3"/>
  <c r="DP15" i="3"/>
  <c r="DO15" i="3"/>
  <c r="DP19" i="3"/>
  <c r="DO19" i="3"/>
  <c r="DP23" i="3"/>
  <c r="DO23" i="3"/>
  <c r="DP27" i="3"/>
  <c r="DO27" i="3"/>
  <c r="DP31" i="3"/>
  <c r="DO31" i="3"/>
  <c r="DP35" i="3"/>
  <c r="DO35" i="3"/>
  <c r="DP39" i="3"/>
  <c r="DO39" i="3"/>
  <c r="DR10" i="3"/>
  <c r="DU13" i="3"/>
  <c r="DU15" i="3"/>
  <c r="DR16" i="3"/>
  <c r="DR18" i="3"/>
  <c r="DU21" i="3"/>
  <c r="DR22" i="3"/>
  <c r="DR24" i="3"/>
  <c r="DU27" i="3"/>
  <c r="DU29" i="3"/>
  <c r="DU31" i="3"/>
  <c r="DR34" i="3"/>
  <c r="DR36" i="3"/>
  <c r="DR38" i="3"/>
  <c r="DR40" i="3"/>
  <c r="DU43" i="3"/>
  <c r="DU45" i="3"/>
  <c r="DT46" i="3"/>
  <c r="DU47" i="3"/>
  <c r="DT48" i="3"/>
  <c r="DU49" i="3"/>
  <c r="DT50" i="3"/>
  <c r="DU51" i="3"/>
  <c r="DT52" i="3"/>
  <c r="DU53" i="3"/>
  <c r="DT54" i="3"/>
  <c r="DU55" i="3"/>
  <c r="DT56" i="3"/>
  <c r="DU57" i="3"/>
  <c r="DT58" i="3"/>
  <c r="DU59" i="3"/>
  <c r="DT60" i="3"/>
  <c r="DU61" i="3"/>
  <c r="DT62" i="3"/>
  <c r="DU63" i="3"/>
  <c r="DT64" i="3"/>
  <c r="DU65" i="3"/>
  <c r="DT66" i="3"/>
  <c r="DU67" i="3"/>
  <c r="DT68" i="3"/>
  <c r="DU69" i="3"/>
  <c r="DT70" i="3"/>
  <c r="DU71" i="3"/>
  <c r="DT72" i="3"/>
  <c r="DU73" i="3"/>
  <c r="DT74" i="3"/>
  <c r="DU75" i="3"/>
  <c r="DT76" i="3"/>
  <c r="DU77" i="3"/>
  <c r="DT78" i="3"/>
  <c r="DU79" i="3"/>
  <c r="DT80" i="3"/>
  <c r="DU81" i="3"/>
  <c r="DT82" i="3"/>
  <c r="DU83" i="3"/>
  <c r="DT84" i="3"/>
  <c r="DU85" i="3"/>
  <c r="DR7" i="3"/>
  <c r="DQ7" i="3"/>
  <c r="DX46" i="3"/>
  <c r="DX48" i="3"/>
  <c r="DX50" i="3"/>
  <c r="DX52" i="3"/>
  <c r="DX54" i="3"/>
  <c r="DX56" i="3"/>
  <c r="DX58" i="3"/>
  <c r="DX60" i="3"/>
  <c r="DX62" i="3"/>
  <c r="DX64" i="3"/>
  <c r="DX66" i="3"/>
  <c r="DX68" i="3"/>
  <c r="DX70" i="3"/>
  <c r="DX72" i="3"/>
  <c r="DX74" i="3"/>
  <c r="DX76" i="3"/>
  <c r="DX78" i="3"/>
  <c r="DX80" i="3"/>
  <c r="DX82" i="3"/>
  <c r="DX84" i="3"/>
  <c r="DN9" i="3"/>
  <c r="DN13" i="3"/>
  <c r="DN17" i="3"/>
  <c r="DN21" i="3"/>
  <c r="DN25" i="3"/>
  <c r="DN29" i="3"/>
  <c r="DN33" i="3"/>
  <c r="DN37" i="3"/>
  <c r="DN41" i="3"/>
  <c r="DT43" i="3"/>
  <c r="DU44" i="3"/>
  <c r="DT45" i="3"/>
  <c r="DU46" i="3"/>
  <c r="DT47" i="3"/>
  <c r="DU48" i="3"/>
  <c r="DT49" i="3"/>
  <c r="DU50" i="3"/>
  <c r="DT51" i="3"/>
  <c r="DU52" i="3"/>
  <c r="DT53" i="3"/>
  <c r="DU54" i="3"/>
  <c r="DT55" i="3"/>
  <c r="DU56" i="3"/>
  <c r="DT57" i="3"/>
  <c r="DU58" i="3"/>
  <c r="DT59" i="3"/>
  <c r="DU60" i="3"/>
  <c r="DT61" i="3"/>
  <c r="DU62" i="3"/>
  <c r="DT63" i="3"/>
  <c r="DU64" i="3"/>
  <c r="DT65" i="3"/>
  <c r="DU66" i="3"/>
  <c r="DT67" i="3"/>
  <c r="DU68" i="3"/>
  <c r="DT69" i="3"/>
  <c r="DU70" i="3"/>
  <c r="DT71" i="3"/>
  <c r="DU72" i="3"/>
  <c r="DT73" i="3"/>
  <c r="DU74" i="3"/>
  <c r="DT75" i="3"/>
  <c r="DU76" i="3"/>
  <c r="DT77" i="3"/>
  <c r="DU78" i="3"/>
  <c r="DT79" i="3"/>
  <c r="DU80" i="3"/>
  <c r="DT81" i="3"/>
  <c r="DU82" i="3"/>
  <c r="DT83" i="3"/>
  <c r="DU84" i="3"/>
  <c r="DT85" i="3"/>
  <c r="K30" i="4"/>
  <c r="J21" i="4"/>
  <c r="J61" i="4" s="1"/>
  <c r="AB21" i="4"/>
  <c r="AH21" i="4"/>
  <c r="P50" i="4"/>
  <c r="J34" i="4"/>
  <c r="M54" i="4"/>
  <c r="J38" i="4"/>
  <c r="M58" i="4"/>
  <c r="J39" i="4"/>
  <c r="M59" i="4"/>
  <c r="J37" i="4"/>
  <c r="M57" i="4"/>
  <c r="J35" i="4"/>
  <c r="M55" i="4"/>
  <c r="J33" i="4"/>
  <c r="M53" i="4"/>
  <c r="J31" i="4"/>
  <c r="M51" i="4"/>
  <c r="J40" i="4"/>
  <c r="J36" i="4"/>
  <c r="K21" i="4"/>
  <c r="K61" i="4" s="1"/>
  <c r="N21" i="4"/>
  <c r="N61" i="4" s="1"/>
  <c r="Q21" i="4"/>
  <c r="Q61" i="4" s="1"/>
  <c r="P21" i="4"/>
  <c r="M21" i="4"/>
  <c r="AD21" i="4" l="1"/>
  <c r="K41" i="4" s="1"/>
  <c r="J32" i="4"/>
  <c r="DS67" i="3"/>
  <c r="J30" i="4"/>
  <c r="DS83" i="3"/>
  <c r="O21" i="4"/>
  <c r="O61" i="4" s="1"/>
  <c r="DY67" i="3"/>
  <c r="DV72" i="3"/>
  <c r="L21" i="4"/>
  <c r="L61" i="4" s="1"/>
  <c r="DV80" i="3"/>
  <c r="AJ21" i="4"/>
  <c r="AG21" i="4"/>
  <c r="DS51" i="3"/>
  <c r="R21" i="4"/>
  <c r="R61" i="4" s="1"/>
  <c r="DV56" i="3"/>
  <c r="DV48" i="3"/>
  <c r="DS43" i="3"/>
  <c r="DY56" i="3"/>
  <c r="DV64" i="3"/>
  <c r="DS75" i="3"/>
  <c r="DS59" i="3"/>
  <c r="DY37" i="3"/>
  <c r="DY51" i="3"/>
  <c r="DV82" i="3"/>
  <c r="DS47" i="3"/>
  <c r="DV76" i="3"/>
  <c r="DV68" i="3"/>
  <c r="DV60" i="3"/>
  <c r="DV52" i="3"/>
  <c r="DV44" i="3"/>
  <c r="DY72" i="3"/>
  <c r="DY83" i="3"/>
  <c r="DS79" i="3"/>
  <c r="DS71" i="3"/>
  <c r="DS63" i="3"/>
  <c r="R45" i="4" s="1"/>
  <c r="DS55" i="3"/>
  <c r="DY43" i="3"/>
  <c r="DV39" i="3"/>
  <c r="DY64" i="3"/>
  <c r="DY48" i="3"/>
  <c r="DY75" i="3"/>
  <c r="DY59" i="3"/>
  <c r="DY29" i="3"/>
  <c r="DS42" i="3"/>
  <c r="DY21" i="3"/>
  <c r="DY13" i="3"/>
  <c r="DY40" i="3"/>
  <c r="DY32" i="3"/>
  <c r="DY24" i="3"/>
  <c r="DY16" i="3"/>
  <c r="DV31" i="3"/>
  <c r="DV23" i="3"/>
  <c r="DV19" i="3"/>
  <c r="DV15" i="3"/>
  <c r="DV11" i="3"/>
  <c r="DS34" i="3"/>
  <c r="DS26" i="3"/>
  <c r="DS18" i="3"/>
  <c r="DS10" i="3"/>
  <c r="DS72" i="3"/>
  <c r="DS64" i="3"/>
  <c r="DS56" i="3"/>
  <c r="DS48" i="3"/>
  <c r="DV83" i="3"/>
  <c r="DY62" i="3"/>
  <c r="DY46" i="3"/>
  <c r="DV81" i="3"/>
  <c r="DV73" i="3"/>
  <c r="DV65" i="3"/>
  <c r="DV57" i="3"/>
  <c r="DV49" i="3"/>
  <c r="DS84" i="3"/>
  <c r="DY39" i="3"/>
  <c r="DV78" i="3"/>
  <c r="DV74" i="3"/>
  <c r="DV70" i="3"/>
  <c r="DV66" i="3"/>
  <c r="DV62" i="3"/>
  <c r="DV58" i="3"/>
  <c r="DV54" i="3"/>
  <c r="DV50" i="3"/>
  <c r="DV46" i="3"/>
  <c r="DS85" i="3"/>
  <c r="DY76" i="3"/>
  <c r="DY68" i="3"/>
  <c r="DY60" i="3"/>
  <c r="DY52" i="3"/>
  <c r="DY44" i="3"/>
  <c r="DS7" i="3"/>
  <c r="DS81" i="3"/>
  <c r="DS77" i="3"/>
  <c r="DS73" i="3"/>
  <c r="DS69" i="3"/>
  <c r="DS65" i="3"/>
  <c r="DS61" i="3"/>
  <c r="DS57" i="3"/>
  <c r="DS53" i="3"/>
  <c r="DS49" i="3"/>
  <c r="DS45" i="3"/>
  <c r="DV84" i="3"/>
  <c r="DY79" i="3"/>
  <c r="DY71" i="3"/>
  <c r="DY63" i="3"/>
  <c r="DY55" i="3"/>
  <c r="DY47" i="3"/>
  <c r="DY84" i="3"/>
  <c r="DY41" i="3"/>
  <c r="DY33" i="3"/>
  <c r="DY25" i="3"/>
  <c r="DY17" i="3"/>
  <c r="DY9" i="3"/>
  <c r="DY36" i="3"/>
  <c r="DY28" i="3"/>
  <c r="DY20" i="3"/>
  <c r="DY12" i="3"/>
  <c r="DY7" i="3"/>
  <c r="DS39" i="3"/>
  <c r="DS35" i="3"/>
  <c r="DS31" i="3"/>
  <c r="DS27" i="3"/>
  <c r="DS23" i="3"/>
  <c r="DS19" i="3"/>
  <c r="DS15" i="3"/>
  <c r="DS11" i="3"/>
  <c r="DV42" i="3"/>
  <c r="DV38" i="3"/>
  <c r="DV34" i="3"/>
  <c r="DV30" i="3"/>
  <c r="DV26" i="3"/>
  <c r="DV22" i="3"/>
  <c r="DV18" i="3"/>
  <c r="DV14" i="3"/>
  <c r="DV10" i="3"/>
  <c r="DS78" i="3"/>
  <c r="DS74" i="3"/>
  <c r="DS70" i="3"/>
  <c r="DS66" i="3"/>
  <c r="DS62" i="3"/>
  <c r="DS58" i="3"/>
  <c r="DS54" i="3"/>
  <c r="DS50" i="3"/>
  <c r="DS46" i="3"/>
  <c r="DV85" i="3"/>
  <c r="DY74" i="3"/>
  <c r="DY66" i="3"/>
  <c r="DY58" i="3"/>
  <c r="DY50" i="3"/>
  <c r="DY85" i="3"/>
  <c r="DS80" i="3"/>
  <c r="DV79" i="3"/>
  <c r="DV75" i="3"/>
  <c r="DV71" i="3"/>
  <c r="DV67" i="3"/>
  <c r="DV63" i="3"/>
  <c r="DV59" i="3"/>
  <c r="DV55" i="3"/>
  <c r="DV51" i="3"/>
  <c r="DV47" i="3"/>
  <c r="DV43" i="3"/>
  <c r="DS82" i="3"/>
  <c r="DY81" i="3"/>
  <c r="DY73" i="3"/>
  <c r="DY65" i="3"/>
  <c r="DY57" i="3"/>
  <c r="DY49" i="3"/>
  <c r="DY35" i="3"/>
  <c r="DY27" i="3"/>
  <c r="DY19" i="3"/>
  <c r="DY11" i="3"/>
  <c r="DY38" i="3"/>
  <c r="DY30" i="3"/>
  <c r="DY22" i="3"/>
  <c r="DY14" i="3"/>
  <c r="DV41" i="3"/>
  <c r="DV37" i="3"/>
  <c r="DV33" i="3"/>
  <c r="DV29" i="3"/>
  <c r="DV25" i="3"/>
  <c r="DV21" i="3"/>
  <c r="DV17" i="3"/>
  <c r="DV13" i="3"/>
  <c r="DV9" i="3"/>
  <c r="DS40" i="3"/>
  <c r="DS36" i="3"/>
  <c r="DS32" i="3"/>
  <c r="M45" i="4" s="1"/>
  <c r="DS28" i="3"/>
  <c r="DS24" i="3"/>
  <c r="DS20" i="3"/>
  <c r="DS16" i="3"/>
  <c r="DS12" i="3"/>
  <c r="DS8" i="3"/>
  <c r="DY82" i="3"/>
  <c r="DY8" i="3"/>
  <c r="DV35" i="3"/>
  <c r="DV27" i="3"/>
  <c r="DS38" i="3"/>
  <c r="DS30" i="3"/>
  <c r="DS22" i="3"/>
  <c r="DS14" i="3"/>
  <c r="DS76" i="3"/>
  <c r="DS68" i="3"/>
  <c r="DS60" i="3"/>
  <c r="DS52" i="3"/>
  <c r="DS44" i="3"/>
  <c r="DY70" i="3"/>
  <c r="DY54" i="3"/>
  <c r="DV7" i="3"/>
  <c r="DV77" i="3"/>
  <c r="DV69" i="3"/>
  <c r="DV61" i="3"/>
  <c r="DV53" i="3"/>
  <c r="DV45" i="3"/>
  <c r="DY78" i="3"/>
  <c r="DY77" i="3"/>
  <c r="DY69" i="3"/>
  <c r="DY61" i="3"/>
  <c r="DY53" i="3"/>
  <c r="DY45" i="3"/>
  <c r="DY31" i="3"/>
  <c r="DY23" i="3"/>
  <c r="DY15" i="3"/>
  <c r="DY42" i="3"/>
  <c r="DY34" i="3"/>
  <c r="DY26" i="3"/>
  <c r="DY18" i="3"/>
  <c r="DY10" i="3"/>
  <c r="DS41" i="3"/>
  <c r="DS37" i="3"/>
  <c r="DS33" i="3"/>
  <c r="DS29" i="3"/>
  <c r="DS25" i="3"/>
  <c r="DS21" i="3"/>
  <c r="DS17" i="3"/>
  <c r="DS13" i="3"/>
  <c r="DS9" i="3"/>
  <c r="DV40" i="3"/>
  <c r="DV36" i="3"/>
  <c r="DV32" i="3"/>
  <c r="DV28" i="3"/>
  <c r="DV24" i="3"/>
  <c r="DV20" i="3"/>
  <c r="DV16" i="3"/>
  <c r="DV12" i="3"/>
  <c r="DV8" i="3"/>
  <c r="DY80" i="3"/>
  <c r="P61" i="4"/>
  <c r="M61" i="4"/>
  <c r="J41" i="4" l="1"/>
</calcChain>
</file>

<file path=xl/sharedStrings.xml><?xml version="1.0" encoding="utf-8"?>
<sst xmlns="http://schemas.openxmlformats.org/spreadsheetml/2006/main" count="520" uniqueCount="160">
  <si>
    <t>Counting: Persons, Place of Usual Residence</t>
  </si>
  <si>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</si>
  <si>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</si>
  <si>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</si>
  <si>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</si>
  <si>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</si>
  <si>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</si>
  <si>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</si>
  <si>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</si>
  <si>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</si>
  <si>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</si>
  <si>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</si>
  <si>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</si>
  <si>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Unemployed</t>
  </si>
  <si>
    <t>Not in Labor force</t>
  </si>
  <si>
    <t>Employed</t>
  </si>
  <si>
    <t>Victoria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</si>
  <si>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</si>
  <si>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</si>
  <si>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</si>
  <si>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</si>
  <si>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</si>
  <si>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</si>
  <si>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</si>
  <si>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</si>
  <si>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</si>
  <si>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</si>
  <si>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</si>
  <si>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</si>
  <si>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</si>
  <si>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</si>
  <si>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</si>
  <si>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</si>
  <si>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</si>
  <si>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</si>
  <si>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</si>
  <si>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</si>
  <si>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</si>
  <si>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</si>
  <si>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</si>
  <si>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</si>
  <si>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</si>
  <si>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</si>
  <si>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</si>
  <si>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</si>
  <si>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</si>
  <si>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</si>
  <si>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</si>
  <si>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</si>
  <si>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</si>
  <si>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</si>
  <si>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</si>
  <si>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</si>
  <si>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</si>
  <si>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</si>
  <si>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</si>
  <si>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</si>
  <si>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</si>
  <si>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</si>
  <si>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</si>
  <si>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</si>
  <si>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</si>
  <si>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</si>
  <si>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</si>
  <si>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</si>
  <si>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</si>
  <si>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</si>
  <si>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</si>
  <si>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</si>
  <si>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</si>
  <si>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</si>
  <si>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</si>
  <si>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</si>
  <si>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</si>
  <si>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</si>
  <si>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</si>
  <si>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</si>
  <si>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</si>
  <si>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</si>
  <si>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</si>
  <si>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</si>
  <si>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</si>
  <si>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</si>
  <si>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</si>
  <si>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</si>
  <si>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</si>
  <si>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</si>
  <si>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</si>
  <si>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</si>
  <si>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</si>
  <si>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</si>
  <si>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</si>
  <si>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</si>
  <si>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</si>
  <si>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</si>
  <si>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</si>
  <si>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65+</t>
  </si>
  <si>
    <t>Persons</t>
  </si>
  <si>
    <t>Males</t>
  </si>
  <si>
    <t>Females</t>
  </si>
  <si>
    <t>Unemployment rate</t>
  </si>
  <si>
    <t>Per cent Employed</t>
  </si>
  <si>
    <t>Labour force participation r.</t>
  </si>
  <si>
    <t>15+</t>
  </si>
  <si>
    <t>15-19</t>
  </si>
  <si>
    <t>25-29</t>
  </si>
  <si>
    <t>20-24</t>
  </si>
  <si>
    <t>30-34</t>
  </si>
  <si>
    <t>35-39</t>
  </si>
  <si>
    <t>40-44</t>
  </si>
  <si>
    <t>45-49</t>
  </si>
  <si>
    <t>50-54</t>
  </si>
  <si>
    <t>55-59</t>
  </si>
  <si>
    <t>60-64</t>
  </si>
  <si>
    <t>Unemployment rate, male</t>
  </si>
  <si>
    <t>Unemployment rate, female</t>
  </si>
  <si>
    <t>Unemployment rate, persons</t>
  </si>
  <si>
    <t>Labour force participation rate, persons</t>
  </si>
  <si>
    <t>Per cent of males employed</t>
  </si>
  <si>
    <t>Per cent of females employed</t>
  </si>
  <si>
    <t>Per cent of persons employed</t>
  </si>
  <si>
    <t>Select a measure</t>
  </si>
  <si>
    <t>Select a locality</t>
  </si>
  <si>
    <t>…and an area for comparison</t>
  </si>
  <si>
    <t>Labour force participation rate, males</t>
  </si>
  <si>
    <t>Labour force participation rate, females</t>
  </si>
  <si>
    <t>…and a measure for the comparison area</t>
  </si>
  <si>
    <t>Male labor force participation rate</t>
  </si>
  <si>
    <t>% females in Employment</t>
  </si>
  <si>
    <t>Males 15+ Unemployed</t>
  </si>
  <si>
    <t>Males 15+ Not in Labor force</t>
  </si>
  <si>
    <t>Males 15+ Employed</t>
  </si>
  <si>
    <t>Females 15+ Unemployed</t>
  </si>
  <si>
    <t>Females 15+ Not in Labor force</t>
  </si>
  <si>
    <t>Females 15+ Employed</t>
  </si>
  <si>
    <t>Persons 15+ Unemployed</t>
  </si>
  <si>
    <t>Persons  15+ Not in Labor force</t>
  </si>
  <si>
    <t>Persons  15+ Employed</t>
  </si>
  <si>
    <t>Ranked % males in Employment</t>
  </si>
  <si>
    <t>Ranked Male labor force participation rate</t>
  </si>
  <si>
    <t>Ranked % females in Employment</t>
  </si>
  <si>
    <t>Ranked female labor force participation rate</t>
  </si>
  <si>
    <t>% Persons in Employment</t>
  </si>
  <si>
    <t>Persons labor force participation rate</t>
  </si>
  <si>
    <t>Ranked % Persons in Employment</t>
  </si>
  <si>
    <t>Ranked person labor force participation rate</t>
  </si>
  <si>
    <t>Ranked % male unemployment rate</t>
  </si>
  <si>
    <t>Ranked % female unemployment rate</t>
  </si>
  <si>
    <t>Ranked % Person unemployment rate</t>
  </si>
  <si>
    <t>% Males in Employment</t>
  </si>
  <si>
    <t>% Male unemployment rate</t>
  </si>
  <si>
    <t>% Female unemployment rate</t>
  </si>
  <si>
    <t>Female labor force participation rate</t>
  </si>
  <si>
    <t>% Persons unemployment rate</t>
  </si>
  <si>
    <t>n.a.</t>
  </si>
  <si>
    <t>From the findings of the 2016 census</t>
  </si>
  <si>
    <t>Local Government Areas (2021 Boundaries) (UR) by SEXP Sex, AGE5P Age in Five Year Groups and LFSP Labour Force Status</t>
  </si>
  <si>
    <t>Labour Force Status by Age and Sex: Victorian Municipalities, 2021</t>
  </si>
  <si>
    <t>All municipalities comparison</t>
  </si>
  <si>
    <r>
      <t>Select measure</t>
    </r>
    <r>
      <rPr>
        <sz val="10"/>
        <color theme="4" tint="-0.499984740745262"/>
        <rFont val="Wingdings"/>
        <charset val="2"/>
      </rPr>
      <t xml:space="preserve"> 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</si>
</sst>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Arial"/>
      <family val="2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theme="4" tint="-0.499984740745262"/>
      <name val="Wingdings"/>
      <charset val="2"/>
    </font>
    <font>
      <sz val="16"/>
      <color rgb="FF8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94">
    <xf numFmtId="0" fontId="0" fillId="0" borderId="0" xfId="0">
      <protection locked="0"/>
    </xf>
    <xf numFmtId="3" fontId="6" fillId="0" borderId="0" xfId="0" applyNumberFormat="1" applyFont="1">
      <protection locked="0"/>
    </xf>
    <xf numFmtId="3" fontId="0" fillId="0" borderId="0" xfId="0" applyNumberFormat="1">
      <protection locked="0"/>
    </xf>
    <xf numFmtId="3" fontId="4" fillId="0" borderId="0" xfId="0" applyNumberFormat="1" applyFont="1">
      <protection locked="0"/>
    </xf>
    <xf numFmtId="3" fontId="7" fillId="0" borderId="0" xfId="0" applyNumberFormat="1" applyFont="1">
      <protection locked="0"/>
    </xf>
    <xf numFmtId="3" fontId="7" fillId="5" borderId="3" xfId="2" applyNumberFormat="1" applyFont="1" applyFill="1" applyBorder="1" applyAlignment="1">
      <alignment horizontal="center" vertical="center" wrapText="1"/>
      <protection locked="0"/>
    </xf>
    <xf numFmtId="3" fontId="0" fillId="0" borderId="4" xfId="0" applyNumberFormat="1" applyBorder="1">
      <protection locked="0"/>
    </xf>
    <xf numFmtId="3" fontId="6" fillId="5" borderId="3" xfId="2" applyNumberFormat="1" applyFont="1" applyFill="1" applyBorder="1" applyAlignment="1">
      <alignment horizontal="center" vertical="center" wrapText="1"/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6" fillId="5" borderId="2" xfId="8" applyNumberFormat="1" applyFont="1" applyFill="1">
      <alignment vertical="center"/>
      <protection locked="0"/>
    </xf>
    <xf numFmtId="3" fontId="6" fillId="5" borderId="0" xfId="1" applyNumberFormat="1" applyFont="1" applyFill="1">
      <protection locked="0"/>
    </xf>
    <xf numFmtId="3" fontId="6" fillId="0" borderId="0" xfId="6" applyNumberFormat="1" applyFont="1">
      <protection locked="0"/>
    </xf>
    <xf numFmtId="3" fontId="6" fillId="0" borderId="0" xfId="3" applyNumberFormat="1" applyFont="1" applyAlignment="1">
      <alignment horizontal="right"/>
    </xf>
    <xf numFmtId="3" fontId="8" fillId="0" borderId="0" xfId="0" applyNumberFormat="1" applyFont="1" applyAlignment="1">
      <alignment horizontal="center"/>
      <protection locked="0"/>
    </xf>
    <xf numFmtId="3" fontId="9" fillId="0" borderId="0" xfId="7" applyNumberFormat="1" applyFont="1" applyAlignment="1">
      <alignment horizontal="center"/>
      <protection locked="0"/>
    </xf>
    <xf numFmtId="3" fontId="9" fillId="5" borderId="0" xfId="5" applyNumberFormat="1" applyFont="1" applyFill="1" applyAlignment="1">
      <alignment horizontal="center" vertical="center"/>
      <protection locked="0"/>
    </xf>
    <xf numFmtId="3" fontId="8" fillId="0" borderId="0" xfId="6" applyNumberFormat="1" applyFont="1" applyAlignment="1">
      <alignment horizontal="center"/>
      <protection locked="0"/>
    </xf>
    <xf numFmtId="3" fontId="10" fillId="0" borderId="0" xfId="10" applyNumberFormat="1" applyFont="1" applyFill="1" applyAlignment="1">
      <alignment horizontal="center"/>
      <protection locked="0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14" fillId="0" borderId="0" xfId="0" applyFont="1" applyProtection="1">
      <protection hidden="1"/>
    </xf>
    <xf numFmtId="3" fontId="11" fillId="0" borderId="0" xfId="0" applyNumberFormat="1" applyFont="1" applyProtection="1">
      <protection hidden="1"/>
    </xf>
    <xf numFmtId="3" fontId="13" fillId="5" borderId="0" xfId="2" applyNumberFormat="1" applyFont="1" applyFill="1" applyBorder="1" applyAlignment="1" applyProtection="1">
      <alignment horizontal="left" vertical="center" wrapText="1"/>
      <protection locked="0" hidden="1"/>
    </xf>
    <xf numFmtId="0" fontId="14" fillId="0" borderId="0" xfId="0" applyFont="1" applyAlignment="1" applyProtection="1">
      <alignment horizontal="center"/>
      <protection hidden="1"/>
    </xf>
    <xf numFmtId="3" fontId="15" fillId="0" borderId="0" xfId="0" applyNumberFormat="1" applyFont="1" applyAlignment="1" applyProtection="1">
      <alignment horizontal="left"/>
      <protection locked="0" hidden="1"/>
    </xf>
    <xf numFmtId="0" fontId="19" fillId="0" borderId="0" xfId="0" applyFont="1" applyAlignment="1" applyProtection="1">
      <alignment horizontal="left"/>
      <protection hidden="1"/>
    </xf>
    <xf numFmtId="0" fontId="20" fillId="0" borderId="0" xfId="0" applyFont="1" applyProtection="1">
      <protection hidden="1"/>
    </xf>
    <xf numFmtId="3" fontId="21" fillId="0" borderId="0" xfId="0" applyNumberFormat="1" applyFont="1" applyProtection="1">
      <protection hidden="1"/>
    </xf>
    <xf numFmtId="3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5" fillId="0" borderId="0" xfId="0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3" fontId="25" fillId="6" borderId="0" xfId="0" applyNumberFormat="1" applyFont="1" applyFill="1" applyAlignment="1" applyProtection="1">
      <alignment horizontal="center"/>
      <protection hidden="1"/>
    </xf>
    <xf numFmtId="0" fontId="25" fillId="6" borderId="0" xfId="0" applyFont="1" applyFill="1" applyAlignment="1" applyProtection="1">
      <alignment horizontal="center"/>
      <protection hidden="1"/>
    </xf>
    <xf numFmtId="3" fontId="25" fillId="7" borderId="0" xfId="0" applyNumberFormat="1" applyFont="1" applyFill="1" applyAlignment="1" applyProtection="1">
      <alignment horizontal="center"/>
      <protection hidden="1"/>
    </xf>
    <xf numFmtId="0" fontId="25" fillId="7" borderId="0" xfId="0" applyFont="1" applyFill="1" applyAlignment="1" applyProtection="1">
      <alignment horizontal="center"/>
      <protection hidden="1"/>
    </xf>
    <xf numFmtId="3" fontId="25" fillId="9" borderId="0" xfId="0" applyNumberFormat="1" applyFont="1" applyFill="1" applyAlignment="1" applyProtection="1">
      <alignment horizontal="center"/>
      <protection hidden="1"/>
    </xf>
    <xf numFmtId="0" fontId="25" fillId="9" borderId="0" xfId="0" applyFont="1" applyFill="1" applyAlignment="1" applyProtection="1">
      <alignment horizontal="center"/>
      <protection hidden="1"/>
    </xf>
    <xf numFmtId="3" fontId="19" fillId="5" borderId="0" xfId="2" applyNumberFormat="1" applyFont="1" applyFill="1" applyBorder="1" applyAlignment="1" applyProtection="1">
      <alignment horizontal="left" vertical="center" wrapText="1"/>
      <protection locked="0" hidden="1"/>
    </xf>
    <xf numFmtId="0" fontId="20" fillId="0" borderId="0" xfId="0" applyFont="1" applyAlignment="1" applyProtection="1">
      <alignment horizontal="center"/>
      <protection hidden="1"/>
    </xf>
    <xf numFmtId="3" fontId="23" fillId="0" borderId="0" xfId="0" applyNumberFormat="1" applyFont="1" applyProtection="1">
      <protection hidden="1"/>
    </xf>
    <xf numFmtId="3" fontId="19" fillId="5" borderId="5" xfId="2" applyNumberFormat="1" applyFont="1" applyFill="1" applyBorder="1" applyAlignment="1" applyProtection="1">
      <alignment horizontal="right" vertical="center" wrapText="1"/>
      <protection locked="0" hidden="1"/>
    </xf>
    <xf numFmtId="165" fontId="23" fillId="0" borderId="5" xfId="0" applyNumberFormat="1" applyFont="1" applyBorder="1" applyAlignment="1" applyProtection="1">
      <alignment horizontal="center"/>
      <protection hidden="1"/>
    </xf>
    <xf numFmtId="3" fontId="26" fillId="0" borderId="0" xfId="0" applyNumberFormat="1" applyFont="1" applyAlignment="1" applyProtection="1">
      <alignment horizontal="left"/>
      <protection locked="0" hidden="1"/>
    </xf>
    <xf numFmtId="3" fontId="18" fillId="8" borderId="0" xfId="0" applyNumberFormat="1" applyFont="1" applyFill="1" applyAlignment="1" applyProtection="1">
      <alignment horizontal="left"/>
      <protection locked="0" hidden="1"/>
    </xf>
    <xf numFmtId="0" fontId="22" fillId="8" borderId="0" xfId="0" applyFont="1" applyFill="1" applyProtection="1">
      <protection hidden="1"/>
    </xf>
    <xf numFmtId="0" fontId="18" fillId="8" borderId="0" xfId="0" applyFont="1" applyFill="1" applyProtection="1">
      <protection hidden="1"/>
    </xf>
    <xf numFmtId="0" fontId="23" fillId="0" borderId="0" xfId="0" applyFont="1" applyAlignment="1" applyProtection="1">
      <alignment horizontal="center"/>
      <protection locked="0" hidden="1"/>
    </xf>
    <xf numFmtId="0" fontId="22" fillId="0" borderId="0" xfId="0" applyFont="1" applyProtection="1">
      <protection locked="0" hidden="1"/>
    </xf>
    <xf numFmtId="3" fontId="23" fillId="11" borderId="5" xfId="2" applyNumberFormat="1" applyFont="1" applyFill="1" applyBorder="1" applyAlignment="1" applyProtection="1">
      <alignment horizontal="right" vertical="center" wrapText="1"/>
      <protection locked="0" hidden="1"/>
    </xf>
    <xf numFmtId="3" fontId="23" fillId="11" borderId="6" xfId="2" applyNumberFormat="1" applyFont="1" applyFill="1" applyBorder="1" applyAlignment="1" applyProtection="1">
      <alignment horizontal="right" vertical="center" wrapText="1"/>
      <protection locked="0" hidden="1"/>
    </xf>
    <xf numFmtId="165" fontId="23" fillId="0" borderId="6" xfId="0" applyNumberFormat="1" applyFont="1" applyBorder="1" applyAlignment="1" applyProtection="1">
      <alignment horizontal="center"/>
      <protection hidden="1"/>
    </xf>
    <xf numFmtId="3" fontId="25" fillId="11" borderId="2" xfId="2" applyNumberFormat="1" applyFont="1" applyFill="1" applyBorder="1" applyAlignment="1" applyProtection="1">
      <alignment horizontal="right" vertical="center" wrapText="1"/>
      <protection locked="0" hidden="1"/>
    </xf>
    <xf numFmtId="165" fontId="25" fillId="0" borderId="2" xfId="0" applyNumberFormat="1" applyFont="1" applyBorder="1" applyAlignment="1" applyProtection="1">
      <alignment horizontal="center"/>
      <protection hidden="1"/>
    </xf>
    <xf numFmtId="3" fontId="8" fillId="0" borderId="0" xfId="0" applyNumberFormat="1" applyFont="1" applyAlignment="1">
      <alignment horizontal="center" vertical="center" wrapText="1"/>
      <protection locked="0"/>
    </xf>
    <xf numFmtId="3" fontId="8" fillId="9" borderId="0" xfId="0" applyNumberFormat="1" applyFont="1" applyFill="1" applyAlignment="1">
      <alignment horizontal="center" vertical="center" wrapText="1"/>
      <protection locked="0"/>
    </xf>
    <xf numFmtId="0" fontId="27" fillId="12" borderId="0" xfId="0" applyFont="1" applyFill="1" applyProtection="1">
      <protection hidden="1"/>
    </xf>
    <xf numFmtId="0" fontId="12" fillId="12" borderId="0" xfId="0" applyFont="1" applyFill="1" applyProtection="1">
      <protection hidden="1"/>
    </xf>
    <xf numFmtId="0" fontId="24" fillId="13" borderId="0" xfId="0" applyFont="1" applyFill="1" applyAlignment="1" applyProtection="1">
      <alignment horizontal="center"/>
      <protection hidden="1"/>
    </xf>
    <xf numFmtId="0" fontId="27" fillId="14" borderId="0" xfId="0" applyFont="1" applyFill="1" applyProtection="1">
      <protection hidden="1"/>
    </xf>
    <xf numFmtId="0" fontId="12" fillId="14" borderId="0" xfId="0" applyFont="1" applyFill="1" applyProtection="1">
      <protection hidden="1"/>
    </xf>
    <xf numFmtId="0" fontId="24" fillId="9" borderId="0" xfId="0" applyFont="1" applyFill="1" applyAlignment="1" applyProtection="1">
      <alignment horizontal="center"/>
      <protection hidden="1"/>
    </xf>
    <xf numFmtId="3" fontId="13" fillId="5" borderId="0" xfId="2" applyNumberFormat="1" applyFont="1" applyFill="1" applyBorder="1" applyAlignment="1" applyProtection="1">
      <alignment horizontal="right" vertical="center" wrapText="1"/>
      <protection locked="0" hidden="1"/>
    </xf>
    <xf numFmtId="165" fontId="11" fillId="0" borderId="0" xfId="0" applyNumberFormat="1" applyFont="1" applyAlignment="1" applyProtection="1">
      <alignment horizontal="center"/>
      <protection hidden="1"/>
    </xf>
    <xf numFmtId="3" fontId="28" fillId="0" borderId="0" xfId="0" applyNumberFormat="1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29" fillId="6" borderId="0" xfId="0" applyFont="1" applyFill="1" applyProtection="1">
      <protection hidden="1"/>
    </xf>
    <xf numFmtId="0" fontId="12" fillId="6" borderId="0" xfId="0" applyFont="1" applyFill="1" applyProtection="1">
      <protection hidden="1"/>
    </xf>
    <xf numFmtId="0" fontId="29" fillId="7" borderId="0" xfId="0" applyFont="1" applyFill="1" applyProtection="1">
      <protection hidden="1"/>
    </xf>
    <xf numFmtId="0" fontId="12" fillId="7" borderId="0" xfId="0" applyFont="1" applyFill="1" applyProtection="1">
      <protection hidden="1"/>
    </xf>
    <xf numFmtId="0" fontId="29" fillId="9" borderId="0" xfId="0" applyFont="1" applyFill="1" applyProtection="1">
      <protection hidden="1"/>
    </xf>
    <xf numFmtId="0" fontId="12" fillId="9" borderId="0" xfId="0" applyFont="1" applyFill="1" applyProtection="1">
      <protection hidden="1"/>
    </xf>
    <xf numFmtId="0" fontId="28" fillId="0" borderId="0" xfId="0" applyFont="1" applyAlignment="1" applyProtection="1">
      <alignment horizontal="center" vertical="center"/>
      <protection hidden="1"/>
    </xf>
    <xf numFmtId="3" fontId="28" fillId="6" borderId="0" xfId="0" applyNumberFormat="1" applyFont="1" applyFill="1" applyAlignment="1" applyProtection="1">
      <alignment horizontal="center"/>
      <protection hidden="1"/>
    </xf>
    <xf numFmtId="0" fontId="28" fillId="6" borderId="0" xfId="0" applyFont="1" applyFill="1" applyAlignment="1" applyProtection="1">
      <alignment horizontal="center"/>
      <protection hidden="1"/>
    </xf>
    <xf numFmtId="3" fontId="28" fillId="7" borderId="0" xfId="0" applyNumberFormat="1" applyFont="1" applyFill="1" applyAlignment="1" applyProtection="1">
      <alignment horizontal="center"/>
      <protection hidden="1"/>
    </xf>
    <xf numFmtId="0" fontId="28" fillId="7" borderId="0" xfId="0" applyFont="1" applyFill="1" applyAlignment="1" applyProtection="1">
      <alignment horizontal="center"/>
      <protection hidden="1"/>
    </xf>
    <xf numFmtId="3" fontId="28" fillId="9" borderId="0" xfId="0" applyNumberFormat="1" applyFont="1" applyFill="1" applyAlignment="1" applyProtection="1">
      <alignment horizontal="center"/>
      <protection hidden="1"/>
    </xf>
    <xf numFmtId="0" fontId="28" fillId="9" borderId="0" xfId="0" applyFont="1" applyFill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3" fontId="14" fillId="5" borderId="0" xfId="8" applyNumberFormat="1" applyFont="1" applyFill="1" applyBorder="1">
      <alignment vertical="center"/>
      <protection locked="0"/>
    </xf>
    <xf numFmtId="165" fontId="11" fillId="0" borderId="0" xfId="0" applyNumberFormat="1" applyFont="1" applyProtection="1">
      <protection hidden="1"/>
    </xf>
    <xf numFmtId="0" fontId="30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16" fillId="10" borderId="0" xfId="0" applyFont="1" applyFill="1" applyAlignment="1" applyProtection="1">
      <alignment horizontal="left"/>
      <protection hidden="1"/>
    </xf>
    <xf numFmtId="0" fontId="24" fillId="6" borderId="0" xfId="0" applyFont="1" applyFill="1" applyAlignment="1" applyProtection="1">
      <alignment horizontal="center"/>
      <protection hidden="1"/>
    </xf>
    <xf numFmtId="0" fontId="24" fillId="7" borderId="0" xfId="0" applyFont="1" applyFill="1" applyAlignment="1" applyProtection="1">
      <alignment horizontal="center"/>
      <protection hidden="1"/>
    </xf>
    <xf numFmtId="0" fontId="24" fillId="9" borderId="0" xfId="0" applyFont="1" applyFill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12" borderId="0" xfId="0" applyFont="1" applyFill="1" applyAlignment="1" applyProtection="1">
      <alignment horizont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8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cde58c9f2c6a4ace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19072615923025E-2"/>
          <c:y val="2.2604257801108231E-2"/>
          <c:w val="0.89988779527559071"/>
          <c:h val="0.84560549722951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Front!$J$29</c:f>
              <c:strCache>
                <c:ptCount val="1"/>
                <c:pt idx="0">
                  <c:v>Greater Dandenong: Unemployment rate, persons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Front!$I$30:$I$41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  <c:pt idx="11">
                  <c:v>15+</c:v>
                </c:pt>
              </c:strCache>
            </c:strRef>
          </c:cat>
          <c:val>
            <c:numRef>
              <c:f>Front!$J$30:$J$41</c:f>
              <c:numCache>
                <c:formatCode>0.0</c:formatCode>
                <c:ptCount val="12"/>
                <c:pt idx="0">
                  <c:v>24.497991967871485</c:v>
                </c:pt>
                <c:pt idx="1">
                  <c:v>11.116631474351012</c:v>
                </c:pt>
                <c:pt idx="2">
                  <c:v>6.3873180680448689</c:v>
                </c:pt>
                <c:pt idx="3">
                  <c:v>5.957276100692007</c:v>
                </c:pt>
                <c:pt idx="4">
                  <c:v>5.5977737343465694</c:v>
                </c:pt>
                <c:pt idx="5">
                  <c:v>5.6940925456727562</c:v>
                </c:pt>
                <c:pt idx="6">
                  <c:v>5.9802621888348799</c:v>
                </c:pt>
                <c:pt idx="7">
                  <c:v>6.1497768226153084</c:v>
                </c:pt>
                <c:pt idx="8">
                  <c:v>6.3842024539877311</c:v>
                </c:pt>
                <c:pt idx="9">
                  <c:v>7.1973550356052893</c:v>
                </c:pt>
                <c:pt idx="10">
                  <c:v>4.3192102015631431</c:v>
                </c:pt>
                <c:pt idx="11">
                  <c:v>7.3354686815593508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4-44F0-B053-F6B3CA9901EA}"/>
            </c:ext>
          </c:extLst>
        </c:ser>
        <c:ser>
          <c:idx val="1"/>
          <c:order val="1"/>
          <c:tx>
            <c:strRef>
              <c:f>Front!$K$29</c:f>
              <c:strCache>
                <c:ptCount val="1"/>
                <c:pt idx="0">
                  <c:v>Victoria: Unemployment rate, persons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Front!$I$30:$I$41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  <c:pt idx="11">
                  <c:v>15+</c:v>
                </c:pt>
              </c:strCache>
            </c:strRef>
          </c:cat>
          <c:val>
            <c:numRef>
              <c:f>Front!$K$30:$K$41</c:f>
              <c:numCache>
                <c:formatCode>0.0</c:formatCode>
                <c:ptCount val="12"/>
                <c:pt idx="0">
                  <c:v>16.23047639579941</c:v>
                </c:pt>
                <c:pt idx="1">
                  <c:v>8.5913543644016688</c:v>
                </c:pt>
                <c:pt idx="2">
                  <c:v>5.2274065867346806</c:v>
                </c:pt>
                <c:pt idx="3">
                  <c:v>3.9799397203419145</c:v>
                </c:pt>
                <c:pt idx="4">
                  <c:v>3.5979605600909998</c:v>
                </c:pt>
                <c:pt idx="5">
                  <c:v>3.5972709171348072</c:v>
                </c:pt>
                <c:pt idx="6">
                  <c:v>3.6320389127936497</c:v>
                </c:pt>
                <c:pt idx="7">
                  <c:v>3.6653009671889927</c:v>
                </c:pt>
                <c:pt idx="8">
                  <c:v>3.8458628330540994</c:v>
                </c:pt>
                <c:pt idx="9">
                  <c:v>4.4663845792195582</c:v>
                </c:pt>
                <c:pt idx="10">
                  <c:v>2.8215916440926527</c:v>
                </c:pt>
                <c:pt idx="11">
                  <c:v>5.0234874965742398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A4-44F0-B053-F6B3CA990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156323840"/>
        <c:axId val="156326528"/>
      </c:barChart>
      <c:catAx>
        <c:axId val="15632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 b="1"/>
                  <a:t>Age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900"/>
            </a:pPr>
            <a:endParaRPr lang="en-US"/>
          </a:p>
        </c:txPr>
        <c:crossAx val="156326528"/>
        <c:crosses val="autoZero"/>
        <c:auto val="1"/>
        <c:lblAlgn val="ctr"/>
        <c:lblOffset val="100"/>
        <c:noMultiLvlLbl val="0"/>
      </c:catAx>
      <c:valAx>
        <c:axId val="156326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 cent of Persons Employed</a:t>
                </a:r>
              </a:p>
            </c:rich>
          </c:tx>
          <c:layout>
            <c:manualLayout>
              <c:xMode val="edge"/>
              <c:yMode val="edge"/>
              <c:x val="5.5140615694130614E-4"/>
              <c:y val="0.2478106720350791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56323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566233924762165"/>
          <c:y val="4.245771361913106E-3"/>
          <c:w val="0.42961252703706515"/>
          <c:h val="0.1063822524178931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51563867016623"/>
          <c:y val="1.9894659013662677E-2"/>
          <c:w val="0.74691316710411204"/>
          <c:h val="0.967364655726023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Front!$AF$26:$AF$104</c:f>
              <c:strCache>
                <c:ptCount val="79"/>
                <c:pt idx="0">
                  <c:v>Yarra</c:v>
                </c:pt>
                <c:pt idx="1">
                  <c:v>Port Phillip</c:v>
                </c:pt>
                <c:pt idx="2">
                  <c:v>Melbourne</c:v>
                </c:pt>
                <c:pt idx="3">
                  <c:v>Maribyrnong</c:v>
                </c:pt>
                <c:pt idx="4">
                  <c:v>Stonnington</c:v>
                </c:pt>
                <c:pt idx="5">
                  <c:v>Nillumbik</c:v>
                </c:pt>
                <c:pt idx="6">
                  <c:v>Moreland</c:v>
                </c:pt>
                <c:pt idx="7">
                  <c:v>Glen Eira</c:v>
                </c:pt>
                <c:pt idx="8">
                  <c:v>Golden Plains</c:v>
                </c:pt>
                <c:pt idx="9">
                  <c:v>Darebin</c:v>
                </c:pt>
                <c:pt idx="10">
                  <c:v>Cardinia</c:v>
                </c:pt>
                <c:pt idx="11">
                  <c:v>Surf Coast</c:v>
                </c:pt>
                <c:pt idx="12">
                  <c:v>Moonee Valley</c:v>
                </c:pt>
                <c:pt idx="13">
                  <c:v>Yarra Ranges</c:v>
                </c:pt>
                <c:pt idx="14">
                  <c:v>Macedon Ranges</c:v>
                </c:pt>
                <c:pt idx="15">
                  <c:v>Maroondah</c:v>
                </c:pt>
                <c:pt idx="16">
                  <c:v>Kingston</c:v>
                </c:pt>
                <c:pt idx="17">
                  <c:v>Indigo</c:v>
                </c:pt>
                <c:pt idx="18">
                  <c:v>Moyne</c:v>
                </c:pt>
                <c:pt idx="19">
                  <c:v>Frankston</c:v>
                </c:pt>
                <c:pt idx="20">
                  <c:v>Banyule</c:v>
                </c:pt>
                <c:pt idx="21">
                  <c:v>Moorabool</c:v>
                </c:pt>
                <c:pt idx="22">
                  <c:v>Boroondara</c:v>
                </c:pt>
                <c:pt idx="23">
                  <c:v>Knox</c:v>
                </c:pt>
                <c:pt idx="24">
                  <c:v>Hobsons Bay</c:v>
                </c:pt>
                <c:pt idx="25">
                  <c:v>Wodonga</c:v>
                </c:pt>
                <c:pt idx="26">
                  <c:v>Warrnambool</c:v>
                </c:pt>
                <c:pt idx="27">
                  <c:v>Wyndham</c:v>
                </c:pt>
                <c:pt idx="28">
                  <c:v>Mitchell</c:v>
                </c:pt>
                <c:pt idx="29">
                  <c:v>Horsham</c:v>
                </c:pt>
                <c:pt idx="30">
                  <c:v>Casey</c:v>
                </c:pt>
                <c:pt idx="31">
                  <c:v>Melton</c:v>
                </c:pt>
                <c:pt idx="32">
                  <c:v>Bayside</c:v>
                </c:pt>
                <c:pt idx="33">
                  <c:v>Greater Geelong</c:v>
                </c:pt>
                <c:pt idx="34">
                  <c:v>Alpine</c:v>
                </c:pt>
                <c:pt idx="35">
                  <c:v>Wangaratta</c:v>
                </c:pt>
                <c:pt idx="36">
                  <c:v>Mansfield</c:v>
                </c:pt>
                <c:pt idx="37">
                  <c:v>Colac-Otway</c:v>
                </c:pt>
                <c:pt idx="38">
                  <c:v>Greater Bendigo</c:v>
                </c:pt>
                <c:pt idx="39">
                  <c:v>Ballarat</c:v>
                </c:pt>
                <c:pt idx="40">
                  <c:v>Swan Hill</c:v>
                </c:pt>
                <c:pt idx="41">
                  <c:v>Towong</c:v>
                </c:pt>
                <c:pt idx="42">
                  <c:v>Whitehorse</c:v>
                </c:pt>
                <c:pt idx="43">
                  <c:v>Whittlesea</c:v>
                </c:pt>
                <c:pt idx="44">
                  <c:v>West Wimmera</c:v>
                </c:pt>
                <c:pt idx="45">
                  <c:v>Baw Baw</c:v>
                </c:pt>
                <c:pt idx="46">
                  <c:v>Corangamite</c:v>
                </c:pt>
                <c:pt idx="47">
                  <c:v>Greater Shepparton</c:v>
                </c:pt>
                <c:pt idx="48">
                  <c:v>Mildura</c:v>
                </c:pt>
                <c:pt idx="49">
                  <c:v>Monash</c:v>
                </c:pt>
                <c:pt idx="50">
                  <c:v>Campaspe</c:v>
                </c:pt>
                <c:pt idx="51">
                  <c:v>Southern Grampians</c:v>
                </c:pt>
                <c:pt idx="52">
                  <c:v>Ararat</c:v>
                </c:pt>
                <c:pt idx="53">
                  <c:v>Murrindindi</c:v>
                </c:pt>
                <c:pt idx="54">
                  <c:v>South Gippsland</c:v>
                </c:pt>
                <c:pt idx="55">
                  <c:v>Wellington</c:v>
                </c:pt>
                <c:pt idx="56">
                  <c:v>Manningham</c:v>
                </c:pt>
                <c:pt idx="57">
                  <c:v>Mornington Peninsula</c:v>
                </c:pt>
                <c:pt idx="58">
                  <c:v>Northern Grampians</c:v>
                </c:pt>
                <c:pt idx="59">
                  <c:v>Mount Alexander</c:v>
                </c:pt>
                <c:pt idx="60">
                  <c:v>Strathbogie</c:v>
                </c:pt>
                <c:pt idx="61">
                  <c:v>Glenelg</c:v>
                </c:pt>
                <c:pt idx="62">
                  <c:v>Latrobe</c:v>
                </c:pt>
                <c:pt idx="63">
                  <c:v>Moira</c:v>
                </c:pt>
                <c:pt idx="64">
                  <c:v>Buloke</c:v>
                </c:pt>
                <c:pt idx="65">
                  <c:v>Benalla</c:v>
                </c:pt>
                <c:pt idx="66">
                  <c:v>Hepburn</c:v>
                </c:pt>
                <c:pt idx="67">
                  <c:v>Hume</c:v>
                </c:pt>
                <c:pt idx="68">
                  <c:v>Pyrenees</c:v>
                </c:pt>
                <c:pt idx="69">
                  <c:v>Brimbank</c:v>
                </c:pt>
                <c:pt idx="70">
                  <c:v>Hindmarsh</c:v>
                </c:pt>
                <c:pt idx="71">
                  <c:v>Loddon</c:v>
                </c:pt>
                <c:pt idx="72">
                  <c:v>Yarriambiack</c:v>
                </c:pt>
                <c:pt idx="73">
                  <c:v>Gannawarra</c:v>
                </c:pt>
                <c:pt idx="74">
                  <c:v>Bass Coast</c:v>
                </c:pt>
                <c:pt idx="75">
                  <c:v>East Gippsland</c:v>
                </c:pt>
                <c:pt idx="76">
                  <c:v>Greater Dandenong</c:v>
                </c:pt>
                <c:pt idx="77">
                  <c:v>Queenscliffe</c:v>
                </c:pt>
                <c:pt idx="78">
                  <c:v>Central Goldfields</c:v>
                </c:pt>
              </c:strCache>
            </c:strRef>
          </c:cat>
          <c:val>
            <c:numRef>
              <c:f>Front!$AG$26:$AG$104</c:f>
              <c:numCache>
                <c:formatCode>0.0</c:formatCode>
                <c:ptCount val="79"/>
                <c:pt idx="0">
                  <c:v>72.922279265999094</c:v>
                </c:pt>
                <c:pt idx="1">
                  <c:v>70.935132521242551</c:v>
                </c:pt>
                <c:pt idx="2">
                  <c:v>67.713658484164625</c:v>
                </c:pt>
                <c:pt idx="3">
                  <c:v>66.61120840630474</c:v>
                </c:pt>
                <c:pt idx="4">
                  <c:v>65.946468881006126</c:v>
                </c:pt>
                <c:pt idx="5">
                  <c:v>64.740477600157888</c:v>
                </c:pt>
                <c:pt idx="6">
                  <c:v>64.306776416004027</c:v>
                </c:pt>
                <c:pt idx="7">
                  <c:v>64.171783127050645</c:v>
                </c:pt>
                <c:pt idx="8">
                  <c:v>63.84935406174732</c:v>
                </c:pt>
                <c:pt idx="9">
                  <c:v>63.610154560743169</c:v>
                </c:pt>
                <c:pt idx="10">
                  <c:v>62.764568134738361</c:v>
                </c:pt>
                <c:pt idx="11">
                  <c:v>62.636765205572544</c:v>
                </c:pt>
                <c:pt idx="12">
                  <c:v>62.272985522010849</c:v>
                </c:pt>
                <c:pt idx="13">
                  <c:v>61.791827145893599</c:v>
                </c:pt>
                <c:pt idx="14">
                  <c:v>61.662158100390741</c:v>
                </c:pt>
                <c:pt idx="15">
                  <c:v>61.452124286620169</c:v>
                </c:pt>
                <c:pt idx="16">
                  <c:v>61.000136921696004</c:v>
                </c:pt>
                <c:pt idx="17">
                  <c:v>60.943396226415089</c:v>
                </c:pt>
                <c:pt idx="18">
                  <c:v>60.734632683658177</c:v>
                </c:pt>
                <c:pt idx="19">
                  <c:v>60.608959318485368</c:v>
                </c:pt>
                <c:pt idx="20">
                  <c:v>60.548822581882334</c:v>
                </c:pt>
                <c:pt idx="21">
                  <c:v>60.445299615173177</c:v>
                </c:pt>
                <c:pt idx="22">
                  <c:v>60.163699383343307</c:v>
                </c:pt>
                <c:pt idx="23">
                  <c:v>59.938015587256729</c:v>
                </c:pt>
                <c:pt idx="24">
                  <c:v>59.901003637159192</c:v>
                </c:pt>
                <c:pt idx="25">
                  <c:v>59.742095036212682</c:v>
                </c:pt>
                <c:pt idx="26">
                  <c:v>59.724896836313611</c:v>
                </c:pt>
                <c:pt idx="27">
                  <c:v>59.60056198411614</c:v>
                </c:pt>
                <c:pt idx="28">
                  <c:v>59.279582744757143</c:v>
                </c:pt>
                <c:pt idx="29">
                  <c:v>59.040590405904055</c:v>
                </c:pt>
                <c:pt idx="30">
                  <c:v>58.588851070711826</c:v>
                </c:pt>
                <c:pt idx="31">
                  <c:v>58.565058524803369</c:v>
                </c:pt>
                <c:pt idx="32">
                  <c:v>58.537789058093622</c:v>
                </c:pt>
                <c:pt idx="33">
                  <c:v>58.227595707656612</c:v>
                </c:pt>
                <c:pt idx="34">
                  <c:v>58.210922787193972</c:v>
                </c:pt>
                <c:pt idx="35">
                  <c:v>58.174590028159678</c:v>
                </c:pt>
                <c:pt idx="36">
                  <c:v>57.936105476673426</c:v>
                </c:pt>
                <c:pt idx="37">
                  <c:v>57.843359818388194</c:v>
                </c:pt>
                <c:pt idx="38">
                  <c:v>57.644161707367125</c:v>
                </c:pt>
                <c:pt idx="39">
                  <c:v>57.493489583333336</c:v>
                </c:pt>
                <c:pt idx="40">
                  <c:v>57.359444093493373</c:v>
                </c:pt>
                <c:pt idx="41">
                  <c:v>57.306711979609169</c:v>
                </c:pt>
                <c:pt idx="42">
                  <c:v>57.243007066691021</c:v>
                </c:pt>
                <c:pt idx="43">
                  <c:v>57.182414877615209</c:v>
                </c:pt>
                <c:pt idx="44">
                  <c:v>56.957708049113229</c:v>
                </c:pt>
                <c:pt idx="45">
                  <c:v>56.85425685425686</c:v>
                </c:pt>
                <c:pt idx="46">
                  <c:v>56.550393827358945</c:v>
                </c:pt>
                <c:pt idx="47">
                  <c:v>56.236778337628365</c:v>
                </c:pt>
                <c:pt idx="48">
                  <c:v>56.102137006360685</c:v>
                </c:pt>
                <c:pt idx="49">
                  <c:v>55.812817381243171</c:v>
                </c:pt>
                <c:pt idx="50">
                  <c:v>55.720575671945852</c:v>
                </c:pt>
                <c:pt idx="51">
                  <c:v>55.650607834308872</c:v>
                </c:pt>
                <c:pt idx="52">
                  <c:v>54.592525889239084</c:v>
                </c:pt>
                <c:pt idx="53">
                  <c:v>54.392298435619736</c:v>
                </c:pt>
                <c:pt idx="54">
                  <c:v>54.13416536661466</c:v>
                </c:pt>
                <c:pt idx="55">
                  <c:v>53.76890156918688</c:v>
                </c:pt>
                <c:pt idx="56">
                  <c:v>53.674963952341201</c:v>
                </c:pt>
                <c:pt idx="57">
                  <c:v>53.287730414746548</c:v>
                </c:pt>
                <c:pt idx="58">
                  <c:v>52.817204301075272</c:v>
                </c:pt>
                <c:pt idx="59">
                  <c:v>52.816901408450704</c:v>
                </c:pt>
                <c:pt idx="60">
                  <c:v>52.543112857454702</c:v>
                </c:pt>
                <c:pt idx="61">
                  <c:v>52.511244377811096</c:v>
                </c:pt>
                <c:pt idx="62">
                  <c:v>52.374223653511223</c:v>
                </c:pt>
                <c:pt idx="63">
                  <c:v>51.895117236742585</c:v>
                </c:pt>
                <c:pt idx="64">
                  <c:v>51.604509973980917</c:v>
                </c:pt>
                <c:pt idx="65">
                  <c:v>51.541327913279133</c:v>
                </c:pt>
                <c:pt idx="66">
                  <c:v>51.413612565445021</c:v>
                </c:pt>
                <c:pt idx="67">
                  <c:v>51.348358159366526</c:v>
                </c:pt>
                <c:pt idx="68">
                  <c:v>50.300035298270387</c:v>
                </c:pt>
                <c:pt idx="69">
                  <c:v>49.870739685554497</c:v>
                </c:pt>
                <c:pt idx="70">
                  <c:v>49.753914988814316</c:v>
                </c:pt>
                <c:pt idx="71">
                  <c:v>49.635796045785639</c:v>
                </c:pt>
                <c:pt idx="72">
                  <c:v>49.381237524950102</c:v>
                </c:pt>
                <c:pt idx="73">
                  <c:v>49.20289855072464</c:v>
                </c:pt>
                <c:pt idx="74">
                  <c:v>49.133574007220219</c:v>
                </c:pt>
                <c:pt idx="75">
                  <c:v>48.861771944216571</c:v>
                </c:pt>
                <c:pt idx="76">
                  <c:v>48.789029743994476</c:v>
                </c:pt>
                <c:pt idx="77">
                  <c:v>44.277929155313352</c:v>
                </c:pt>
                <c:pt idx="78">
                  <c:v>43.348033811098865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A-4923-8F5E-8EE7C8AAA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810208232"/>
        <c:axId val="810208888"/>
      </c:barChart>
      <c:catAx>
        <c:axId val="810208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208888"/>
        <c:crosses val="autoZero"/>
        <c:auto val="1"/>
        <c:lblAlgn val="ctr"/>
        <c:lblOffset val="100"/>
        <c:noMultiLvlLbl val="0"/>
      </c:catAx>
      <c:valAx>
        <c:axId val="810208888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20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15" fmlaLink="$I$24" fmlaRange="Data!$B$7:$B$86" sel="26" val="14"/>
</file>

<file path=xl/ctrlProps/ctrlProp2.xml><?xml version="1.0" encoding="utf-8"?>
<formControlPr xmlns="http://schemas.microsoft.com/office/spreadsheetml/2009/9/main" objectType="Drop" dropLines="45" dropStyle="combo" dx="15" fmlaLink="$M$24" fmlaRange="Data!$B$7:$B$86" sel="80" val="37"/>
</file>

<file path=xl/ctrlProps/ctrlProp3.xml><?xml version="1.0" encoding="utf-8"?>
<formControlPr xmlns="http://schemas.microsoft.com/office/spreadsheetml/2009/9/main" objectType="Drop" dropLines="9" dropStyle="combo" dx="15" fmlaLink="$I$27" fmlaRange="$AM$10:$AM$18" sel="3" val="0"/>
</file>

<file path=xl/ctrlProps/ctrlProp4.xml><?xml version="1.0" encoding="utf-8"?>
<formControlPr xmlns="http://schemas.microsoft.com/office/spreadsheetml/2009/9/main" objectType="Drop" dropLines="9" dropStyle="combo" dx="16" fmlaLink="$M$27" fmlaRange="$AM$10:$AM$18" sel="3" val="0"/>
</file>

<file path=xl/ctrlProps/ctrlProp5.xml><?xml version="1.0" encoding="utf-8"?>
<formControlPr xmlns="http://schemas.microsoft.com/office/spreadsheetml/2009/9/main" objectType="Drop" dropLines="9" dropStyle="combo" dx="31" fmlaLink="$S$24" fmlaRange="$AL$24:$AL$32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471238</xdr:colOff>
      <xdr:row>27</xdr:row>
      <xdr:rowOff>30080</xdr:rowOff>
    </xdr:from>
    <xdr:to>
      <xdr:col>17</xdr:col>
      <xdr:colOff>601579</xdr:colOff>
      <xdr:row>44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14288</xdr:colOff>
          <xdr:row>23</xdr:row>
          <xdr:rowOff>14288</xdr:rowOff>
        </xdr:from>
        <xdr:to>
          <xdr:col>10</xdr:col>
          <xdr:colOff>457200</xdr:colOff>
          <xdr:row>24</xdr:row>
          <xdr:rowOff>52388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228600</xdr:rowOff>
        </xdr:from>
        <xdr:to>
          <xdr:col>14</xdr:col>
          <xdr:colOff>476250</xdr:colOff>
          <xdr:row>24</xdr:row>
          <xdr:rowOff>33338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14288</xdr:rowOff>
        </xdr:from>
        <xdr:to>
          <xdr:col>11</xdr:col>
          <xdr:colOff>261938</xdr:colOff>
          <xdr:row>27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26</xdr:row>
          <xdr:rowOff>14288</xdr:rowOff>
        </xdr:from>
        <xdr:to>
          <xdr:col>15</xdr:col>
          <xdr:colOff>261938</xdr:colOff>
          <xdr:row>27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4763</xdr:colOff>
          <xdr:row>22</xdr:row>
          <xdr:rowOff>228600</xdr:rowOff>
        </xdr:from>
        <xdr:to>
          <xdr:col>20</xdr:col>
          <xdr:colOff>819150</xdr:colOff>
          <xdr:row>24</xdr:row>
          <xdr:rowOff>47625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16708</xdr:colOff>
      <xdr:row>24</xdr:row>
      <xdr:rowOff>20053</xdr:rowOff>
    </xdr:from>
    <xdr:to>
      <xdr:col>27</xdr:col>
      <xdr:colOff>6684</xdr:colOff>
      <xdr:row>102</xdr:row>
      <xdr:rowOff>73526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100"/>
  <sheetViews>
    <sheetView zoomScale="85" zoomScaleNormal="85" workbookViewId="0">
      <pane xSplit="2" ySplit="6" topLeftCell="DD7" activePane="bottomRight" state="frozen"/>
      <selection pane="topRight" activeCell="C1" sqref="C1"/>
      <selection pane="bottomLeft" activeCell="A7" sqref="A7"/>
      <selection pane="bottomRight" activeCell="B85" sqref="B7:B85"/>
    </sheetView>
  </sheetViews>
  <sheetFormatPr defaultColWidth="6.265625" defaultRowHeight="12.75" x14ac:dyDescent="0.35"/>
  <cols>
    <col min="1" max="1" width="3" style="13" customWidth="1"/>
    <col min="2" max="2" width="14.06640625" style="1" customWidth="1"/>
    <col min="3" max="3" width="8.796875" style="1" customWidth="1"/>
    <col min="4" max="7" width="6.33203125" style="1" bestFit="1" customWidth="1"/>
    <col min="8" max="8" width="6.59765625" style="1" bestFit="1" customWidth="1"/>
    <col min="9" max="10" width="6.33203125" style="1" bestFit="1" customWidth="1"/>
    <col min="11" max="11" width="6.59765625" style="1" bestFit="1" customWidth="1"/>
    <col min="12" max="13" width="6.33203125" style="1" bestFit="1" customWidth="1"/>
    <col min="14" max="14" width="6.59765625" style="1" bestFit="1" customWidth="1"/>
    <col min="15" max="16" width="6.33203125" style="1" bestFit="1" customWidth="1"/>
    <col min="17" max="17" width="6.59765625" style="1" bestFit="1" customWidth="1"/>
    <col min="18" max="19" width="6.33203125" style="1" bestFit="1" customWidth="1"/>
    <col min="20" max="20" width="6.59765625" style="1" bestFit="1" customWidth="1"/>
    <col min="21" max="22" width="6.33203125" style="1" bestFit="1" customWidth="1"/>
    <col min="23" max="23" width="6.59765625" style="1" bestFit="1" customWidth="1"/>
    <col min="24" max="25" width="6.33203125" style="1" bestFit="1" customWidth="1"/>
    <col min="26" max="26" width="6.59765625" style="1" bestFit="1" customWidth="1"/>
    <col min="27" max="28" width="6.33203125" style="1" bestFit="1" customWidth="1"/>
    <col min="29" max="29" width="6.59765625" style="1" bestFit="1" customWidth="1"/>
    <col min="30" max="33" width="6.33203125" style="1" bestFit="1" customWidth="1"/>
    <col min="34" max="34" width="6.59765625" style="1" bestFit="1" customWidth="1"/>
    <col min="35" max="35" width="6.33203125" style="1" bestFit="1" customWidth="1"/>
    <col min="36" max="36" width="9.06640625" style="1" customWidth="1"/>
    <col min="37" max="40" width="6.33203125" style="1" bestFit="1" customWidth="1"/>
    <col min="41" max="41" width="6.59765625" style="1" bestFit="1" customWidth="1"/>
    <col min="42" max="43" width="6.33203125" style="1" bestFit="1" customWidth="1"/>
    <col min="44" max="44" width="6.59765625" style="1" bestFit="1" customWidth="1"/>
    <col min="45" max="46" width="6.33203125" style="1" bestFit="1" customWidth="1"/>
    <col min="47" max="47" width="6.59765625" style="1" bestFit="1" customWidth="1"/>
    <col min="48" max="49" width="6.33203125" style="1" bestFit="1" customWidth="1"/>
    <col min="50" max="50" width="6.59765625" style="1" bestFit="1" customWidth="1"/>
    <col min="51" max="52" width="6.33203125" style="1" bestFit="1" customWidth="1"/>
    <col min="53" max="53" width="6.59765625" style="1" bestFit="1" customWidth="1"/>
    <col min="54" max="55" width="6.33203125" style="1" bestFit="1" customWidth="1"/>
    <col min="56" max="56" width="6.59765625" style="1" bestFit="1" customWidth="1"/>
    <col min="57" max="58" width="6.33203125" style="1" bestFit="1" customWidth="1"/>
    <col min="59" max="59" width="6.59765625" style="1" bestFit="1" customWidth="1"/>
    <col min="60" max="66" width="6.33203125" style="1" bestFit="1" customWidth="1"/>
    <col min="67" max="67" width="6.59765625" style="1" bestFit="1" customWidth="1"/>
    <col min="68" max="68" width="6.33203125" style="1" bestFit="1" customWidth="1"/>
    <col min="69" max="69" width="9.73046875" style="2" bestFit="1" customWidth="1"/>
    <col min="70" max="71" width="6.59765625" style="2" bestFit="1" customWidth="1"/>
    <col min="72" max="73" width="6.33203125" style="2" bestFit="1" customWidth="1"/>
    <col min="74" max="74" width="6.59765625" style="2" bestFit="1" customWidth="1"/>
    <col min="75" max="76" width="6.33203125" style="2" bestFit="1" customWidth="1"/>
    <col min="77" max="77" width="6.59765625" style="2" bestFit="1" customWidth="1"/>
    <col min="78" max="79" width="6.33203125" style="2" bestFit="1" customWidth="1"/>
    <col min="80" max="80" width="6.59765625" style="2" bestFit="1" customWidth="1"/>
    <col min="81" max="82" width="6.33203125" style="2" bestFit="1" customWidth="1"/>
    <col min="83" max="83" width="6.59765625" style="2" bestFit="1" customWidth="1"/>
    <col min="84" max="85" width="6.33203125" style="2" bestFit="1" customWidth="1"/>
    <col min="86" max="86" width="6.59765625" style="2" bestFit="1" customWidth="1"/>
    <col min="87" max="88" width="6.33203125" style="2" bestFit="1" customWidth="1"/>
    <col min="89" max="89" width="6.59765625" style="2" bestFit="1" customWidth="1"/>
    <col min="90" max="91" width="6.33203125" style="2" bestFit="1" customWidth="1"/>
    <col min="92" max="92" width="6.59765625" style="2" bestFit="1" customWidth="1"/>
    <col min="93" max="94" width="6.33203125" style="2" bestFit="1" customWidth="1"/>
    <col min="95" max="95" width="6.59765625" style="2" bestFit="1" customWidth="1"/>
    <col min="96" max="96" width="6.33203125" style="2" bestFit="1" customWidth="1"/>
    <col min="97" max="97" width="6.59765625" style="2" bestFit="1" customWidth="1"/>
    <col min="98" max="98" width="6.59765625" style="1" bestFit="1" customWidth="1"/>
    <col min="99" max="99" width="6.33203125" style="1" bestFit="1" customWidth="1"/>
    <col min="100" max="100" width="6.59765625" style="1" bestFit="1" customWidth="1"/>
    <col min="101" max="101" width="6.33203125" style="1" bestFit="1" customWidth="1"/>
    <col min="102" max="102" width="6.265625" style="1"/>
    <col min="103" max="108" width="10.265625" style="1" customWidth="1"/>
    <col min="109" max="111" width="9.796875" style="1" customWidth="1"/>
    <col min="112" max="129" width="9.73046875" style="1" customWidth="1"/>
    <col min="139" max="16384" width="6.265625" style="1"/>
  </cols>
  <sheetData>
    <row r="1" spans="1:129" x14ac:dyDescent="0.35">
      <c r="A1" s="14" t="s">
        <v>156</v>
      </c>
      <c r="AF1" s="1">
        <f>AI32/SUM(AG32:AI32)*100</f>
        <v>13.692907538061641</v>
      </c>
    </row>
    <row r="2" spans="1:129" x14ac:dyDescent="0.35">
      <c r="A2" s="14" t="s">
        <v>0</v>
      </c>
      <c r="D2" s="1">
        <f>C32/SUM(C32,E32)*100</f>
        <v>26.928374655647382</v>
      </c>
    </row>
    <row r="3" spans="1:129" x14ac:dyDescent="0.35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  <c r="P3" s="13">
        <v>16</v>
      </c>
      <c r="Q3" s="13">
        <v>17</v>
      </c>
      <c r="R3" s="13">
        <v>18</v>
      </c>
      <c r="S3" s="13">
        <v>19</v>
      </c>
      <c r="T3" s="13">
        <v>20</v>
      </c>
      <c r="U3" s="13">
        <v>21</v>
      </c>
      <c r="V3" s="13">
        <v>22</v>
      </c>
      <c r="W3" s="13">
        <v>23</v>
      </c>
      <c r="X3" s="13">
        <v>24</v>
      </c>
      <c r="Y3" s="13">
        <v>25</v>
      </c>
      <c r="Z3" s="13">
        <v>26</v>
      </c>
      <c r="AA3" s="13">
        <v>27</v>
      </c>
      <c r="AB3" s="13">
        <v>28</v>
      </c>
      <c r="AC3" s="13">
        <v>29</v>
      </c>
      <c r="AD3" s="13">
        <v>30</v>
      </c>
      <c r="AE3" s="13">
        <v>31</v>
      </c>
      <c r="AF3" s="13">
        <v>32</v>
      </c>
      <c r="AG3" s="13">
        <v>33</v>
      </c>
      <c r="AH3" s="13">
        <v>34</v>
      </c>
      <c r="AI3" s="13">
        <v>35</v>
      </c>
      <c r="AJ3" s="13">
        <v>36</v>
      </c>
      <c r="AK3" s="13">
        <v>37</v>
      </c>
      <c r="AL3" s="13">
        <v>38</v>
      </c>
      <c r="AM3" s="13">
        <v>39</v>
      </c>
      <c r="AN3" s="13">
        <v>40</v>
      </c>
      <c r="AO3" s="13">
        <v>41</v>
      </c>
      <c r="AP3" s="13">
        <v>42</v>
      </c>
      <c r="AQ3" s="13">
        <v>43</v>
      </c>
      <c r="AR3" s="13">
        <v>44</v>
      </c>
      <c r="AS3" s="13">
        <v>45</v>
      </c>
      <c r="AT3" s="13">
        <v>46</v>
      </c>
      <c r="AU3" s="13">
        <v>47</v>
      </c>
      <c r="AV3" s="13">
        <v>48</v>
      </c>
      <c r="AW3" s="13">
        <v>49</v>
      </c>
      <c r="AX3" s="13">
        <v>50</v>
      </c>
      <c r="AY3" s="13">
        <v>51</v>
      </c>
      <c r="AZ3" s="13">
        <v>52</v>
      </c>
      <c r="BA3" s="13">
        <v>53</v>
      </c>
      <c r="BB3" s="13">
        <v>54</v>
      </c>
      <c r="BC3" s="13">
        <v>55</v>
      </c>
      <c r="BD3" s="13">
        <v>56</v>
      </c>
      <c r="BE3" s="13">
        <v>57</v>
      </c>
      <c r="BF3" s="13">
        <v>58</v>
      </c>
      <c r="BG3" s="13">
        <v>59</v>
      </c>
      <c r="BH3" s="13">
        <v>60</v>
      </c>
      <c r="BI3" s="13">
        <v>61</v>
      </c>
      <c r="BJ3" s="13">
        <v>62</v>
      </c>
      <c r="BK3" s="13">
        <v>63</v>
      </c>
      <c r="BL3" s="13">
        <v>64</v>
      </c>
      <c r="BM3" s="13">
        <v>65</v>
      </c>
      <c r="BN3" s="13">
        <v>66</v>
      </c>
      <c r="BO3" s="13">
        <v>67</v>
      </c>
      <c r="BP3" s="13">
        <v>68</v>
      </c>
      <c r="BQ3" s="13">
        <v>69</v>
      </c>
      <c r="BR3" s="13">
        <v>70</v>
      </c>
      <c r="BS3" s="13">
        <v>71</v>
      </c>
      <c r="BT3" s="13">
        <v>72</v>
      </c>
      <c r="BU3" s="13">
        <v>73</v>
      </c>
      <c r="BV3" s="13">
        <v>74</v>
      </c>
      <c r="BW3" s="13">
        <v>75</v>
      </c>
      <c r="BX3" s="13">
        <v>76</v>
      </c>
      <c r="BY3" s="13">
        <v>77</v>
      </c>
      <c r="BZ3" s="13">
        <v>78</v>
      </c>
      <c r="CA3" s="13">
        <v>79</v>
      </c>
      <c r="CB3" s="13">
        <v>80</v>
      </c>
      <c r="CC3" s="13">
        <v>81</v>
      </c>
      <c r="CD3" s="13">
        <v>82</v>
      </c>
      <c r="CE3" s="13">
        <v>83</v>
      </c>
      <c r="CF3" s="13">
        <v>84</v>
      </c>
      <c r="CG3" s="13">
        <v>85</v>
      </c>
      <c r="CH3" s="13">
        <v>86</v>
      </c>
      <c r="CI3" s="13">
        <v>87</v>
      </c>
      <c r="CJ3" s="13">
        <v>88</v>
      </c>
      <c r="CK3" s="13">
        <v>89</v>
      </c>
      <c r="CL3" s="13">
        <v>90</v>
      </c>
      <c r="CM3" s="13">
        <v>91</v>
      </c>
      <c r="CN3" s="13">
        <v>92</v>
      </c>
      <c r="CO3" s="13">
        <v>93</v>
      </c>
      <c r="CP3" s="13">
        <v>94</v>
      </c>
      <c r="CQ3" s="13">
        <v>95</v>
      </c>
      <c r="CR3" s="13">
        <v>96</v>
      </c>
      <c r="CS3" s="13">
        <v>97</v>
      </c>
      <c r="CT3" s="13">
        <v>98</v>
      </c>
      <c r="CU3" s="13">
        <v>99</v>
      </c>
      <c r="CV3" s="13">
        <v>100</v>
      </c>
      <c r="CW3" s="13">
        <v>101</v>
      </c>
      <c r="CX3" s="1">
        <v>102</v>
      </c>
      <c r="CY3" s="1">
        <v>103</v>
      </c>
      <c r="CZ3" s="1">
        <v>104</v>
      </c>
      <c r="DA3" s="1">
        <v>105</v>
      </c>
      <c r="DB3" s="1">
        <v>106</v>
      </c>
      <c r="DC3" s="1">
        <v>107</v>
      </c>
      <c r="DD3" s="1">
        <v>108</v>
      </c>
      <c r="DE3" s="1">
        <v>109</v>
      </c>
      <c r="DF3" s="1">
        <v>110</v>
      </c>
      <c r="DG3" s="1">
        <v>111</v>
      </c>
      <c r="DH3" s="1">
        <v>112</v>
      </c>
      <c r="DI3" s="1">
        <v>113</v>
      </c>
      <c r="DJ3" s="1">
        <v>114</v>
      </c>
      <c r="DK3" s="1">
        <v>115</v>
      </c>
      <c r="DL3" s="1">
        <v>116</v>
      </c>
      <c r="DM3" s="1">
        <v>117</v>
      </c>
      <c r="DN3" s="1">
        <v>118</v>
      </c>
      <c r="DO3" s="1">
        <v>119</v>
      </c>
      <c r="DP3" s="1">
        <v>120</v>
      </c>
      <c r="DQ3" s="1">
        <v>121</v>
      </c>
      <c r="DR3" s="1">
        <v>122</v>
      </c>
      <c r="DS3" s="1">
        <v>123</v>
      </c>
      <c r="DT3" s="1">
        <v>124</v>
      </c>
      <c r="DU3" s="1">
        <v>125</v>
      </c>
      <c r="DV3" s="1">
        <v>126</v>
      </c>
      <c r="DW3" s="1">
        <v>127</v>
      </c>
      <c r="DX3" s="1">
        <v>128</v>
      </c>
      <c r="DY3" s="1">
        <v>129</v>
      </c>
    </row>
    <row r="4" spans="1:129" s="4" customFormat="1" ht="15.75" x14ac:dyDescent="0.5">
      <c r="A4" s="15"/>
      <c r="B4" s="3"/>
      <c r="C4" s="4" t="s">
        <v>1</v>
      </c>
      <c r="AJ4" s="5" t="s">
        <v>2</v>
      </c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5" t="s">
        <v>97</v>
      </c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</row>
    <row r="5" spans="1:129" ht="33.4" customHeight="1" x14ac:dyDescent="0.35">
      <c r="A5" s="15"/>
      <c r="B5" s="6"/>
      <c r="C5" s="7" t="s">
        <v>3</v>
      </c>
      <c r="D5" s="2"/>
      <c r="E5" s="6"/>
      <c r="F5" s="7" t="s">
        <v>4</v>
      </c>
      <c r="G5" s="2"/>
      <c r="H5" s="6"/>
      <c r="I5" s="7" t="s">
        <v>5</v>
      </c>
      <c r="J5" s="2"/>
      <c r="K5" s="6"/>
      <c r="L5" s="7" t="s">
        <v>6</v>
      </c>
      <c r="M5" s="2"/>
      <c r="N5" s="6"/>
      <c r="O5" s="7" t="s">
        <v>7</v>
      </c>
      <c r="P5" s="2"/>
      <c r="Q5" s="6"/>
      <c r="R5" s="7" t="s">
        <v>8</v>
      </c>
      <c r="S5" s="2"/>
      <c r="T5" s="6"/>
      <c r="U5" s="7" t="s">
        <v>9</v>
      </c>
      <c r="V5" s="2"/>
      <c r="W5" s="6"/>
      <c r="X5" s="7" t="s">
        <v>10</v>
      </c>
      <c r="Y5" s="2"/>
      <c r="Z5" s="6"/>
      <c r="AA5" s="7" t="s">
        <v>11</v>
      </c>
      <c r="AB5" s="2"/>
      <c r="AC5" s="6"/>
      <c r="AD5" s="7" t="s">
        <v>12</v>
      </c>
      <c r="AE5" s="2"/>
      <c r="AF5" s="6"/>
      <c r="AG5" s="7" t="s">
        <v>96</v>
      </c>
      <c r="AH5" s="2"/>
      <c r="AI5" s="6"/>
      <c r="AJ5" s="7" t="s">
        <v>3</v>
      </c>
      <c r="AK5" s="2"/>
      <c r="AL5" s="6"/>
      <c r="AM5" s="7" t="s">
        <v>4</v>
      </c>
      <c r="AN5" s="2"/>
      <c r="AO5" s="6"/>
      <c r="AP5" s="7" t="s">
        <v>5</v>
      </c>
      <c r="AQ5" s="2"/>
      <c r="AR5" s="6"/>
      <c r="AS5" s="7" t="s">
        <v>6</v>
      </c>
      <c r="AT5" s="2"/>
      <c r="AU5" s="6"/>
      <c r="AV5" s="7" t="s">
        <v>7</v>
      </c>
      <c r="AW5" s="2"/>
      <c r="AX5" s="6"/>
      <c r="AY5" s="7" t="s">
        <v>8</v>
      </c>
      <c r="AZ5" s="2"/>
      <c r="BA5" s="6"/>
      <c r="BB5" s="7" t="s">
        <v>9</v>
      </c>
      <c r="BC5" s="2"/>
      <c r="BD5" s="6"/>
      <c r="BE5" s="7" t="s">
        <v>10</v>
      </c>
      <c r="BF5" s="2"/>
      <c r="BG5" s="6"/>
      <c r="BH5" s="7" t="s">
        <v>11</v>
      </c>
      <c r="BI5" s="2"/>
      <c r="BJ5" s="6"/>
      <c r="BK5" s="7" t="s">
        <v>12</v>
      </c>
      <c r="BL5" s="2"/>
      <c r="BM5" s="6"/>
      <c r="BN5" s="7" t="s">
        <v>96</v>
      </c>
      <c r="BO5" s="2"/>
      <c r="BP5" s="6"/>
      <c r="BQ5" s="7" t="s">
        <v>3</v>
      </c>
      <c r="BS5" s="6"/>
      <c r="BT5" s="7" t="s">
        <v>4</v>
      </c>
      <c r="BV5" s="6"/>
      <c r="BW5" s="7" t="s">
        <v>5</v>
      </c>
      <c r="BY5" s="6"/>
      <c r="BZ5" s="7" t="s">
        <v>6</v>
      </c>
      <c r="CB5" s="6"/>
      <c r="CC5" s="7" t="s">
        <v>7</v>
      </c>
      <c r="CE5" s="6"/>
      <c r="CF5" s="7" t="s">
        <v>8</v>
      </c>
      <c r="CH5" s="6"/>
      <c r="CI5" s="7" t="s">
        <v>9</v>
      </c>
      <c r="CK5" s="6"/>
      <c r="CL5" s="7" t="s">
        <v>10</v>
      </c>
      <c r="CN5" s="6"/>
      <c r="CO5" s="7" t="s">
        <v>11</v>
      </c>
      <c r="CQ5" s="6"/>
      <c r="CR5" s="7" t="s">
        <v>12</v>
      </c>
      <c r="CT5" s="6"/>
      <c r="CU5" s="7" t="s">
        <v>96</v>
      </c>
      <c r="CV5" s="2"/>
      <c r="CW5" s="6"/>
    </row>
    <row r="6" spans="1:129" ht="49.5" customHeight="1" x14ac:dyDescent="0.35">
      <c r="A6" s="15"/>
      <c r="B6" s="6"/>
      <c r="C6" s="8" t="s">
        <v>13</v>
      </c>
      <c r="D6" s="8" t="s">
        <v>14</v>
      </c>
      <c r="E6" s="8" t="s">
        <v>15</v>
      </c>
      <c r="F6" s="8" t="s">
        <v>13</v>
      </c>
      <c r="G6" s="8" t="s">
        <v>14</v>
      </c>
      <c r="H6" s="8" t="s">
        <v>15</v>
      </c>
      <c r="I6" s="8" t="s">
        <v>13</v>
      </c>
      <c r="J6" s="8" t="s">
        <v>14</v>
      </c>
      <c r="K6" s="8" t="s">
        <v>15</v>
      </c>
      <c r="L6" s="8" t="s">
        <v>13</v>
      </c>
      <c r="M6" s="8" t="s">
        <v>14</v>
      </c>
      <c r="N6" s="8" t="s">
        <v>15</v>
      </c>
      <c r="O6" s="8" t="s">
        <v>13</v>
      </c>
      <c r="P6" s="8" t="s">
        <v>14</v>
      </c>
      <c r="Q6" s="8" t="s">
        <v>15</v>
      </c>
      <c r="R6" s="8" t="s">
        <v>13</v>
      </c>
      <c r="S6" s="8" t="s">
        <v>14</v>
      </c>
      <c r="T6" s="8" t="s">
        <v>15</v>
      </c>
      <c r="U6" s="8" t="s">
        <v>13</v>
      </c>
      <c r="V6" s="8" t="s">
        <v>14</v>
      </c>
      <c r="W6" s="8" t="s">
        <v>15</v>
      </c>
      <c r="X6" s="8" t="s">
        <v>13</v>
      </c>
      <c r="Y6" s="8" t="s">
        <v>14</v>
      </c>
      <c r="Z6" s="8" t="s">
        <v>15</v>
      </c>
      <c r="AA6" s="8" t="s">
        <v>13</v>
      </c>
      <c r="AB6" s="8" t="s">
        <v>14</v>
      </c>
      <c r="AC6" s="8" t="s">
        <v>15</v>
      </c>
      <c r="AD6" s="8" t="s">
        <v>13</v>
      </c>
      <c r="AE6" s="8" t="s">
        <v>14</v>
      </c>
      <c r="AF6" s="8" t="s">
        <v>15</v>
      </c>
      <c r="AG6" s="8" t="s">
        <v>13</v>
      </c>
      <c r="AH6" s="8" t="s">
        <v>14</v>
      </c>
      <c r="AI6" s="8" t="s">
        <v>15</v>
      </c>
      <c r="AJ6" s="8" t="s">
        <v>13</v>
      </c>
      <c r="AK6" s="8" t="s">
        <v>14</v>
      </c>
      <c r="AL6" s="8" t="s">
        <v>15</v>
      </c>
      <c r="AM6" s="8" t="s">
        <v>13</v>
      </c>
      <c r="AN6" s="8" t="s">
        <v>14</v>
      </c>
      <c r="AO6" s="8" t="s">
        <v>15</v>
      </c>
      <c r="AP6" s="8" t="s">
        <v>13</v>
      </c>
      <c r="AQ6" s="8" t="s">
        <v>14</v>
      </c>
      <c r="AR6" s="8" t="s">
        <v>15</v>
      </c>
      <c r="AS6" s="8" t="s">
        <v>13</v>
      </c>
      <c r="AT6" s="8" t="s">
        <v>14</v>
      </c>
      <c r="AU6" s="8" t="s">
        <v>15</v>
      </c>
      <c r="AV6" s="8" t="s">
        <v>13</v>
      </c>
      <c r="AW6" s="8" t="s">
        <v>14</v>
      </c>
      <c r="AX6" s="8" t="s">
        <v>15</v>
      </c>
      <c r="AY6" s="8" t="s">
        <v>13</v>
      </c>
      <c r="AZ6" s="8" t="s">
        <v>14</v>
      </c>
      <c r="BA6" s="8" t="s">
        <v>15</v>
      </c>
      <c r="BB6" s="8" t="s">
        <v>13</v>
      </c>
      <c r="BC6" s="8" t="s">
        <v>14</v>
      </c>
      <c r="BD6" s="8" t="s">
        <v>15</v>
      </c>
      <c r="BE6" s="8" t="s">
        <v>13</v>
      </c>
      <c r="BF6" s="8" t="s">
        <v>14</v>
      </c>
      <c r="BG6" s="8" t="s">
        <v>15</v>
      </c>
      <c r="BH6" s="8" t="s">
        <v>13</v>
      </c>
      <c r="BI6" s="8" t="s">
        <v>14</v>
      </c>
      <c r="BJ6" s="8" t="s">
        <v>15</v>
      </c>
      <c r="BK6" s="8" t="s">
        <v>13</v>
      </c>
      <c r="BL6" s="8" t="s">
        <v>14</v>
      </c>
      <c r="BM6" s="8" t="s">
        <v>15</v>
      </c>
      <c r="BN6" s="8" t="s">
        <v>13</v>
      </c>
      <c r="BO6" s="8" t="s">
        <v>14</v>
      </c>
      <c r="BP6" s="8" t="s">
        <v>15</v>
      </c>
      <c r="BQ6" s="8" t="s">
        <v>13</v>
      </c>
      <c r="BR6" s="8" t="s">
        <v>14</v>
      </c>
      <c r="BS6" s="8" t="s">
        <v>15</v>
      </c>
      <c r="BT6" s="8" t="s">
        <v>13</v>
      </c>
      <c r="BU6" s="8" t="s">
        <v>14</v>
      </c>
      <c r="BV6" s="8" t="s">
        <v>15</v>
      </c>
      <c r="BW6" s="8" t="s">
        <v>13</v>
      </c>
      <c r="BX6" s="8" t="s">
        <v>14</v>
      </c>
      <c r="BY6" s="8" t="s">
        <v>15</v>
      </c>
      <c r="BZ6" s="8" t="s">
        <v>13</v>
      </c>
      <c r="CA6" s="8" t="s">
        <v>14</v>
      </c>
      <c r="CB6" s="8" t="s">
        <v>15</v>
      </c>
      <c r="CC6" s="8" t="s">
        <v>13</v>
      </c>
      <c r="CD6" s="8" t="s">
        <v>14</v>
      </c>
      <c r="CE6" s="8" t="s">
        <v>15</v>
      </c>
      <c r="CF6" s="8" t="s">
        <v>13</v>
      </c>
      <c r="CG6" s="8" t="s">
        <v>14</v>
      </c>
      <c r="CH6" s="8" t="s">
        <v>15</v>
      </c>
      <c r="CI6" s="8" t="s">
        <v>13</v>
      </c>
      <c r="CJ6" s="8" t="s">
        <v>14</v>
      </c>
      <c r="CK6" s="8" t="s">
        <v>15</v>
      </c>
      <c r="CL6" s="8" t="s">
        <v>13</v>
      </c>
      <c r="CM6" s="8" t="s">
        <v>14</v>
      </c>
      <c r="CN6" s="8" t="s">
        <v>15</v>
      </c>
      <c r="CO6" s="8" t="s">
        <v>13</v>
      </c>
      <c r="CP6" s="8" t="s">
        <v>14</v>
      </c>
      <c r="CQ6" s="8" t="s">
        <v>15</v>
      </c>
      <c r="CR6" s="8" t="s">
        <v>13</v>
      </c>
      <c r="CS6" s="8" t="s">
        <v>14</v>
      </c>
      <c r="CT6" s="8" t="s">
        <v>15</v>
      </c>
      <c r="CU6" s="8" t="s">
        <v>13</v>
      </c>
      <c r="CV6" s="8" t="s">
        <v>14</v>
      </c>
      <c r="CW6" s="8" t="s">
        <v>15</v>
      </c>
      <c r="CY6" s="8" t="s">
        <v>129</v>
      </c>
      <c r="CZ6" s="8" t="s">
        <v>130</v>
      </c>
      <c r="DA6" s="8" t="s">
        <v>131</v>
      </c>
      <c r="DB6" s="8" t="s">
        <v>132</v>
      </c>
      <c r="DC6" s="8" t="s">
        <v>133</v>
      </c>
      <c r="DD6" s="8" t="s">
        <v>134</v>
      </c>
      <c r="DE6" s="8" t="s">
        <v>135</v>
      </c>
      <c r="DF6" s="8" t="s">
        <v>136</v>
      </c>
      <c r="DG6" s="8" t="s">
        <v>137</v>
      </c>
      <c r="DH6" s="55" t="s">
        <v>149</v>
      </c>
      <c r="DI6" s="55" t="s">
        <v>150</v>
      </c>
      <c r="DJ6" s="55" t="s">
        <v>127</v>
      </c>
      <c r="DK6" s="55" t="s">
        <v>128</v>
      </c>
      <c r="DL6" s="55" t="s">
        <v>151</v>
      </c>
      <c r="DM6" s="55" t="s">
        <v>152</v>
      </c>
      <c r="DN6" s="55" t="s">
        <v>142</v>
      </c>
      <c r="DO6" s="55" t="s">
        <v>153</v>
      </c>
      <c r="DP6" s="55" t="s">
        <v>143</v>
      </c>
      <c r="DQ6" s="56" t="s">
        <v>146</v>
      </c>
      <c r="DR6" s="56" t="s">
        <v>147</v>
      </c>
      <c r="DS6" s="56" t="s">
        <v>148</v>
      </c>
      <c r="DT6" s="56" t="s">
        <v>139</v>
      </c>
      <c r="DU6" s="56" t="s">
        <v>141</v>
      </c>
      <c r="DV6" s="56" t="s">
        <v>145</v>
      </c>
      <c r="DW6" s="56" t="s">
        <v>138</v>
      </c>
      <c r="DX6" s="56" t="s">
        <v>140</v>
      </c>
      <c r="DY6" s="56" t="s">
        <v>144</v>
      </c>
    </row>
    <row r="7" spans="1:129" x14ac:dyDescent="0.35">
      <c r="A7" s="13">
        <v>1</v>
      </c>
      <c r="B7" s="9" t="s">
        <v>56</v>
      </c>
      <c r="C7" s="10">
        <v>12</v>
      </c>
      <c r="D7" s="10">
        <v>136</v>
      </c>
      <c r="E7" s="10">
        <v>183</v>
      </c>
      <c r="F7" s="10">
        <v>9</v>
      </c>
      <c r="G7" s="10">
        <v>31</v>
      </c>
      <c r="H7" s="10">
        <v>199</v>
      </c>
      <c r="I7" s="10">
        <v>9</v>
      </c>
      <c r="J7" s="10">
        <v>21</v>
      </c>
      <c r="K7" s="10">
        <v>262</v>
      </c>
      <c r="L7" s="10">
        <v>7</v>
      </c>
      <c r="M7" s="10">
        <v>25</v>
      </c>
      <c r="N7" s="10">
        <v>236</v>
      </c>
      <c r="O7" s="10">
        <v>5</v>
      </c>
      <c r="P7" s="10">
        <v>26</v>
      </c>
      <c r="Q7" s="10">
        <v>280</v>
      </c>
      <c r="R7" s="10">
        <v>7</v>
      </c>
      <c r="S7" s="10">
        <v>32</v>
      </c>
      <c r="T7" s="10">
        <v>308</v>
      </c>
      <c r="U7" s="10">
        <v>3</v>
      </c>
      <c r="V7" s="10">
        <v>41</v>
      </c>
      <c r="W7" s="10">
        <v>354</v>
      </c>
      <c r="X7" s="10">
        <v>7</v>
      </c>
      <c r="Y7" s="10">
        <v>50</v>
      </c>
      <c r="Z7" s="10">
        <v>341</v>
      </c>
      <c r="AA7" s="10">
        <v>8</v>
      </c>
      <c r="AB7" s="10">
        <v>93</v>
      </c>
      <c r="AC7" s="10">
        <v>360</v>
      </c>
      <c r="AD7" s="10">
        <v>8</v>
      </c>
      <c r="AE7" s="10">
        <v>179</v>
      </c>
      <c r="AF7" s="10">
        <v>346</v>
      </c>
      <c r="AG7" s="10">
        <v>5</v>
      </c>
      <c r="AH7" s="10">
        <v>1178</v>
      </c>
      <c r="AI7" s="10">
        <v>359</v>
      </c>
      <c r="AJ7" s="10">
        <v>6</v>
      </c>
      <c r="AK7" s="10">
        <v>119</v>
      </c>
      <c r="AL7" s="10">
        <v>165</v>
      </c>
      <c r="AM7" s="10">
        <v>0</v>
      </c>
      <c r="AN7" s="10">
        <v>43</v>
      </c>
      <c r="AO7" s="10">
        <v>191</v>
      </c>
      <c r="AP7" s="10">
        <v>5</v>
      </c>
      <c r="AQ7" s="10">
        <v>48</v>
      </c>
      <c r="AR7" s="10">
        <v>204</v>
      </c>
      <c r="AS7" s="10">
        <v>6</v>
      </c>
      <c r="AT7" s="10">
        <v>37</v>
      </c>
      <c r="AU7" s="10">
        <v>259</v>
      </c>
      <c r="AV7" s="10">
        <v>4</v>
      </c>
      <c r="AW7" s="10">
        <v>52</v>
      </c>
      <c r="AX7" s="10">
        <v>283</v>
      </c>
      <c r="AY7" s="10">
        <v>3</v>
      </c>
      <c r="AZ7" s="10">
        <v>58</v>
      </c>
      <c r="BA7" s="10">
        <v>313</v>
      </c>
      <c r="BB7" s="10">
        <v>5</v>
      </c>
      <c r="BC7" s="10">
        <v>60</v>
      </c>
      <c r="BD7" s="10">
        <v>377</v>
      </c>
      <c r="BE7" s="10">
        <v>6</v>
      </c>
      <c r="BF7" s="10">
        <v>62</v>
      </c>
      <c r="BG7" s="10">
        <v>341</v>
      </c>
      <c r="BH7" s="10">
        <v>4</v>
      </c>
      <c r="BI7" s="10">
        <v>101</v>
      </c>
      <c r="BJ7" s="10">
        <v>379</v>
      </c>
      <c r="BK7" s="10">
        <v>6</v>
      </c>
      <c r="BL7" s="10">
        <v>203</v>
      </c>
      <c r="BM7" s="10">
        <v>326</v>
      </c>
      <c r="BN7" s="10">
        <v>4</v>
      </c>
      <c r="BO7" s="10">
        <v>1387</v>
      </c>
      <c r="BP7" s="10">
        <v>253</v>
      </c>
      <c r="BQ7" s="10">
        <v>18</v>
      </c>
      <c r="BR7" s="10">
        <v>251</v>
      </c>
      <c r="BS7" s="10">
        <v>349</v>
      </c>
      <c r="BT7" s="10">
        <v>14</v>
      </c>
      <c r="BU7" s="10">
        <v>70</v>
      </c>
      <c r="BV7" s="10">
        <v>389</v>
      </c>
      <c r="BW7" s="10">
        <v>11</v>
      </c>
      <c r="BX7" s="10">
        <v>65</v>
      </c>
      <c r="BY7" s="10">
        <v>459</v>
      </c>
      <c r="BZ7" s="10">
        <v>7</v>
      </c>
      <c r="CA7" s="10">
        <v>62</v>
      </c>
      <c r="CB7" s="10">
        <v>503</v>
      </c>
      <c r="CC7" s="10">
        <v>8</v>
      </c>
      <c r="CD7" s="10">
        <v>75</v>
      </c>
      <c r="CE7" s="10">
        <v>567</v>
      </c>
      <c r="CF7" s="10">
        <v>10</v>
      </c>
      <c r="CG7" s="10">
        <v>91</v>
      </c>
      <c r="CH7" s="10">
        <v>622</v>
      </c>
      <c r="CI7" s="10">
        <v>7</v>
      </c>
      <c r="CJ7" s="10">
        <v>100</v>
      </c>
      <c r="CK7" s="10">
        <v>731</v>
      </c>
      <c r="CL7" s="10">
        <v>17</v>
      </c>
      <c r="CM7" s="10">
        <v>105</v>
      </c>
      <c r="CN7" s="10">
        <v>687</v>
      </c>
      <c r="CO7" s="10">
        <v>17</v>
      </c>
      <c r="CP7" s="10">
        <v>192</v>
      </c>
      <c r="CQ7" s="10">
        <v>737</v>
      </c>
      <c r="CR7" s="10">
        <v>18</v>
      </c>
      <c r="CS7" s="10">
        <v>379</v>
      </c>
      <c r="CT7" s="10">
        <v>672</v>
      </c>
      <c r="CU7" s="10">
        <v>11</v>
      </c>
      <c r="CV7" s="10">
        <v>2567</v>
      </c>
      <c r="CW7" s="10">
        <v>611</v>
      </c>
      <c r="CY7" s="1">
        <f>SUM(C7,F7,I7,L7,O7,R7,U7,X7,AA7,AD7,AG7)</f>
        <v>80</v>
      </c>
      <c r="CZ7" s="1">
        <f t="shared" ref="CZ7:DA7" si="0">SUM(D7,G7,J7,M7,P7,S7,V7,Y7,AB7,AE7,AH7)</f>
        <v>1812</v>
      </c>
      <c r="DA7" s="1">
        <f t="shared" si="0"/>
        <v>3228</v>
      </c>
      <c r="DB7" s="1">
        <f>SUM(AJ7,AM7,AP7,AS7,AV7,AY7,BB7,BE7,BH7,BK7,BN7)</f>
        <v>49</v>
      </c>
      <c r="DC7" s="1">
        <f t="shared" ref="DC7:DD7" si="1">SUM(AK7,AN7,AQ7,AT7,AW7,AZ7,BC7,BF7,BI7,BL7,BO7)</f>
        <v>2170</v>
      </c>
      <c r="DD7" s="1">
        <f t="shared" si="1"/>
        <v>3091</v>
      </c>
      <c r="DE7" s="1">
        <f>SUM(BQ7,BT7,BW7,BZ7,CC7,CF7,CI7,CL7,CO7,CR7,CU7)</f>
        <v>138</v>
      </c>
      <c r="DF7" s="1">
        <f t="shared" ref="DF7:DG7" si="2">SUM(BR7,BU7,BX7,CA7,CD7,CG7,CJ7,CM7,CP7,CS7,CV7)</f>
        <v>3957</v>
      </c>
      <c r="DG7" s="1">
        <f t="shared" si="2"/>
        <v>6327</v>
      </c>
      <c r="DH7" s="1">
        <f>DA7/SUM(CY7:DA7)*100</f>
        <v>63.046875</v>
      </c>
      <c r="DI7" s="1">
        <f>CY7/SUM(CY7,DA7)*100</f>
        <v>2.418379685610641</v>
      </c>
      <c r="DJ7" s="1">
        <f>SUM(CY7,DA7)/SUM(CY7:DA7)*100</f>
        <v>64.609375</v>
      </c>
      <c r="DK7" s="1">
        <f>DD7/SUM(DB7:DD7)*100</f>
        <v>58.210922787193972</v>
      </c>
      <c r="DL7" s="1">
        <f>DB7/SUM(DB7,DD7)*100</f>
        <v>1.5605095541401275</v>
      </c>
      <c r="DM7" s="1">
        <f>SUM(DB7,DD7)/SUM(DB7:DD7)*100</f>
        <v>59.133709981167605</v>
      </c>
      <c r="DN7" s="1">
        <f>DG7/SUM(DE7:DG7)*100</f>
        <v>60.708117443868737</v>
      </c>
      <c r="DO7" s="1">
        <f>DE7/SUM(DE7,DG7)*100</f>
        <v>2.1345707656612531</v>
      </c>
      <c r="DP7" s="1">
        <f>SUM(DE7,DG7)/SUM(DE7:DG7)*100</f>
        <v>62.032239493379393</v>
      </c>
      <c r="DQ7" s="1">
        <f t="shared" ref="DQ7:DQ38" si="3">RANK(DI7,DI$7:DI$85)</f>
        <v>76</v>
      </c>
      <c r="DR7" s="1">
        <f t="shared" ref="DR7:DR38" si="4">RANK(DL7,DL$7:DL$85)</f>
        <v>79</v>
      </c>
      <c r="DS7" s="1">
        <f t="shared" ref="DS7:DS38" si="5">RANK(DO7,DO$7:DO$85)</f>
        <v>79</v>
      </c>
      <c r="DT7" s="1">
        <f t="shared" ref="DT7:DT38" si="6">RANK(DJ7,DJ$7:DJ$85)</f>
        <v>54</v>
      </c>
      <c r="DU7" s="1">
        <f t="shared" ref="DU7:DU38" si="7">RANK(DM7,DM$7:DM$85)</f>
        <v>43</v>
      </c>
      <c r="DV7" s="1">
        <f t="shared" ref="DV7:DV38" si="8">RANK(DP7,DP$7:DP$85)</f>
        <v>48</v>
      </c>
      <c r="DW7" s="1">
        <f t="shared" ref="DW7:DW38" si="9">RANK(DH7,DH$7:DH$85)</f>
        <v>48</v>
      </c>
      <c r="DX7" s="1">
        <f t="shared" ref="DX7:DX38" si="10">RANK(DK7,DK$7:DK$85)</f>
        <v>35</v>
      </c>
      <c r="DY7" s="1">
        <f t="shared" ref="DY7:DY38" si="11">RANK(DN7,DN$7:DN$85)</f>
        <v>43</v>
      </c>
    </row>
    <row r="8" spans="1:129" x14ac:dyDescent="0.35">
      <c r="A8" s="13">
        <v>2</v>
      </c>
      <c r="B8" s="9" t="s">
        <v>49</v>
      </c>
      <c r="C8" s="10">
        <v>12</v>
      </c>
      <c r="D8" s="10">
        <v>114</v>
      </c>
      <c r="E8" s="10">
        <v>147</v>
      </c>
      <c r="F8" s="10">
        <v>25</v>
      </c>
      <c r="G8" s="10">
        <v>57</v>
      </c>
      <c r="H8" s="10">
        <v>193</v>
      </c>
      <c r="I8" s="10">
        <v>8</v>
      </c>
      <c r="J8" s="10">
        <v>109</v>
      </c>
      <c r="K8" s="10">
        <v>246</v>
      </c>
      <c r="L8" s="10">
        <v>8</v>
      </c>
      <c r="M8" s="10">
        <v>123</v>
      </c>
      <c r="N8" s="10">
        <v>267</v>
      </c>
      <c r="O8" s="10">
        <v>8</v>
      </c>
      <c r="P8" s="10">
        <v>149</v>
      </c>
      <c r="Q8" s="10">
        <v>214</v>
      </c>
      <c r="R8" s="10">
        <v>4</v>
      </c>
      <c r="S8" s="10">
        <v>105</v>
      </c>
      <c r="T8" s="10">
        <v>217</v>
      </c>
      <c r="U8" s="10">
        <v>8</v>
      </c>
      <c r="V8" s="10">
        <v>127</v>
      </c>
      <c r="W8" s="10">
        <v>217</v>
      </c>
      <c r="X8" s="10">
        <v>12</v>
      </c>
      <c r="Y8" s="10">
        <v>130</v>
      </c>
      <c r="Z8" s="10">
        <v>259</v>
      </c>
      <c r="AA8" s="10">
        <v>8</v>
      </c>
      <c r="AB8" s="10">
        <v>139</v>
      </c>
      <c r="AC8" s="10">
        <v>263</v>
      </c>
      <c r="AD8" s="10">
        <v>4</v>
      </c>
      <c r="AE8" s="10">
        <v>203</v>
      </c>
      <c r="AF8" s="10">
        <v>253</v>
      </c>
      <c r="AG8" s="10">
        <v>0</v>
      </c>
      <c r="AH8" s="10">
        <v>1093</v>
      </c>
      <c r="AI8" s="10">
        <v>277</v>
      </c>
      <c r="AJ8" s="10">
        <v>11</v>
      </c>
      <c r="AK8" s="10">
        <v>112</v>
      </c>
      <c r="AL8" s="10">
        <v>128</v>
      </c>
      <c r="AM8" s="10">
        <v>14</v>
      </c>
      <c r="AN8" s="10">
        <v>40</v>
      </c>
      <c r="AO8" s="10">
        <v>195</v>
      </c>
      <c r="AP8" s="10">
        <v>5</v>
      </c>
      <c r="AQ8" s="10">
        <v>51</v>
      </c>
      <c r="AR8" s="10">
        <v>205</v>
      </c>
      <c r="AS8" s="10">
        <v>5</v>
      </c>
      <c r="AT8" s="10">
        <v>76</v>
      </c>
      <c r="AU8" s="10">
        <v>239</v>
      </c>
      <c r="AV8" s="10">
        <v>7</v>
      </c>
      <c r="AW8" s="10">
        <v>60</v>
      </c>
      <c r="AX8" s="10">
        <v>202</v>
      </c>
      <c r="AY8" s="10">
        <v>3</v>
      </c>
      <c r="AZ8" s="10">
        <v>42</v>
      </c>
      <c r="BA8" s="10">
        <v>238</v>
      </c>
      <c r="BB8" s="10">
        <v>4</v>
      </c>
      <c r="BC8" s="10">
        <v>48</v>
      </c>
      <c r="BD8" s="10">
        <v>258</v>
      </c>
      <c r="BE8" s="10">
        <v>9</v>
      </c>
      <c r="BF8" s="10">
        <v>74</v>
      </c>
      <c r="BG8" s="10">
        <v>277</v>
      </c>
      <c r="BH8" s="10">
        <v>9</v>
      </c>
      <c r="BI8" s="10">
        <v>94</v>
      </c>
      <c r="BJ8" s="10">
        <v>270</v>
      </c>
      <c r="BK8" s="10">
        <v>11</v>
      </c>
      <c r="BL8" s="10">
        <v>167</v>
      </c>
      <c r="BM8" s="10">
        <v>222</v>
      </c>
      <c r="BN8" s="10">
        <v>3</v>
      </c>
      <c r="BO8" s="10">
        <v>1172</v>
      </c>
      <c r="BP8" s="10">
        <v>191</v>
      </c>
      <c r="BQ8" s="10">
        <v>24</v>
      </c>
      <c r="BR8" s="10">
        <v>222</v>
      </c>
      <c r="BS8" s="10">
        <v>281</v>
      </c>
      <c r="BT8" s="10">
        <v>37</v>
      </c>
      <c r="BU8" s="10">
        <v>98</v>
      </c>
      <c r="BV8" s="10">
        <v>388</v>
      </c>
      <c r="BW8" s="10">
        <v>18</v>
      </c>
      <c r="BX8" s="10">
        <v>158</v>
      </c>
      <c r="BY8" s="10">
        <v>449</v>
      </c>
      <c r="BZ8" s="10">
        <v>9</v>
      </c>
      <c r="CA8" s="10">
        <v>201</v>
      </c>
      <c r="CB8" s="10">
        <v>504</v>
      </c>
      <c r="CC8" s="10">
        <v>10</v>
      </c>
      <c r="CD8" s="10">
        <v>209</v>
      </c>
      <c r="CE8" s="10">
        <v>412</v>
      </c>
      <c r="CF8" s="10">
        <v>10</v>
      </c>
      <c r="CG8" s="10">
        <v>149</v>
      </c>
      <c r="CH8" s="10">
        <v>448</v>
      </c>
      <c r="CI8" s="10">
        <v>17</v>
      </c>
      <c r="CJ8" s="10">
        <v>181</v>
      </c>
      <c r="CK8" s="10">
        <v>471</v>
      </c>
      <c r="CL8" s="10">
        <v>17</v>
      </c>
      <c r="CM8" s="10">
        <v>204</v>
      </c>
      <c r="CN8" s="10">
        <v>536</v>
      </c>
      <c r="CO8" s="10">
        <v>16</v>
      </c>
      <c r="CP8" s="10">
        <v>237</v>
      </c>
      <c r="CQ8" s="10">
        <v>535</v>
      </c>
      <c r="CR8" s="10">
        <v>16</v>
      </c>
      <c r="CS8" s="10">
        <v>366</v>
      </c>
      <c r="CT8" s="10">
        <v>468</v>
      </c>
      <c r="CU8" s="10">
        <v>3</v>
      </c>
      <c r="CV8" s="10">
        <v>2265</v>
      </c>
      <c r="CW8" s="10">
        <v>467</v>
      </c>
      <c r="CY8" s="1">
        <f t="shared" ref="CY8:CY71" si="12">SUM(C8,F8,I8,L8,O8,R8,U8,X8,AA8,AD8,AG8)</f>
        <v>97</v>
      </c>
      <c r="CZ8" s="1">
        <f t="shared" ref="CZ8:CZ71" si="13">SUM(D8,G8,J8,M8,P8,S8,V8,Y8,AB8,AE8,AH8)</f>
        <v>2349</v>
      </c>
      <c r="DA8" s="1">
        <f t="shared" ref="DA8:DA71" si="14">SUM(E8,H8,K8,N8,Q8,T8,W8,Z8,AC8,AF8,AI8)</f>
        <v>2553</v>
      </c>
      <c r="DB8" s="1">
        <f t="shared" ref="DB8:DB71" si="15">SUM(AJ8,AM8,AP8,AS8,AV8,AY8,BB8,BE8,BH8,BK8,BN8)</f>
        <v>81</v>
      </c>
      <c r="DC8" s="1">
        <f t="shared" ref="DC8:DC71" si="16">SUM(AK8,AN8,AQ8,AT8,AW8,AZ8,BC8,BF8,BI8,BL8,BO8)</f>
        <v>1936</v>
      </c>
      <c r="DD8" s="1">
        <f t="shared" ref="DD8:DD71" si="17">SUM(AL8,AO8,AR8,AU8,AX8,BA8,BD8,BG8,BJ8,BM8,BP8)</f>
        <v>2425</v>
      </c>
      <c r="DE8" s="1">
        <f t="shared" ref="DE8:DE71" si="18">SUM(BQ8,BT8,BW8,BZ8,CC8,CF8,CI8,CL8,CO8,CR8,CU8)</f>
        <v>177</v>
      </c>
      <c r="DF8" s="1">
        <f t="shared" ref="DF8:DF71" si="19">SUM(BR8,BU8,BX8,CA8,CD8,CG8,CJ8,CM8,CP8,CS8,CV8)</f>
        <v>4290</v>
      </c>
      <c r="DG8" s="1">
        <f t="shared" ref="DG8:DG71" si="20">SUM(BS8,BV8,BY8,CB8,CE8,CH8,CK8,CN8,CQ8,CT8,CW8)</f>
        <v>4959</v>
      </c>
      <c r="DH8" s="1">
        <f t="shared" ref="DH8:DH71" si="21">DA8/SUM(CY8:DA8)*100</f>
        <v>51.070214042808558</v>
      </c>
      <c r="DI8" s="1">
        <f t="shared" ref="DI8:DI71" si="22">CY8/SUM(CY8,DA8)*100</f>
        <v>3.6603773584905657</v>
      </c>
      <c r="DJ8" s="1">
        <f t="shared" ref="DJ8:DJ71" si="23">SUM(CY8,DA8)/SUM(CY8:DA8)*100</f>
        <v>53.010602120424089</v>
      </c>
      <c r="DK8" s="1">
        <f t="shared" ref="DK8:DK71" si="24">DD8/SUM(DB8:DD8)*100</f>
        <v>54.592525889239084</v>
      </c>
      <c r="DL8" s="1">
        <f t="shared" ref="DL8:DL71" si="25">DB8/SUM(DB8,DD8)*100</f>
        <v>3.2322426177174783</v>
      </c>
      <c r="DM8" s="1">
        <f t="shared" ref="DM8:DM71" si="26">SUM(DB8,DD8)/SUM(DB8:DD8)*100</f>
        <v>56.416028815848719</v>
      </c>
      <c r="DN8" s="1">
        <f t="shared" ref="DN8:DN71" si="27">DG8/SUM(DE8:DG8)*100</f>
        <v>52.609802673456393</v>
      </c>
      <c r="DO8" s="1">
        <f t="shared" ref="DO8:DO71" si="28">DE8/SUM(DE8,DG8)*100</f>
        <v>3.4462616822429903</v>
      </c>
      <c r="DP8" s="1">
        <f t="shared" ref="DP8:DP71" si="29">SUM(DE8,DG8)/SUM(DE8:DG8)*100</f>
        <v>54.487587523870154</v>
      </c>
      <c r="DQ8" s="1">
        <f t="shared" si="3"/>
        <v>53</v>
      </c>
      <c r="DR8" s="1">
        <f t="shared" si="4"/>
        <v>52</v>
      </c>
      <c r="DS8" s="1">
        <f t="shared" si="5"/>
        <v>59</v>
      </c>
      <c r="DT8" s="1">
        <f t="shared" si="6"/>
        <v>76</v>
      </c>
      <c r="DU8" s="1">
        <f t="shared" si="7"/>
        <v>54</v>
      </c>
      <c r="DV8" s="1">
        <f t="shared" si="8"/>
        <v>73</v>
      </c>
      <c r="DW8" s="1">
        <f t="shared" si="9"/>
        <v>76</v>
      </c>
      <c r="DX8" s="1">
        <f t="shared" si="10"/>
        <v>53</v>
      </c>
      <c r="DY8" s="1">
        <f t="shared" si="11"/>
        <v>74</v>
      </c>
    </row>
    <row r="9" spans="1:129" x14ac:dyDescent="0.35">
      <c r="A9" s="13">
        <v>3</v>
      </c>
      <c r="B9" s="9" t="s">
        <v>17</v>
      </c>
      <c r="C9" s="10">
        <v>239</v>
      </c>
      <c r="D9" s="10">
        <v>1465</v>
      </c>
      <c r="E9" s="10">
        <v>1640</v>
      </c>
      <c r="F9" s="10">
        <v>231</v>
      </c>
      <c r="G9" s="10">
        <v>503</v>
      </c>
      <c r="H9" s="10">
        <v>2613</v>
      </c>
      <c r="I9" s="10">
        <v>212</v>
      </c>
      <c r="J9" s="10">
        <v>438</v>
      </c>
      <c r="K9" s="10">
        <v>3127</v>
      </c>
      <c r="L9" s="10">
        <v>129</v>
      </c>
      <c r="M9" s="10">
        <v>325</v>
      </c>
      <c r="N9" s="10">
        <v>3042</v>
      </c>
      <c r="O9" s="10">
        <v>118</v>
      </c>
      <c r="P9" s="10">
        <v>329</v>
      </c>
      <c r="Q9" s="10">
        <v>2834</v>
      </c>
      <c r="R9" s="10">
        <v>102</v>
      </c>
      <c r="S9" s="10">
        <v>322</v>
      </c>
      <c r="T9" s="10">
        <v>2614</v>
      </c>
      <c r="U9" s="10">
        <v>93</v>
      </c>
      <c r="V9" s="10">
        <v>393</v>
      </c>
      <c r="W9" s="10">
        <v>2694</v>
      </c>
      <c r="X9" s="10">
        <v>87</v>
      </c>
      <c r="Y9" s="10">
        <v>474</v>
      </c>
      <c r="Z9" s="10">
        <v>2515</v>
      </c>
      <c r="AA9" s="10">
        <v>104</v>
      </c>
      <c r="AB9" s="10">
        <v>637</v>
      </c>
      <c r="AC9" s="10">
        <v>2333</v>
      </c>
      <c r="AD9" s="10">
        <v>71</v>
      </c>
      <c r="AE9" s="10">
        <v>1013</v>
      </c>
      <c r="AF9" s="10">
        <v>1810</v>
      </c>
      <c r="AG9" s="10">
        <v>51</v>
      </c>
      <c r="AH9" s="10">
        <v>7469</v>
      </c>
      <c r="AI9" s="10">
        <v>1372</v>
      </c>
      <c r="AJ9" s="10">
        <v>246</v>
      </c>
      <c r="AK9" s="10">
        <v>1248</v>
      </c>
      <c r="AL9" s="10">
        <v>1753</v>
      </c>
      <c r="AM9" s="10">
        <v>160</v>
      </c>
      <c r="AN9" s="10">
        <v>596</v>
      </c>
      <c r="AO9" s="10">
        <v>2699</v>
      </c>
      <c r="AP9" s="10">
        <v>140</v>
      </c>
      <c r="AQ9" s="10">
        <v>652</v>
      </c>
      <c r="AR9" s="10">
        <v>3013</v>
      </c>
      <c r="AS9" s="10">
        <v>111</v>
      </c>
      <c r="AT9" s="10">
        <v>735</v>
      </c>
      <c r="AU9" s="10">
        <v>2790</v>
      </c>
      <c r="AV9" s="10">
        <v>104</v>
      </c>
      <c r="AW9" s="10">
        <v>703</v>
      </c>
      <c r="AX9" s="10">
        <v>2834</v>
      </c>
      <c r="AY9" s="10">
        <v>101</v>
      </c>
      <c r="AZ9" s="10">
        <v>585</v>
      </c>
      <c r="BA9" s="10">
        <v>2792</v>
      </c>
      <c r="BB9" s="10">
        <v>97</v>
      </c>
      <c r="BC9" s="10">
        <v>631</v>
      </c>
      <c r="BD9" s="10">
        <v>2798</v>
      </c>
      <c r="BE9" s="10">
        <v>84</v>
      </c>
      <c r="BF9" s="10">
        <v>736</v>
      </c>
      <c r="BG9" s="10">
        <v>2630</v>
      </c>
      <c r="BH9" s="10">
        <v>66</v>
      </c>
      <c r="BI9" s="10">
        <v>959</v>
      </c>
      <c r="BJ9" s="10">
        <v>2347</v>
      </c>
      <c r="BK9" s="10">
        <v>75</v>
      </c>
      <c r="BL9" s="10">
        <v>1482</v>
      </c>
      <c r="BM9" s="10">
        <v>1834</v>
      </c>
      <c r="BN9" s="10">
        <v>21</v>
      </c>
      <c r="BO9" s="10">
        <v>10055</v>
      </c>
      <c r="BP9" s="10">
        <v>1003</v>
      </c>
      <c r="BQ9" s="10">
        <v>486</v>
      </c>
      <c r="BR9" s="10">
        <v>2712</v>
      </c>
      <c r="BS9" s="10">
        <v>3397</v>
      </c>
      <c r="BT9" s="10">
        <v>386</v>
      </c>
      <c r="BU9" s="10">
        <v>1099</v>
      </c>
      <c r="BV9" s="10">
        <v>5312</v>
      </c>
      <c r="BW9" s="10">
        <v>357</v>
      </c>
      <c r="BX9" s="10">
        <v>1085</v>
      </c>
      <c r="BY9" s="10">
        <v>6146</v>
      </c>
      <c r="BZ9" s="10">
        <v>236</v>
      </c>
      <c r="CA9" s="10">
        <v>1054</v>
      </c>
      <c r="CB9" s="10">
        <v>5833</v>
      </c>
      <c r="CC9" s="10">
        <v>224</v>
      </c>
      <c r="CD9" s="10">
        <v>1031</v>
      </c>
      <c r="CE9" s="10">
        <v>5671</v>
      </c>
      <c r="CF9" s="10">
        <v>200</v>
      </c>
      <c r="CG9" s="10">
        <v>912</v>
      </c>
      <c r="CH9" s="10">
        <v>5406</v>
      </c>
      <c r="CI9" s="10">
        <v>185</v>
      </c>
      <c r="CJ9" s="10">
        <v>1023</v>
      </c>
      <c r="CK9" s="10">
        <v>5498</v>
      </c>
      <c r="CL9" s="10">
        <v>172</v>
      </c>
      <c r="CM9" s="10">
        <v>1209</v>
      </c>
      <c r="CN9" s="10">
        <v>5145</v>
      </c>
      <c r="CO9" s="10">
        <v>171</v>
      </c>
      <c r="CP9" s="10">
        <v>1598</v>
      </c>
      <c r="CQ9" s="10">
        <v>4684</v>
      </c>
      <c r="CR9" s="10">
        <v>146</v>
      </c>
      <c r="CS9" s="10">
        <v>2492</v>
      </c>
      <c r="CT9" s="10">
        <v>3648</v>
      </c>
      <c r="CU9" s="10">
        <v>73</v>
      </c>
      <c r="CV9" s="10">
        <v>17523</v>
      </c>
      <c r="CW9" s="10">
        <v>2371</v>
      </c>
      <c r="CY9" s="1">
        <f t="shared" si="12"/>
        <v>1437</v>
      </c>
      <c r="CZ9" s="1">
        <f t="shared" si="13"/>
        <v>13368</v>
      </c>
      <c r="DA9" s="1">
        <f t="shared" si="14"/>
        <v>26594</v>
      </c>
      <c r="DB9" s="1">
        <f t="shared" si="15"/>
        <v>1205</v>
      </c>
      <c r="DC9" s="1">
        <f t="shared" si="16"/>
        <v>18382</v>
      </c>
      <c r="DD9" s="1">
        <f t="shared" si="17"/>
        <v>26493</v>
      </c>
      <c r="DE9" s="1">
        <f t="shared" si="18"/>
        <v>2636</v>
      </c>
      <c r="DF9" s="1">
        <f t="shared" si="19"/>
        <v>31738</v>
      </c>
      <c r="DG9" s="1">
        <f t="shared" si="20"/>
        <v>53111</v>
      </c>
      <c r="DH9" s="1">
        <f t="shared" si="21"/>
        <v>64.238266624797703</v>
      </c>
      <c r="DI9" s="1">
        <f t="shared" si="22"/>
        <v>5.1264671256822805</v>
      </c>
      <c r="DJ9" s="1">
        <f t="shared" si="23"/>
        <v>67.709364960506292</v>
      </c>
      <c r="DK9" s="1">
        <f t="shared" si="24"/>
        <v>57.493489583333336</v>
      </c>
      <c r="DL9" s="1">
        <f t="shared" si="25"/>
        <v>4.3504946205502204</v>
      </c>
      <c r="DM9" s="1">
        <f t="shared" si="26"/>
        <v>60.108506944444443</v>
      </c>
      <c r="DN9" s="1">
        <f t="shared" si="27"/>
        <v>60.708692918786078</v>
      </c>
      <c r="DO9" s="1">
        <f t="shared" si="28"/>
        <v>4.7285055698064467</v>
      </c>
      <c r="DP9" s="1">
        <f t="shared" si="29"/>
        <v>63.721780876721724</v>
      </c>
      <c r="DQ9" s="1">
        <f t="shared" si="3"/>
        <v>21</v>
      </c>
      <c r="DR9" s="1">
        <f t="shared" si="4"/>
        <v>22</v>
      </c>
      <c r="DS9" s="1">
        <f t="shared" si="5"/>
        <v>20</v>
      </c>
      <c r="DT9" s="1">
        <f t="shared" si="6"/>
        <v>39</v>
      </c>
      <c r="DU9" s="1">
        <f t="shared" si="7"/>
        <v>37</v>
      </c>
      <c r="DV9" s="1">
        <f t="shared" si="8"/>
        <v>37</v>
      </c>
      <c r="DW9" s="1">
        <f t="shared" si="9"/>
        <v>40</v>
      </c>
      <c r="DX9" s="1">
        <f t="shared" si="10"/>
        <v>40</v>
      </c>
      <c r="DY9" s="1">
        <f t="shared" si="11"/>
        <v>42</v>
      </c>
    </row>
    <row r="10" spans="1:129" x14ac:dyDescent="0.35">
      <c r="A10" s="13">
        <v>4</v>
      </c>
      <c r="B10" s="9" t="s">
        <v>18</v>
      </c>
      <c r="C10" s="10">
        <v>321</v>
      </c>
      <c r="D10" s="10">
        <v>1903</v>
      </c>
      <c r="E10" s="10">
        <v>1297</v>
      </c>
      <c r="F10" s="10">
        <v>230</v>
      </c>
      <c r="G10" s="10">
        <v>558</v>
      </c>
      <c r="H10" s="10">
        <v>2695</v>
      </c>
      <c r="I10" s="10">
        <v>174</v>
      </c>
      <c r="J10" s="10">
        <v>347</v>
      </c>
      <c r="K10" s="10">
        <v>3048</v>
      </c>
      <c r="L10" s="10">
        <v>134</v>
      </c>
      <c r="M10" s="10">
        <v>318</v>
      </c>
      <c r="N10" s="10">
        <v>3632</v>
      </c>
      <c r="O10" s="10">
        <v>121</v>
      </c>
      <c r="P10" s="10">
        <v>290</v>
      </c>
      <c r="Q10" s="10">
        <v>3917</v>
      </c>
      <c r="R10" s="10">
        <v>128</v>
      </c>
      <c r="S10" s="10">
        <v>290</v>
      </c>
      <c r="T10" s="10">
        <v>3787</v>
      </c>
      <c r="U10" s="10">
        <v>114</v>
      </c>
      <c r="V10" s="10">
        <v>362</v>
      </c>
      <c r="W10" s="10">
        <v>3651</v>
      </c>
      <c r="X10" s="10">
        <v>122</v>
      </c>
      <c r="Y10" s="10">
        <v>419</v>
      </c>
      <c r="Z10" s="10">
        <v>3314</v>
      </c>
      <c r="AA10" s="10">
        <v>80</v>
      </c>
      <c r="AB10" s="10">
        <v>572</v>
      </c>
      <c r="AC10" s="10">
        <v>2753</v>
      </c>
      <c r="AD10" s="10">
        <v>92</v>
      </c>
      <c r="AE10" s="10">
        <v>1037</v>
      </c>
      <c r="AF10" s="10">
        <v>2248</v>
      </c>
      <c r="AG10" s="10">
        <v>69</v>
      </c>
      <c r="AH10" s="10">
        <v>8129</v>
      </c>
      <c r="AI10" s="10">
        <v>2019</v>
      </c>
      <c r="AJ10" s="10">
        <v>281</v>
      </c>
      <c r="AK10" s="10">
        <v>1423</v>
      </c>
      <c r="AL10" s="10">
        <v>1442</v>
      </c>
      <c r="AM10" s="10">
        <v>180</v>
      </c>
      <c r="AN10" s="10">
        <v>473</v>
      </c>
      <c r="AO10" s="10">
        <v>2619</v>
      </c>
      <c r="AP10" s="10">
        <v>105</v>
      </c>
      <c r="AQ10" s="10">
        <v>402</v>
      </c>
      <c r="AR10" s="10">
        <v>3090</v>
      </c>
      <c r="AS10" s="10">
        <v>115</v>
      </c>
      <c r="AT10" s="10">
        <v>589</v>
      </c>
      <c r="AU10" s="10">
        <v>3677</v>
      </c>
      <c r="AV10" s="10">
        <v>103</v>
      </c>
      <c r="AW10" s="10">
        <v>725</v>
      </c>
      <c r="AX10" s="10">
        <v>3783</v>
      </c>
      <c r="AY10" s="10">
        <v>116</v>
      </c>
      <c r="AZ10" s="10">
        <v>650</v>
      </c>
      <c r="BA10" s="10">
        <v>3683</v>
      </c>
      <c r="BB10" s="10">
        <v>110</v>
      </c>
      <c r="BC10" s="10">
        <v>651</v>
      </c>
      <c r="BD10" s="10">
        <v>3626</v>
      </c>
      <c r="BE10" s="10">
        <v>98</v>
      </c>
      <c r="BF10" s="10">
        <v>708</v>
      </c>
      <c r="BG10" s="10">
        <v>3276</v>
      </c>
      <c r="BH10" s="10">
        <v>89</v>
      </c>
      <c r="BI10" s="10">
        <v>953</v>
      </c>
      <c r="BJ10" s="10">
        <v>2828</v>
      </c>
      <c r="BK10" s="10">
        <v>66</v>
      </c>
      <c r="BL10" s="10">
        <v>1615</v>
      </c>
      <c r="BM10" s="10">
        <v>2121</v>
      </c>
      <c r="BN10" s="10">
        <v>31</v>
      </c>
      <c r="BO10" s="10">
        <v>11090</v>
      </c>
      <c r="BP10" s="10">
        <v>1430</v>
      </c>
      <c r="BQ10" s="10">
        <v>597</v>
      </c>
      <c r="BR10" s="10">
        <v>3328</v>
      </c>
      <c r="BS10" s="10">
        <v>2734</v>
      </c>
      <c r="BT10" s="10">
        <v>410</v>
      </c>
      <c r="BU10" s="10">
        <v>1032</v>
      </c>
      <c r="BV10" s="10">
        <v>5309</v>
      </c>
      <c r="BW10" s="10">
        <v>277</v>
      </c>
      <c r="BX10" s="10">
        <v>747</v>
      </c>
      <c r="BY10" s="10">
        <v>6137</v>
      </c>
      <c r="BZ10" s="10">
        <v>246</v>
      </c>
      <c r="CA10" s="10">
        <v>908</v>
      </c>
      <c r="CB10" s="10">
        <v>7316</v>
      </c>
      <c r="CC10" s="10">
        <v>224</v>
      </c>
      <c r="CD10" s="10">
        <v>1007</v>
      </c>
      <c r="CE10" s="10">
        <v>7698</v>
      </c>
      <c r="CF10" s="10">
        <v>242</v>
      </c>
      <c r="CG10" s="10">
        <v>935</v>
      </c>
      <c r="CH10" s="10">
        <v>7469</v>
      </c>
      <c r="CI10" s="10">
        <v>224</v>
      </c>
      <c r="CJ10" s="10">
        <v>1017</v>
      </c>
      <c r="CK10" s="10">
        <v>7276</v>
      </c>
      <c r="CL10" s="10">
        <v>217</v>
      </c>
      <c r="CM10" s="10">
        <v>1122</v>
      </c>
      <c r="CN10" s="10">
        <v>6587</v>
      </c>
      <c r="CO10" s="10">
        <v>172</v>
      </c>
      <c r="CP10" s="10">
        <v>1522</v>
      </c>
      <c r="CQ10" s="10">
        <v>5576</v>
      </c>
      <c r="CR10" s="10">
        <v>158</v>
      </c>
      <c r="CS10" s="10">
        <v>2655</v>
      </c>
      <c r="CT10" s="10">
        <v>4368</v>
      </c>
      <c r="CU10" s="10">
        <v>105</v>
      </c>
      <c r="CV10" s="10">
        <v>19216</v>
      </c>
      <c r="CW10" s="10">
        <v>3448</v>
      </c>
      <c r="CY10" s="1">
        <f t="shared" si="12"/>
        <v>1585</v>
      </c>
      <c r="CZ10" s="1">
        <f t="shared" si="13"/>
        <v>14225</v>
      </c>
      <c r="DA10" s="1">
        <f t="shared" si="14"/>
        <v>32361</v>
      </c>
      <c r="DB10" s="1">
        <f t="shared" si="15"/>
        <v>1294</v>
      </c>
      <c r="DC10" s="1">
        <f t="shared" si="16"/>
        <v>19279</v>
      </c>
      <c r="DD10" s="1">
        <f t="shared" si="17"/>
        <v>31575</v>
      </c>
      <c r="DE10" s="1">
        <f t="shared" si="18"/>
        <v>2872</v>
      </c>
      <c r="DF10" s="1">
        <f t="shared" si="19"/>
        <v>33489</v>
      </c>
      <c r="DG10" s="1">
        <f t="shared" si="20"/>
        <v>63918</v>
      </c>
      <c r="DH10" s="1">
        <f t="shared" si="21"/>
        <v>67.179423304477808</v>
      </c>
      <c r="DI10" s="1">
        <f t="shared" si="22"/>
        <v>4.669180463088435</v>
      </c>
      <c r="DJ10" s="1">
        <f t="shared" si="23"/>
        <v>70.469784725249625</v>
      </c>
      <c r="DK10" s="1">
        <f t="shared" si="24"/>
        <v>60.548822581882334</v>
      </c>
      <c r="DL10" s="1">
        <f t="shared" si="25"/>
        <v>3.9368401837597737</v>
      </c>
      <c r="DM10" s="1">
        <f t="shared" si="26"/>
        <v>63.030221676766132</v>
      </c>
      <c r="DN10" s="1">
        <f t="shared" si="27"/>
        <v>63.740164939817909</v>
      </c>
      <c r="DO10" s="1">
        <f t="shared" si="28"/>
        <v>4.3000449169037278</v>
      </c>
      <c r="DP10" s="1">
        <f t="shared" si="29"/>
        <v>66.604174353553574</v>
      </c>
      <c r="DQ10" s="1">
        <f t="shared" si="3"/>
        <v>28</v>
      </c>
      <c r="DR10" s="1">
        <f t="shared" si="4"/>
        <v>33</v>
      </c>
      <c r="DS10" s="1">
        <f t="shared" si="5"/>
        <v>32</v>
      </c>
      <c r="DT10" s="1">
        <f t="shared" si="6"/>
        <v>28</v>
      </c>
      <c r="DU10" s="1">
        <f t="shared" si="7"/>
        <v>20</v>
      </c>
      <c r="DV10" s="1">
        <f t="shared" si="8"/>
        <v>28</v>
      </c>
      <c r="DW10" s="1">
        <f t="shared" si="9"/>
        <v>32</v>
      </c>
      <c r="DX10" s="1">
        <f t="shared" si="10"/>
        <v>21</v>
      </c>
      <c r="DY10" s="1">
        <f t="shared" si="11"/>
        <v>26</v>
      </c>
    </row>
    <row r="11" spans="1:129" x14ac:dyDescent="0.35">
      <c r="A11" s="13">
        <v>5</v>
      </c>
      <c r="B11" s="9" t="s">
        <v>57</v>
      </c>
      <c r="C11" s="10">
        <v>40</v>
      </c>
      <c r="D11" s="10">
        <v>382</v>
      </c>
      <c r="E11" s="10">
        <v>462</v>
      </c>
      <c r="F11" s="10">
        <v>40</v>
      </c>
      <c r="G11" s="10">
        <v>116</v>
      </c>
      <c r="H11" s="10">
        <v>546</v>
      </c>
      <c r="I11" s="10">
        <v>33</v>
      </c>
      <c r="J11" s="10">
        <v>89</v>
      </c>
      <c r="K11" s="10">
        <v>627</v>
      </c>
      <c r="L11" s="10">
        <v>28</v>
      </c>
      <c r="M11" s="10">
        <v>93</v>
      </c>
      <c r="N11" s="10">
        <v>713</v>
      </c>
      <c r="O11" s="10">
        <v>33</v>
      </c>
      <c r="P11" s="10">
        <v>103</v>
      </c>
      <c r="Q11" s="10">
        <v>827</v>
      </c>
      <c r="R11" s="10">
        <v>31</v>
      </c>
      <c r="S11" s="10">
        <v>133</v>
      </c>
      <c r="T11" s="10">
        <v>769</v>
      </c>
      <c r="U11" s="10">
        <v>29</v>
      </c>
      <c r="V11" s="10">
        <v>147</v>
      </c>
      <c r="W11" s="10">
        <v>825</v>
      </c>
      <c r="X11" s="10">
        <v>37</v>
      </c>
      <c r="Y11" s="10">
        <v>215</v>
      </c>
      <c r="Z11" s="10">
        <v>914</v>
      </c>
      <c r="AA11" s="10">
        <v>49</v>
      </c>
      <c r="AB11" s="10">
        <v>333</v>
      </c>
      <c r="AC11" s="10">
        <v>909</v>
      </c>
      <c r="AD11" s="10">
        <v>55</v>
      </c>
      <c r="AE11" s="10">
        <v>675</v>
      </c>
      <c r="AF11" s="10">
        <v>906</v>
      </c>
      <c r="AG11" s="10">
        <v>18</v>
      </c>
      <c r="AH11" s="10">
        <v>4469</v>
      </c>
      <c r="AI11" s="10">
        <v>832</v>
      </c>
      <c r="AJ11" s="10">
        <v>34</v>
      </c>
      <c r="AK11" s="10">
        <v>351</v>
      </c>
      <c r="AL11" s="10">
        <v>465</v>
      </c>
      <c r="AM11" s="10">
        <v>30</v>
      </c>
      <c r="AN11" s="10">
        <v>123</v>
      </c>
      <c r="AO11" s="10">
        <v>488</v>
      </c>
      <c r="AP11" s="10">
        <v>24</v>
      </c>
      <c r="AQ11" s="10">
        <v>150</v>
      </c>
      <c r="AR11" s="10">
        <v>621</v>
      </c>
      <c r="AS11" s="10">
        <v>23</v>
      </c>
      <c r="AT11" s="10">
        <v>214</v>
      </c>
      <c r="AU11" s="10">
        <v>729</v>
      </c>
      <c r="AV11" s="10">
        <v>19</v>
      </c>
      <c r="AW11" s="10">
        <v>215</v>
      </c>
      <c r="AX11" s="10">
        <v>822</v>
      </c>
      <c r="AY11" s="10">
        <v>13</v>
      </c>
      <c r="AZ11" s="10">
        <v>193</v>
      </c>
      <c r="BA11" s="10">
        <v>796</v>
      </c>
      <c r="BB11" s="10">
        <v>19</v>
      </c>
      <c r="BC11" s="10">
        <v>198</v>
      </c>
      <c r="BD11" s="10">
        <v>866</v>
      </c>
      <c r="BE11" s="10">
        <v>26</v>
      </c>
      <c r="BF11" s="10">
        <v>261</v>
      </c>
      <c r="BG11" s="10">
        <v>943</v>
      </c>
      <c r="BH11" s="10">
        <v>31</v>
      </c>
      <c r="BI11" s="10">
        <v>480</v>
      </c>
      <c r="BJ11" s="10">
        <v>1014</v>
      </c>
      <c r="BK11" s="10">
        <v>35</v>
      </c>
      <c r="BL11" s="10">
        <v>915</v>
      </c>
      <c r="BM11" s="10">
        <v>852</v>
      </c>
      <c r="BN11" s="10">
        <v>9</v>
      </c>
      <c r="BO11" s="10">
        <v>5091</v>
      </c>
      <c r="BP11" s="10">
        <v>570</v>
      </c>
      <c r="BQ11" s="10">
        <v>77</v>
      </c>
      <c r="BR11" s="10">
        <v>731</v>
      </c>
      <c r="BS11" s="10">
        <v>921</v>
      </c>
      <c r="BT11" s="10">
        <v>64</v>
      </c>
      <c r="BU11" s="10">
        <v>243</v>
      </c>
      <c r="BV11" s="10">
        <v>1034</v>
      </c>
      <c r="BW11" s="10">
        <v>54</v>
      </c>
      <c r="BX11" s="10">
        <v>244</v>
      </c>
      <c r="BY11" s="10">
        <v>1246</v>
      </c>
      <c r="BZ11" s="10">
        <v>52</v>
      </c>
      <c r="CA11" s="10">
        <v>300</v>
      </c>
      <c r="CB11" s="10">
        <v>1447</v>
      </c>
      <c r="CC11" s="10">
        <v>44</v>
      </c>
      <c r="CD11" s="10">
        <v>315</v>
      </c>
      <c r="CE11" s="10">
        <v>1652</v>
      </c>
      <c r="CF11" s="10">
        <v>44</v>
      </c>
      <c r="CG11" s="10">
        <v>320</v>
      </c>
      <c r="CH11" s="10">
        <v>1559</v>
      </c>
      <c r="CI11" s="10">
        <v>52</v>
      </c>
      <c r="CJ11" s="10">
        <v>346</v>
      </c>
      <c r="CK11" s="10">
        <v>1686</v>
      </c>
      <c r="CL11" s="10">
        <v>63</v>
      </c>
      <c r="CM11" s="10">
        <v>476</v>
      </c>
      <c r="CN11" s="10">
        <v>1857</v>
      </c>
      <c r="CO11" s="10">
        <v>76</v>
      </c>
      <c r="CP11" s="10">
        <v>812</v>
      </c>
      <c r="CQ11" s="10">
        <v>1921</v>
      </c>
      <c r="CR11" s="10">
        <v>95</v>
      </c>
      <c r="CS11" s="10">
        <v>1585</v>
      </c>
      <c r="CT11" s="10">
        <v>1759</v>
      </c>
      <c r="CU11" s="10">
        <v>31</v>
      </c>
      <c r="CV11" s="10">
        <v>9564</v>
      </c>
      <c r="CW11" s="10">
        <v>1401</v>
      </c>
      <c r="CY11" s="1">
        <f t="shared" si="12"/>
        <v>393</v>
      </c>
      <c r="CZ11" s="1">
        <f t="shared" si="13"/>
        <v>6755</v>
      </c>
      <c r="DA11" s="1">
        <f t="shared" si="14"/>
        <v>8330</v>
      </c>
      <c r="DB11" s="1">
        <f t="shared" si="15"/>
        <v>263</v>
      </c>
      <c r="DC11" s="1">
        <f t="shared" si="16"/>
        <v>8191</v>
      </c>
      <c r="DD11" s="1">
        <f t="shared" si="17"/>
        <v>8166</v>
      </c>
      <c r="DE11" s="1">
        <f t="shared" si="18"/>
        <v>652</v>
      </c>
      <c r="DF11" s="1">
        <f t="shared" si="19"/>
        <v>14936</v>
      </c>
      <c r="DG11" s="1">
        <f t="shared" si="20"/>
        <v>16483</v>
      </c>
      <c r="DH11" s="1">
        <f t="shared" si="21"/>
        <v>53.818322780721026</v>
      </c>
      <c r="DI11" s="1">
        <f t="shared" si="22"/>
        <v>4.5053307348389318</v>
      </c>
      <c r="DJ11" s="1">
        <f t="shared" si="23"/>
        <v>56.357410518154808</v>
      </c>
      <c r="DK11" s="1">
        <f t="shared" si="24"/>
        <v>49.133574007220219</v>
      </c>
      <c r="DL11" s="1">
        <f t="shared" si="25"/>
        <v>3.1201803298137385</v>
      </c>
      <c r="DM11" s="1">
        <f t="shared" si="26"/>
        <v>50.716004813477731</v>
      </c>
      <c r="DN11" s="1">
        <f t="shared" si="27"/>
        <v>51.395341585856379</v>
      </c>
      <c r="DO11" s="1">
        <f t="shared" si="28"/>
        <v>3.8050773271082576</v>
      </c>
      <c r="DP11" s="1">
        <f t="shared" si="29"/>
        <v>53.428330890835966</v>
      </c>
      <c r="DQ11" s="1">
        <f t="shared" si="3"/>
        <v>37</v>
      </c>
      <c r="DR11" s="1">
        <f t="shared" si="4"/>
        <v>56</v>
      </c>
      <c r="DS11" s="1">
        <f t="shared" si="5"/>
        <v>44</v>
      </c>
      <c r="DT11" s="1">
        <f t="shared" si="6"/>
        <v>73</v>
      </c>
      <c r="DU11" s="1">
        <f t="shared" si="7"/>
        <v>74</v>
      </c>
      <c r="DV11" s="1">
        <f t="shared" si="8"/>
        <v>75</v>
      </c>
      <c r="DW11" s="1">
        <f t="shared" si="9"/>
        <v>73</v>
      </c>
      <c r="DX11" s="1">
        <f t="shared" si="10"/>
        <v>75</v>
      </c>
      <c r="DY11" s="1">
        <f t="shared" si="11"/>
        <v>75</v>
      </c>
    </row>
    <row r="12" spans="1:129" x14ac:dyDescent="0.35">
      <c r="A12" s="13">
        <v>6</v>
      </c>
      <c r="B12" s="9" t="s">
        <v>58</v>
      </c>
      <c r="C12" s="10">
        <v>101</v>
      </c>
      <c r="D12" s="10">
        <v>658</v>
      </c>
      <c r="E12" s="10">
        <v>745</v>
      </c>
      <c r="F12" s="10">
        <v>87</v>
      </c>
      <c r="G12" s="10">
        <v>166</v>
      </c>
      <c r="H12" s="10">
        <v>1127</v>
      </c>
      <c r="I12" s="10">
        <v>56</v>
      </c>
      <c r="J12" s="10">
        <v>134</v>
      </c>
      <c r="K12" s="10">
        <v>1358</v>
      </c>
      <c r="L12" s="10">
        <v>40</v>
      </c>
      <c r="M12" s="10">
        <v>132</v>
      </c>
      <c r="N12" s="10">
        <v>1484</v>
      </c>
      <c r="O12" s="10">
        <v>34</v>
      </c>
      <c r="P12" s="10">
        <v>125</v>
      </c>
      <c r="Q12" s="10">
        <v>1393</v>
      </c>
      <c r="R12" s="10">
        <v>33</v>
      </c>
      <c r="S12" s="10">
        <v>150</v>
      </c>
      <c r="T12" s="10">
        <v>1240</v>
      </c>
      <c r="U12" s="10">
        <v>36</v>
      </c>
      <c r="V12" s="10">
        <v>155</v>
      </c>
      <c r="W12" s="10">
        <v>1289</v>
      </c>
      <c r="X12" s="10">
        <v>44</v>
      </c>
      <c r="Y12" s="10">
        <v>214</v>
      </c>
      <c r="Z12" s="10">
        <v>1377</v>
      </c>
      <c r="AA12" s="10">
        <v>48</v>
      </c>
      <c r="AB12" s="10">
        <v>316</v>
      </c>
      <c r="AC12" s="10">
        <v>1304</v>
      </c>
      <c r="AD12" s="10">
        <v>49</v>
      </c>
      <c r="AE12" s="10">
        <v>529</v>
      </c>
      <c r="AF12" s="10">
        <v>1147</v>
      </c>
      <c r="AG12" s="10">
        <v>27</v>
      </c>
      <c r="AH12" s="10">
        <v>4361</v>
      </c>
      <c r="AI12" s="10">
        <v>1150</v>
      </c>
      <c r="AJ12" s="10">
        <v>108</v>
      </c>
      <c r="AK12" s="10">
        <v>618</v>
      </c>
      <c r="AL12" s="10">
        <v>806</v>
      </c>
      <c r="AM12" s="10">
        <v>53</v>
      </c>
      <c r="AN12" s="10">
        <v>194</v>
      </c>
      <c r="AO12" s="10">
        <v>1129</v>
      </c>
      <c r="AP12" s="10">
        <v>55</v>
      </c>
      <c r="AQ12" s="10">
        <v>301</v>
      </c>
      <c r="AR12" s="10">
        <v>1377</v>
      </c>
      <c r="AS12" s="10">
        <v>46</v>
      </c>
      <c r="AT12" s="10">
        <v>373</v>
      </c>
      <c r="AU12" s="10">
        <v>1382</v>
      </c>
      <c r="AV12" s="10">
        <v>32</v>
      </c>
      <c r="AW12" s="10">
        <v>329</v>
      </c>
      <c r="AX12" s="10">
        <v>1324</v>
      </c>
      <c r="AY12" s="10">
        <v>32</v>
      </c>
      <c r="AZ12" s="10">
        <v>266</v>
      </c>
      <c r="BA12" s="10">
        <v>1199</v>
      </c>
      <c r="BB12" s="10">
        <v>32</v>
      </c>
      <c r="BC12" s="10">
        <v>267</v>
      </c>
      <c r="BD12" s="10">
        <v>1337</v>
      </c>
      <c r="BE12" s="10">
        <v>53</v>
      </c>
      <c r="BF12" s="10">
        <v>342</v>
      </c>
      <c r="BG12" s="10">
        <v>1406</v>
      </c>
      <c r="BH12" s="10">
        <v>31</v>
      </c>
      <c r="BI12" s="10">
        <v>521</v>
      </c>
      <c r="BJ12" s="10">
        <v>1298</v>
      </c>
      <c r="BK12" s="10">
        <v>34</v>
      </c>
      <c r="BL12" s="10">
        <v>878</v>
      </c>
      <c r="BM12" s="10">
        <v>1034</v>
      </c>
      <c r="BN12" s="10">
        <v>11</v>
      </c>
      <c r="BO12" s="10">
        <v>5291</v>
      </c>
      <c r="BP12" s="10">
        <v>710</v>
      </c>
      <c r="BQ12" s="10">
        <v>211</v>
      </c>
      <c r="BR12" s="10">
        <v>1283</v>
      </c>
      <c r="BS12" s="10">
        <v>1556</v>
      </c>
      <c r="BT12" s="10">
        <v>142</v>
      </c>
      <c r="BU12" s="10">
        <v>358</v>
      </c>
      <c r="BV12" s="10">
        <v>2257</v>
      </c>
      <c r="BW12" s="10">
        <v>112</v>
      </c>
      <c r="BX12" s="10">
        <v>438</v>
      </c>
      <c r="BY12" s="10">
        <v>2734</v>
      </c>
      <c r="BZ12" s="10">
        <v>89</v>
      </c>
      <c r="CA12" s="10">
        <v>503</v>
      </c>
      <c r="CB12" s="10">
        <v>2866</v>
      </c>
      <c r="CC12" s="10">
        <v>71</v>
      </c>
      <c r="CD12" s="10">
        <v>453</v>
      </c>
      <c r="CE12" s="10">
        <v>2716</v>
      </c>
      <c r="CF12" s="10">
        <v>69</v>
      </c>
      <c r="CG12" s="10">
        <v>418</v>
      </c>
      <c r="CH12" s="10">
        <v>2432</v>
      </c>
      <c r="CI12" s="10">
        <v>70</v>
      </c>
      <c r="CJ12" s="10">
        <v>421</v>
      </c>
      <c r="CK12" s="10">
        <v>2627</v>
      </c>
      <c r="CL12" s="10">
        <v>97</v>
      </c>
      <c r="CM12" s="10">
        <v>554</v>
      </c>
      <c r="CN12" s="10">
        <v>2777</v>
      </c>
      <c r="CO12" s="10">
        <v>74</v>
      </c>
      <c r="CP12" s="10">
        <v>835</v>
      </c>
      <c r="CQ12" s="10">
        <v>2600</v>
      </c>
      <c r="CR12" s="10">
        <v>86</v>
      </c>
      <c r="CS12" s="10">
        <v>1404</v>
      </c>
      <c r="CT12" s="10">
        <v>2182</v>
      </c>
      <c r="CU12" s="10">
        <v>38</v>
      </c>
      <c r="CV12" s="10">
        <v>9652</v>
      </c>
      <c r="CW12" s="10">
        <v>1858</v>
      </c>
      <c r="CY12" s="1">
        <f t="shared" si="12"/>
        <v>555</v>
      </c>
      <c r="CZ12" s="1">
        <f t="shared" si="13"/>
        <v>6940</v>
      </c>
      <c r="DA12" s="1">
        <f t="shared" si="14"/>
        <v>13614</v>
      </c>
      <c r="DB12" s="1">
        <f t="shared" si="15"/>
        <v>487</v>
      </c>
      <c r="DC12" s="1">
        <f t="shared" si="16"/>
        <v>9380</v>
      </c>
      <c r="DD12" s="1">
        <f t="shared" si="17"/>
        <v>13002</v>
      </c>
      <c r="DE12" s="1">
        <f t="shared" si="18"/>
        <v>1059</v>
      </c>
      <c r="DF12" s="1">
        <f t="shared" si="19"/>
        <v>16319</v>
      </c>
      <c r="DG12" s="1">
        <f t="shared" si="20"/>
        <v>26605</v>
      </c>
      <c r="DH12" s="1">
        <f t="shared" si="21"/>
        <v>64.493817802832922</v>
      </c>
      <c r="DI12" s="1">
        <f t="shared" si="22"/>
        <v>3.9170019055684944</v>
      </c>
      <c r="DJ12" s="1">
        <f t="shared" si="23"/>
        <v>67.123028092282908</v>
      </c>
      <c r="DK12" s="1">
        <f t="shared" si="24"/>
        <v>56.85425685425686</v>
      </c>
      <c r="DL12" s="1">
        <f t="shared" si="25"/>
        <v>3.6103491734005484</v>
      </c>
      <c r="DM12" s="1">
        <f t="shared" si="26"/>
        <v>58.983777165595356</v>
      </c>
      <c r="DN12" s="1">
        <f t="shared" si="27"/>
        <v>60.489279949071232</v>
      </c>
      <c r="DO12" s="1">
        <f t="shared" si="28"/>
        <v>3.8280798149219204</v>
      </c>
      <c r="DP12" s="1">
        <f t="shared" si="29"/>
        <v>62.897028397335333</v>
      </c>
      <c r="DQ12" s="1">
        <f t="shared" si="3"/>
        <v>48</v>
      </c>
      <c r="DR12" s="1">
        <f t="shared" si="4"/>
        <v>45</v>
      </c>
      <c r="DS12" s="1">
        <f t="shared" si="5"/>
        <v>42</v>
      </c>
      <c r="DT12" s="1">
        <f t="shared" si="6"/>
        <v>41</v>
      </c>
      <c r="DU12" s="1">
        <f t="shared" si="7"/>
        <v>44</v>
      </c>
      <c r="DV12" s="1">
        <f t="shared" si="8"/>
        <v>42</v>
      </c>
      <c r="DW12" s="1">
        <f t="shared" si="9"/>
        <v>38</v>
      </c>
      <c r="DX12" s="1">
        <f t="shared" si="10"/>
        <v>46</v>
      </c>
      <c r="DY12" s="1">
        <f t="shared" si="11"/>
        <v>44</v>
      </c>
    </row>
    <row r="13" spans="1:129" x14ac:dyDescent="0.35">
      <c r="A13" s="13">
        <v>7</v>
      </c>
      <c r="B13" s="9" t="s">
        <v>19</v>
      </c>
      <c r="C13" s="10">
        <v>232</v>
      </c>
      <c r="D13" s="10">
        <v>2002</v>
      </c>
      <c r="E13" s="10">
        <v>1272</v>
      </c>
      <c r="F13" s="10">
        <v>167</v>
      </c>
      <c r="G13" s="10">
        <v>453</v>
      </c>
      <c r="H13" s="10">
        <v>2087</v>
      </c>
      <c r="I13" s="10">
        <v>106</v>
      </c>
      <c r="J13" s="10">
        <v>161</v>
      </c>
      <c r="K13" s="10">
        <v>1494</v>
      </c>
      <c r="L13" s="10">
        <v>47</v>
      </c>
      <c r="M13" s="10">
        <v>130</v>
      </c>
      <c r="N13" s="10">
        <v>1713</v>
      </c>
      <c r="O13" s="10">
        <v>41</v>
      </c>
      <c r="P13" s="10">
        <v>158</v>
      </c>
      <c r="Q13" s="10">
        <v>2186</v>
      </c>
      <c r="R13" s="10">
        <v>69</v>
      </c>
      <c r="S13" s="10">
        <v>168</v>
      </c>
      <c r="T13" s="10">
        <v>2606</v>
      </c>
      <c r="U13" s="10">
        <v>77</v>
      </c>
      <c r="V13" s="10">
        <v>227</v>
      </c>
      <c r="W13" s="10">
        <v>3169</v>
      </c>
      <c r="X13" s="10">
        <v>115</v>
      </c>
      <c r="Y13" s="10">
        <v>290</v>
      </c>
      <c r="Z13" s="10">
        <v>3496</v>
      </c>
      <c r="AA13" s="10">
        <v>83</v>
      </c>
      <c r="AB13" s="10">
        <v>425</v>
      </c>
      <c r="AC13" s="10">
        <v>2908</v>
      </c>
      <c r="AD13" s="10">
        <v>93</v>
      </c>
      <c r="AE13" s="10">
        <v>803</v>
      </c>
      <c r="AF13" s="10">
        <v>2233</v>
      </c>
      <c r="AG13" s="10">
        <v>68</v>
      </c>
      <c r="AH13" s="10">
        <v>6521</v>
      </c>
      <c r="AI13" s="10">
        <v>2429</v>
      </c>
      <c r="AJ13" s="10">
        <v>255</v>
      </c>
      <c r="AK13" s="10">
        <v>1516</v>
      </c>
      <c r="AL13" s="10">
        <v>1519</v>
      </c>
      <c r="AM13" s="10">
        <v>88</v>
      </c>
      <c r="AN13" s="10">
        <v>293</v>
      </c>
      <c r="AO13" s="10">
        <v>2019</v>
      </c>
      <c r="AP13" s="10">
        <v>67</v>
      </c>
      <c r="AQ13" s="10">
        <v>193</v>
      </c>
      <c r="AR13" s="10">
        <v>1506</v>
      </c>
      <c r="AS13" s="10">
        <v>42</v>
      </c>
      <c r="AT13" s="10">
        <v>324</v>
      </c>
      <c r="AU13" s="10">
        <v>1828</v>
      </c>
      <c r="AV13" s="10">
        <v>59</v>
      </c>
      <c r="AW13" s="10">
        <v>469</v>
      </c>
      <c r="AX13" s="10">
        <v>2328</v>
      </c>
      <c r="AY13" s="10">
        <v>73</v>
      </c>
      <c r="AZ13" s="10">
        <v>581</v>
      </c>
      <c r="BA13" s="10">
        <v>2651</v>
      </c>
      <c r="BB13" s="10">
        <v>89</v>
      </c>
      <c r="BC13" s="10">
        <v>651</v>
      </c>
      <c r="BD13" s="10">
        <v>3313</v>
      </c>
      <c r="BE13" s="10">
        <v>101</v>
      </c>
      <c r="BF13" s="10">
        <v>747</v>
      </c>
      <c r="BG13" s="10">
        <v>3438</v>
      </c>
      <c r="BH13" s="10">
        <v>86</v>
      </c>
      <c r="BI13" s="10">
        <v>915</v>
      </c>
      <c r="BJ13" s="10">
        <v>2807</v>
      </c>
      <c r="BK13" s="10">
        <v>65</v>
      </c>
      <c r="BL13" s="10">
        <v>1383</v>
      </c>
      <c r="BM13" s="10">
        <v>1886</v>
      </c>
      <c r="BN13" s="10">
        <v>34</v>
      </c>
      <c r="BO13" s="10">
        <v>9612</v>
      </c>
      <c r="BP13" s="10">
        <v>1614</v>
      </c>
      <c r="BQ13" s="10">
        <v>491</v>
      </c>
      <c r="BR13" s="10">
        <v>3520</v>
      </c>
      <c r="BS13" s="10">
        <v>2793</v>
      </c>
      <c r="BT13" s="10">
        <v>255</v>
      </c>
      <c r="BU13" s="10">
        <v>740</v>
      </c>
      <c r="BV13" s="10">
        <v>4109</v>
      </c>
      <c r="BW13" s="10">
        <v>171</v>
      </c>
      <c r="BX13" s="10">
        <v>354</v>
      </c>
      <c r="BY13" s="10">
        <v>3001</v>
      </c>
      <c r="BZ13" s="10">
        <v>89</v>
      </c>
      <c r="CA13" s="10">
        <v>456</v>
      </c>
      <c r="CB13" s="10">
        <v>3537</v>
      </c>
      <c r="CC13" s="10">
        <v>100</v>
      </c>
      <c r="CD13" s="10">
        <v>630</v>
      </c>
      <c r="CE13" s="10">
        <v>4512</v>
      </c>
      <c r="CF13" s="10">
        <v>144</v>
      </c>
      <c r="CG13" s="10">
        <v>750</v>
      </c>
      <c r="CH13" s="10">
        <v>5257</v>
      </c>
      <c r="CI13" s="10">
        <v>164</v>
      </c>
      <c r="CJ13" s="10">
        <v>882</v>
      </c>
      <c r="CK13" s="10">
        <v>6484</v>
      </c>
      <c r="CL13" s="10">
        <v>214</v>
      </c>
      <c r="CM13" s="10">
        <v>1036</v>
      </c>
      <c r="CN13" s="10">
        <v>6932</v>
      </c>
      <c r="CO13" s="10">
        <v>167</v>
      </c>
      <c r="CP13" s="10">
        <v>1341</v>
      </c>
      <c r="CQ13" s="10">
        <v>5718</v>
      </c>
      <c r="CR13" s="10">
        <v>157</v>
      </c>
      <c r="CS13" s="10">
        <v>2187</v>
      </c>
      <c r="CT13" s="10">
        <v>4122</v>
      </c>
      <c r="CU13" s="10">
        <v>99</v>
      </c>
      <c r="CV13" s="10">
        <v>16127</v>
      </c>
      <c r="CW13" s="10">
        <v>4041</v>
      </c>
      <c r="CY13" s="1">
        <f t="shared" si="12"/>
        <v>1098</v>
      </c>
      <c r="CZ13" s="1">
        <f t="shared" si="13"/>
        <v>11338</v>
      </c>
      <c r="DA13" s="1">
        <f t="shared" si="14"/>
        <v>25593</v>
      </c>
      <c r="DB13" s="1">
        <f t="shared" si="15"/>
        <v>959</v>
      </c>
      <c r="DC13" s="1">
        <f t="shared" si="16"/>
        <v>16684</v>
      </c>
      <c r="DD13" s="1">
        <f t="shared" si="17"/>
        <v>24909</v>
      </c>
      <c r="DE13" s="1">
        <f t="shared" si="18"/>
        <v>2051</v>
      </c>
      <c r="DF13" s="1">
        <f t="shared" si="19"/>
        <v>28023</v>
      </c>
      <c r="DG13" s="1">
        <f t="shared" si="20"/>
        <v>50506</v>
      </c>
      <c r="DH13" s="1">
        <f t="shared" si="21"/>
        <v>67.298640511188836</v>
      </c>
      <c r="DI13" s="1">
        <f t="shared" si="22"/>
        <v>4.11374620658649</v>
      </c>
      <c r="DJ13" s="1">
        <f t="shared" si="23"/>
        <v>70.185910752320595</v>
      </c>
      <c r="DK13" s="1">
        <f t="shared" si="24"/>
        <v>58.537789058093622</v>
      </c>
      <c r="DL13" s="1">
        <f t="shared" si="25"/>
        <v>3.7072831297355808</v>
      </c>
      <c r="DM13" s="1">
        <f t="shared" si="26"/>
        <v>60.791502162060539</v>
      </c>
      <c r="DN13" s="1">
        <f t="shared" si="27"/>
        <v>62.678083891784567</v>
      </c>
      <c r="DO13" s="1">
        <f t="shared" si="28"/>
        <v>3.902429742945754</v>
      </c>
      <c r="DP13" s="1">
        <f t="shared" si="29"/>
        <v>65.223380491437084</v>
      </c>
      <c r="DQ13" s="1">
        <f t="shared" si="3"/>
        <v>45</v>
      </c>
      <c r="DR13" s="1">
        <f t="shared" si="4"/>
        <v>43</v>
      </c>
      <c r="DS13" s="1">
        <f t="shared" si="5"/>
        <v>41</v>
      </c>
      <c r="DT13" s="1">
        <f t="shared" si="6"/>
        <v>30</v>
      </c>
      <c r="DU13" s="1">
        <f t="shared" si="7"/>
        <v>32</v>
      </c>
      <c r="DV13" s="1">
        <f t="shared" si="8"/>
        <v>31</v>
      </c>
      <c r="DW13" s="1">
        <f t="shared" si="9"/>
        <v>31</v>
      </c>
      <c r="DX13" s="1">
        <f t="shared" si="10"/>
        <v>33</v>
      </c>
      <c r="DY13" s="1">
        <f t="shared" si="11"/>
        <v>31</v>
      </c>
    </row>
    <row r="14" spans="1:129" x14ac:dyDescent="0.35">
      <c r="A14" s="13">
        <v>8</v>
      </c>
      <c r="B14" s="9" t="s">
        <v>50</v>
      </c>
      <c r="C14" s="10">
        <v>18</v>
      </c>
      <c r="D14" s="10">
        <v>159</v>
      </c>
      <c r="E14" s="10">
        <v>179</v>
      </c>
      <c r="F14" s="10">
        <v>16</v>
      </c>
      <c r="G14" s="10">
        <v>49</v>
      </c>
      <c r="H14" s="10">
        <v>224</v>
      </c>
      <c r="I14" s="10">
        <v>18</v>
      </c>
      <c r="J14" s="10">
        <v>39</v>
      </c>
      <c r="K14" s="10">
        <v>266</v>
      </c>
      <c r="L14" s="10">
        <v>8</v>
      </c>
      <c r="M14" s="10">
        <v>32</v>
      </c>
      <c r="N14" s="10">
        <v>281</v>
      </c>
      <c r="O14" s="10">
        <v>6</v>
      </c>
      <c r="P14" s="10">
        <v>39</v>
      </c>
      <c r="Q14" s="10">
        <v>263</v>
      </c>
      <c r="R14" s="10">
        <v>4</v>
      </c>
      <c r="S14" s="10">
        <v>30</v>
      </c>
      <c r="T14" s="10">
        <v>237</v>
      </c>
      <c r="U14" s="10">
        <v>16</v>
      </c>
      <c r="V14" s="10">
        <v>50</v>
      </c>
      <c r="W14" s="10">
        <v>286</v>
      </c>
      <c r="X14" s="10">
        <v>13</v>
      </c>
      <c r="Y14" s="10">
        <v>64</v>
      </c>
      <c r="Z14" s="10">
        <v>310</v>
      </c>
      <c r="AA14" s="10">
        <v>13</v>
      </c>
      <c r="AB14" s="10">
        <v>95</v>
      </c>
      <c r="AC14" s="10">
        <v>362</v>
      </c>
      <c r="AD14" s="10">
        <v>13</v>
      </c>
      <c r="AE14" s="10">
        <v>182</v>
      </c>
      <c r="AF14" s="10">
        <v>370</v>
      </c>
      <c r="AG14" s="10">
        <v>14</v>
      </c>
      <c r="AH14" s="10">
        <v>1430</v>
      </c>
      <c r="AI14" s="10">
        <v>420</v>
      </c>
      <c r="AJ14" s="10">
        <v>21</v>
      </c>
      <c r="AK14" s="10">
        <v>131</v>
      </c>
      <c r="AL14" s="10">
        <v>166</v>
      </c>
      <c r="AM14" s="10">
        <v>9</v>
      </c>
      <c r="AN14" s="10">
        <v>45</v>
      </c>
      <c r="AO14" s="10">
        <v>211</v>
      </c>
      <c r="AP14" s="10">
        <v>8</v>
      </c>
      <c r="AQ14" s="10">
        <v>52</v>
      </c>
      <c r="AR14" s="10">
        <v>232</v>
      </c>
      <c r="AS14" s="10">
        <v>0</v>
      </c>
      <c r="AT14" s="10">
        <v>72</v>
      </c>
      <c r="AU14" s="10">
        <v>263</v>
      </c>
      <c r="AV14" s="10">
        <v>6</v>
      </c>
      <c r="AW14" s="10">
        <v>73</v>
      </c>
      <c r="AX14" s="10">
        <v>254</v>
      </c>
      <c r="AY14" s="10">
        <v>5</v>
      </c>
      <c r="AZ14" s="10">
        <v>56</v>
      </c>
      <c r="BA14" s="10">
        <v>249</v>
      </c>
      <c r="BB14" s="10">
        <v>5</v>
      </c>
      <c r="BC14" s="10">
        <v>61</v>
      </c>
      <c r="BD14" s="10">
        <v>284</v>
      </c>
      <c r="BE14" s="10">
        <v>5</v>
      </c>
      <c r="BF14" s="10">
        <v>111</v>
      </c>
      <c r="BG14" s="10">
        <v>377</v>
      </c>
      <c r="BH14" s="10">
        <v>10</v>
      </c>
      <c r="BI14" s="10">
        <v>173</v>
      </c>
      <c r="BJ14" s="10">
        <v>384</v>
      </c>
      <c r="BK14" s="10">
        <v>12</v>
      </c>
      <c r="BL14" s="10">
        <v>247</v>
      </c>
      <c r="BM14" s="10">
        <v>336</v>
      </c>
      <c r="BN14" s="10">
        <v>0</v>
      </c>
      <c r="BO14" s="10">
        <v>1759</v>
      </c>
      <c r="BP14" s="10">
        <v>287</v>
      </c>
      <c r="BQ14" s="10">
        <v>36</v>
      </c>
      <c r="BR14" s="10">
        <v>292</v>
      </c>
      <c r="BS14" s="10">
        <v>350</v>
      </c>
      <c r="BT14" s="10">
        <v>25</v>
      </c>
      <c r="BU14" s="10">
        <v>95</v>
      </c>
      <c r="BV14" s="10">
        <v>439</v>
      </c>
      <c r="BW14" s="10">
        <v>25</v>
      </c>
      <c r="BX14" s="10">
        <v>91</v>
      </c>
      <c r="BY14" s="10">
        <v>500</v>
      </c>
      <c r="BZ14" s="10">
        <v>11</v>
      </c>
      <c r="CA14" s="10">
        <v>106</v>
      </c>
      <c r="CB14" s="10">
        <v>539</v>
      </c>
      <c r="CC14" s="10">
        <v>11</v>
      </c>
      <c r="CD14" s="10">
        <v>107</v>
      </c>
      <c r="CE14" s="10">
        <v>519</v>
      </c>
      <c r="CF14" s="10">
        <v>15</v>
      </c>
      <c r="CG14" s="10">
        <v>89</v>
      </c>
      <c r="CH14" s="10">
        <v>495</v>
      </c>
      <c r="CI14" s="10">
        <v>23</v>
      </c>
      <c r="CJ14" s="10">
        <v>113</v>
      </c>
      <c r="CK14" s="10">
        <v>572</v>
      </c>
      <c r="CL14" s="10">
        <v>23</v>
      </c>
      <c r="CM14" s="10">
        <v>177</v>
      </c>
      <c r="CN14" s="10">
        <v>691</v>
      </c>
      <c r="CO14" s="10">
        <v>21</v>
      </c>
      <c r="CP14" s="10">
        <v>265</v>
      </c>
      <c r="CQ14" s="10">
        <v>747</v>
      </c>
      <c r="CR14" s="10">
        <v>22</v>
      </c>
      <c r="CS14" s="10">
        <v>430</v>
      </c>
      <c r="CT14" s="10">
        <v>706</v>
      </c>
      <c r="CU14" s="10">
        <v>14</v>
      </c>
      <c r="CV14" s="10">
        <v>3188</v>
      </c>
      <c r="CW14" s="10">
        <v>699</v>
      </c>
      <c r="CY14" s="1">
        <f t="shared" si="12"/>
        <v>139</v>
      </c>
      <c r="CZ14" s="1">
        <f t="shared" si="13"/>
        <v>2169</v>
      </c>
      <c r="DA14" s="1">
        <f t="shared" si="14"/>
        <v>3198</v>
      </c>
      <c r="DB14" s="1">
        <f t="shared" si="15"/>
        <v>81</v>
      </c>
      <c r="DC14" s="1">
        <f t="shared" si="16"/>
        <v>2780</v>
      </c>
      <c r="DD14" s="1">
        <f t="shared" si="17"/>
        <v>3043</v>
      </c>
      <c r="DE14" s="1">
        <f t="shared" si="18"/>
        <v>226</v>
      </c>
      <c r="DF14" s="1">
        <f t="shared" si="19"/>
        <v>4953</v>
      </c>
      <c r="DG14" s="1">
        <f t="shared" si="20"/>
        <v>6257</v>
      </c>
      <c r="DH14" s="1">
        <f t="shared" si="21"/>
        <v>58.082092262985832</v>
      </c>
      <c r="DI14" s="1">
        <f t="shared" si="22"/>
        <v>4.1654180401558287</v>
      </c>
      <c r="DJ14" s="1">
        <f t="shared" si="23"/>
        <v>60.606610969851069</v>
      </c>
      <c r="DK14" s="1">
        <f t="shared" si="24"/>
        <v>51.541327913279133</v>
      </c>
      <c r="DL14" s="1">
        <f t="shared" si="25"/>
        <v>2.5928297055057619</v>
      </c>
      <c r="DM14" s="1">
        <f t="shared" si="26"/>
        <v>52.913279132791324</v>
      </c>
      <c r="DN14" s="1">
        <f t="shared" si="27"/>
        <v>54.713186428821267</v>
      </c>
      <c r="DO14" s="1">
        <f t="shared" si="28"/>
        <v>3.4860404133888636</v>
      </c>
      <c r="DP14" s="1">
        <f t="shared" si="29"/>
        <v>56.689401888772295</v>
      </c>
      <c r="DQ14" s="1">
        <f t="shared" si="3"/>
        <v>44</v>
      </c>
      <c r="DR14" s="1">
        <f t="shared" si="4"/>
        <v>67</v>
      </c>
      <c r="DS14" s="1">
        <f t="shared" si="5"/>
        <v>57</v>
      </c>
      <c r="DT14" s="1">
        <f t="shared" si="6"/>
        <v>65</v>
      </c>
      <c r="DU14" s="1">
        <f t="shared" si="7"/>
        <v>69</v>
      </c>
      <c r="DV14" s="1">
        <f t="shared" si="8"/>
        <v>68</v>
      </c>
      <c r="DW14" s="1">
        <f t="shared" si="9"/>
        <v>64</v>
      </c>
      <c r="DX14" s="1">
        <f t="shared" si="10"/>
        <v>66</v>
      </c>
      <c r="DY14" s="1">
        <f t="shared" si="11"/>
        <v>65</v>
      </c>
    </row>
    <row r="15" spans="1:129" x14ac:dyDescent="0.35">
      <c r="A15" s="13">
        <v>9</v>
      </c>
      <c r="B15" s="9" t="s">
        <v>20</v>
      </c>
      <c r="C15" s="10">
        <v>396</v>
      </c>
      <c r="D15" s="10">
        <v>3728</v>
      </c>
      <c r="E15" s="10">
        <v>1852</v>
      </c>
      <c r="F15" s="10">
        <v>445</v>
      </c>
      <c r="G15" s="10">
        <v>1136</v>
      </c>
      <c r="H15" s="10">
        <v>4484</v>
      </c>
      <c r="I15" s="10">
        <v>241</v>
      </c>
      <c r="J15" s="10">
        <v>474</v>
      </c>
      <c r="K15" s="10">
        <v>4675</v>
      </c>
      <c r="L15" s="10">
        <v>145</v>
      </c>
      <c r="M15" s="10">
        <v>364</v>
      </c>
      <c r="N15" s="10">
        <v>4118</v>
      </c>
      <c r="O15" s="10">
        <v>139</v>
      </c>
      <c r="P15" s="10">
        <v>301</v>
      </c>
      <c r="Q15" s="10">
        <v>3983</v>
      </c>
      <c r="R15" s="10">
        <v>120</v>
      </c>
      <c r="S15" s="10">
        <v>335</v>
      </c>
      <c r="T15" s="10">
        <v>4289</v>
      </c>
      <c r="U15" s="10">
        <v>120</v>
      </c>
      <c r="V15" s="10">
        <v>428</v>
      </c>
      <c r="W15" s="10">
        <v>4614</v>
      </c>
      <c r="X15" s="10">
        <v>144</v>
      </c>
      <c r="Y15" s="10">
        <v>550</v>
      </c>
      <c r="Z15" s="10">
        <v>4818</v>
      </c>
      <c r="AA15" s="10">
        <v>147</v>
      </c>
      <c r="AB15" s="10">
        <v>747</v>
      </c>
      <c r="AC15" s="10">
        <v>4292</v>
      </c>
      <c r="AD15" s="10">
        <v>121</v>
      </c>
      <c r="AE15" s="10">
        <v>1237</v>
      </c>
      <c r="AF15" s="10">
        <v>3105</v>
      </c>
      <c r="AG15" s="10">
        <v>114</v>
      </c>
      <c r="AH15" s="10">
        <v>9411</v>
      </c>
      <c r="AI15" s="10">
        <v>3537</v>
      </c>
      <c r="AJ15" s="10">
        <v>432</v>
      </c>
      <c r="AK15" s="10">
        <v>3067</v>
      </c>
      <c r="AL15" s="10">
        <v>2219</v>
      </c>
      <c r="AM15" s="10">
        <v>284</v>
      </c>
      <c r="AN15" s="10">
        <v>982</v>
      </c>
      <c r="AO15" s="10">
        <v>4649</v>
      </c>
      <c r="AP15" s="10">
        <v>155</v>
      </c>
      <c r="AQ15" s="10">
        <v>508</v>
      </c>
      <c r="AR15" s="10">
        <v>4659</v>
      </c>
      <c r="AS15" s="10">
        <v>125</v>
      </c>
      <c r="AT15" s="10">
        <v>612</v>
      </c>
      <c r="AU15" s="10">
        <v>4182</v>
      </c>
      <c r="AV15" s="10">
        <v>137</v>
      </c>
      <c r="AW15" s="10">
        <v>832</v>
      </c>
      <c r="AX15" s="10">
        <v>4224</v>
      </c>
      <c r="AY15" s="10">
        <v>128</v>
      </c>
      <c r="AZ15" s="10">
        <v>987</v>
      </c>
      <c r="BA15" s="10">
        <v>4317</v>
      </c>
      <c r="BB15" s="10">
        <v>163</v>
      </c>
      <c r="BC15" s="10">
        <v>1165</v>
      </c>
      <c r="BD15" s="10">
        <v>4773</v>
      </c>
      <c r="BE15" s="10">
        <v>148</v>
      </c>
      <c r="BF15" s="10">
        <v>1273</v>
      </c>
      <c r="BG15" s="10">
        <v>4929</v>
      </c>
      <c r="BH15" s="10">
        <v>134</v>
      </c>
      <c r="BI15" s="10">
        <v>1492</v>
      </c>
      <c r="BJ15" s="10">
        <v>4042</v>
      </c>
      <c r="BK15" s="10">
        <v>84</v>
      </c>
      <c r="BL15" s="10">
        <v>2053</v>
      </c>
      <c r="BM15" s="10">
        <v>2777</v>
      </c>
      <c r="BN15" s="10">
        <v>42</v>
      </c>
      <c r="BO15" s="10">
        <v>13815</v>
      </c>
      <c r="BP15" s="10">
        <v>2450</v>
      </c>
      <c r="BQ15" s="10">
        <v>826</v>
      </c>
      <c r="BR15" s="10">
        <v>6794</v>
      </c>
      <c r="BS15" s="10">
        <v>4070</v>
      </c>
      <c r="BT15" s="10">
        <v>724</v>
      </c>
      <c r="BU15" s="10">
        <v>2111</v>
      </c>
      <c r="BV15" s="10">
        <v>9132</v>
      </c>
      <c r="BW15" s="10">
        <v>394</v>
      </c>
      <c r="BX15" s="10">
        <v>985</v>
      </c>
      <c r="BY15" s="10">
        <v>9335</v>
      </c>
      <c r="BZ15" s="10">
        <v>277</v>
      </c>
      <c r="CA15" s="10">
        <v>981</v>
      </c>
      <c r="CB15" s="10">
        <v>8301</v>
      </c>
      <c r="CC15" s="10">
        <v>273</v>
      </c>
      <c r="CD15" s="10">
        <v>1136</v>
      </c>
      <c r="CE15" s="10">
        <v>8207</v>
      </c>
      <c r="CF15" s="10">
        <v>244</v>
      </c>
      <c r="CG15" s="10">
        <v>1321</v>
      </c>
      <c r="CH15" s="10">
        <v>8606</v>
      </c>
      <c r="CI15" s="10">
        <v>278</v>
      </c>
      <c r="CJ15" s="10">
        <v>1600</v>
      </c>
      <c r="CK15" s="10">
        <v>9389</v>
      </c>
      <c r="CL15" s="10">
        <v>291</v>
      </c>
      <c r="CM15" s="10">
        <v>1824</v>
      </c>
      <c r="CN15" s="10">
        <v>9750</v>
      </c>
      <c r="CO15" s="10">
        <v>280</v>
      </c>
      <c r="CP15" s="10">
        <v>2243</v>
      </c>
      <c r="CQ15" s="10">
        <v>8336</v>
      </c>
      <c r="CR15" s="10">
        <v>200</v>
      </c>
      <c r="CS15" s="10">
        <v>3287</v>
      </c>
      <c r="CT15" s="10">
        <v>5882</v>
      </c>
      <c r="CU15" s="10">
        <v>156</v>
      </c>
      <c r="CV15" s="10">
        <v>23228</v>
      </c>
      <c r="CW15" s="10">
        <v>5983</v>
      </c>
      <c r="CY15" s="1">
        <f t="shared" si="12"/>
        <v>2132</v>
      </c>
      <c r="CZ15" s="1">
        <f t="shared" si="13"/>
        <v>18711</v>
      </c>
      <c r="DA15" s="1">
        <f t="shared" si="14"/>
        <v>43767</v>
      </c>
      <c r="DB15" s="1">
        <f t="shared" si="15"/>
        <v>1832</v>
      </c>
      <c r="DC15" s="1">
        <f t="shared" si="16"/>
        <v>26786</v>
      </c>
      <c r="DD15" s="1">
        <f t="shared" si="17"/>
        <v>43221</v>
      </c>
      <c r="DE15" s="1">
        <f t="shared" si="18"/>
        <v>3943</v>
      </c>
      <c r="DF15" s="1">
        <f t="shared" si="19"/>
        <v>45510</v>
      </c>
      <c r="DG15" s="1">
        <f t="shared" si="20"/>
        <v>86991</v>
      </c>
      <c r="DH15" s="1">
        <f t="shared" si="21"/>
        <v>67.740287881132957</v>
      </c>
      <c r="DI15" s="1">
        <f t="shared" si="22"/>
        <v>4.6449813721431834</v>
      </c>
      <c r="DJ15" s="1">
        <f t="shared" si="23"/>
        <v>71.04008667388949</v>
      </c>
      <c r="DK15" s="1">
        <f t="shared" si="24"/>
        <v>60.163699383343307</v>
      </c>
      <c r="DL15" s="1">
        <f t="shared" si="25"/>
        <v>4.0663218875546576</v>
      </c>
      <c r="DM15" s="1">
        <f t="shared" si="26"/>
        <v>62.713846239507788</v>
      </c>
      <c r="DN15" s="1">
        <f t="shared" si="27"/>
        <v>63.755826566210317</v>
      </c>
      <c r="DO15" s="1">
        <f t="shared" si="28"/>
        <v>4.3361119053379378</v>
      </c>
      <c r="DP15" s="1">
        <f t="shared" si="29"/>
        <v>66.645656826243737</v>
      </c>
      <c r="DQ15" s="1">
        <f t="shared" si="3"/>
        <v>29</v>
      </c>
      <c r="DR15" s="1">
        <f t="shared" si="4"/>
        <v>28</v>
      </c>
      <c r="DS15" s="1">
        <f t="shared" si="5"/>
        <v>31</v>
      </c>
      <c r="DT15" s="1">
        <f t="shared" si="6"/>
        <v>26</v>
      </c>
      <c r="DU15" s="1">
        <f t="shared" si="7"/>
        <v>24</v>
      </c>
      <c r="DV15" s="1">
        <f t="shared" si="8"/>
        <v>27</v>
      </c>
      <c r="DW15" s="1">
        <f t="shared" si="9"/>
        <v>26</v>
      </c>
      <c r="DX15" s="1">
        <f t="shared" si="10"/>
        <v>23</v>
      </c>
      <c r="DY15" s="1">
        <f t="shared" si="11"/>
        <v>25</v>
      </c>
    </row>
    <row r="16" spans="1:129" x14ac:dyDescent="0.35">
      <c r="A16" s="13">
        <v>10</v>
      </c>
      <c r="B16" s="9" t="s">
        <v>21</v>
      </c>
      <c r="C16" s="10">
        <v>502</v>
      </c>
      <c r="D16" s="10">
        <v>3260</v>
      </c>
      <c r="E16" s="10">
        <v>1545</v>
      </c>
      <c r="F16" s="10">
        <v>610</v>
      </c>
      <c r="G16" s="10">
        <v>1411</v>
      </c>
      <c r="H16" s="10">
        <v>4509</v>
      </c>
      <c r="I16" s="10">
        <v>503</v>
      </c>
      <c r="J16" s="10">
        <v>1011</v>
      </c>
      <c r="K16" s="10">
        <v>6225</v>
      </c>
      <c r="L16" s="10">
        <v>352</v>
      </c>
      <c r="M16" s="10">
        <v>861</v>
      </c>
      <c r="N16" s="10">
        <v>5665</v>
      </c>
      <c r="O16" s="10">
        <v>338</v>
      </c>
      <c r="P16" s="10">
        <v>892</v>
      </c>
      <c r="Q16" s="10">
        <v>5253</v>
      </c>
      <c r="R16" s="10">
        <v>301</v>
      </c>
      <c r="S16" s="10">
        <v>885</v>
      </c>
      <c r="T16" s="10">
        <v>4585</v>
      </c>
      <c r="U16" s="10">
        <v>270</v>
      </c>
      <c r="V16" s="10">
        <v>957</v>
      </c>
      <c r="W16" s="10">
        <v>4331</v>
      </c>
      <c r="X16" s="10">
        <v>284</v>
      </c>
      <c r="Y16" s="10">
        <v>1072</v>
      </c>
      <c r="Z16" s="10">
        <v>4209</v>
      </c>
      <c r="AA16" s="10">
        <v>273</v>
      </c>
      <c r="AB16" s="10">
        <v>1378</v>
      </c>
      <c r="AC16" s="10">
        <v>3964</v>
      </c>
      <c r="AD16" s="10">
        <v>268</v>
      </c>
      <c r="AE16" s="10">
        <v>1912</v>
      </c>
      <c r="AF16" s="10">
        <v>3016</v>
      </c>
      <c r="AG16" s="10">
        <v>100</v>
      </c>
      <c r="AH16" s="10">
        <v>11867</v>
      </c>
      <c r="AI16" s="10">
        <v>1872</v>
      </c>
      <c r="AJ16" s="10">
        <v>448</v>
      </c>
      <c r="AK16" s="10">
        <v>2933</v>
      </c>
      <c r="AL16" s="10">
        <v>1812</v>
      </c>
      <c r="AM16" s="10">
        <v>456</v>
      </c>
      <c r="AN16" s="10">
        <v>1309</v>
      </c>
      <c r="AO16" s="10">
        <v>4200</v>
      </c>
      <c r="AP16" s="10">
        <v>366</v>
      </c>
      <c r="AQ16" s="10">
        <v>1457</v>
      </c>
      <c r="AR16" s="10">
        <v>4827</v>
      </c>
      <c r="AS16" s="10">
        <v>298</v>
      </c>
      <c r="AT16" s="10">
        <v>1887</v>
      </c>
      <c r="AU16" s="10">
        <v>4673</v>
      </c>
      <c r="AV16" s="10">
        <v>272</v>
      </c>
      <c r="AW16" s="10">
        <v>1949</v>
      </c>
      <c r="AX16" s="10">
        <v>4338</v>
      </c>
      <c r="AY16" s="10">
        <v>274</v>
      </c>
      <c r="AZ16" s="10">
        <v>1674</v>
      </c>
      <c r="BA16" s="10">
        <v>3811</v>
      </c>
      <c r="BB16" s="10">
        <v>334</v>
      </c>
      <c r="BC16" s="10">
        <v>1628</v>
      </c>
      <c r="BD16" s="10">
        <v>4011</v>
      </c>
      <c r="BE16" s="10">
        <v>314</v>
      </c>
      <c r="BF16" s="10">
        <v>1923</v>
      </c>
      <c r="BG16" s="10">
        <v>3828</v>
      </c>
      <c r="BH16" s="10">
        <v>260</v>
      </c>
      <c r="BI16" s="10">
        <v>2268</v>
      </c>
      <c r="BJ16" s="10">
        <v>3078</v>
      </c>
      <c r="BK16" s="10">
        <v>227</v>
      </c>
      <c r="BL16" s="10">
        <v>3136</v>
      </c>
      <c r="BM16" s="10">
        <v>2179</v>
      </c>
      <c r="BN16" s="10">
        <v>62</v>
      </c>
      <c r="BO16" s="10">
        <v>14531</v>
      </c>
      <c r="BP16" s="10">
        <v>1053</v>
      </c>
      <c r="BQ16" s="10">
        <v>945</v>
      </c>
      <c r="BR16" s="10">
        <v>6192</v>
      </c>
      <c r="BS16" s="10">
        <v>3357</v>
      </c>
      <c r="BT16" s="10">
        <v>1065</v>
      </c>
      <c r="BU16" s="10">
        <v>2718</v>
      </c>
      <c r="BV16" s="10">
        <v>8705</v>
      </c>
      <c r="BW16" s="10">
        <v>873</v>
      </c>
      <c r="BX16" s="10">
        <v>2463</v>
      </c>
      <c r="BY16" s="10">
        <v>11051</v>
      </c>
      <c r="BZ16" s="10">
        <v>646</v>
      </c>
      <c r="CA16" s="10">
        <v>2743</v>
      </c>
      <c r="CB16" s="10">
        <v>10340</v>
      </c>
      <c r="CC16" s="10">
        <v>612</v>
      </c>
      <c r="CD16" s="10">
        <v>2843</v>
      </c>
      <c r="CE16" s="10">
        <v>9588</v>
      </c>
      <c r="CF16" s="10">
        <v>575</v>
      </c>
      <c r="CG16" s="10">
        <v>2557</v>
      </c>
      <c r="CH16" s="10">
        <v>8398</v>
      </c>
      <c r="CI16" s="10">
        <v>600</v>
      </c>
      <c r="CJ16" s="10">
        <v>2585</v>
      </c>
      <c r="CK16" s="10">
        <v>8336</v>
      </c>
      <c r="CL16" s="10">
        <v>602</v>
      </c>
      <c r="CM16" s="10">
        <v>2991</v>
      </c>
      <c r="CN16" s="10">
        <v>8039</v>
      </c>
      <c r="CO16" s="10">
        <v>529</v>
      </c>
      <c r="CP16" s="10">
        <v>3649</v>
      </c>
      <c r="CQ16" s="10">
        <v>7040</v>
      </c>
      <c r="CR16" s="10">
        <v>491</v>
      </c>
      <c r="CS16" s="10">
        <v>5047</v>
      </c>
      <c r="CT16" s="10">
        <v>5196</v>
      </c>
      <c r="CU16" s="10">
        <v>161</v>
      </c>
      <c r="CV16" s="10">
        <v>26401</v>
      </c>
      <c r="CW16" s="10">
        <v>2927</v>
      </c>
      <c r="CY16" s="1">
        <f t="shared" si="12"/>
        <v>3801</v>
      </c>
      <c r="CZ16" s="1">
        <f t="shared" si="13"/>
        <v>25506</v>
      </c>
      <c r="DA16" s="1">
        <f t="shared" si="14"/>
        <v>45174</v>
      </c>
      <c r="DB16" s="1">
        <f t="shared" si="15"/>
        <v>3311</v>
      </c>
      <c r="DC16" s="1">
        <f t="shared" si="16"/>
        <v>34695</v>
      </c>
      <c r="DD16" s="1">
        <f t="shared" si="17"/>
        <v>37810</v>
      </c>
      <c r="DE16" s="1">
        <f t="shared" si="18"/>
        <v>7099</v>
      </c>
      <c r="DF16" s="1">
        <f t="shared" si="19"/>
        <v>60189</v>
      </c>
      <c r="DG16" s="1">
        <f t="shared" si="20"/>
        <v>82977</v>
      </c>
      <c r="DH16" s="1">
        <f t="shared" si="21"/>
        <v>60.651709832037703</v>
      </c>
      <c r="DI16" s="1">
        <f t="shared" si="22"/>
        <v>7.761102603369066</v>
      </c>
      <c r="DJ16" s="1">
        <f t="shared" si="23"/>
        <v>65.755024771418221</v>
      </c>
      <c r="DK16" s="1">
        <f t="shared" si="24"/>
        <v>49.870739685554497</v>
      </c>
      <c r="DL16" s="1">
        <f t="shared" si="25"/>
        <v>8.0518469881569015</v>
      </c>
      <c r="DM16" s="1">
        <f t="shared" si="26"/>
        <v>54.237891737891744</v>
      </c>
      <c r="DN16" s="1">
        <f t="shared" si="27"/>
        <v>55.220443882474292</v>
      </c>
      <c r="DO16" s="1">
        <f t="shared" si="28"/>
        <v>7.8811226075758247</v>
      </c>
      <c r="DP16" s="1">
        <f t="shared" si="29"/>
        <v>59.944764249825312</v>
      </c>
      <c r="DQ16" s="1">
        <f t="shared" si="3"/>
        <v>1</v>
      </c>
      <c r="DR16" s="1">
        <f t="shared" si="4"/>
        <v>1</v>
      </c>
      <c r="DS16" s="1">
        <f t="shared" si="5"/>
        <v>1</v>
      </c>
      <c r="DT16" s="1">
        <f t="shared" si="6"/>
        <v>49</v>
      </c>
      <c r="DU16" s="1">
        <f t="shared" si="7"/>
        <v>65</v>
      </c>
      <c r="DV16" s="1">
        <f t="shared" si="8"/>
        <v>55</v>
      </c>
      <c r="DW16" s="1">
        <f t="shared" si="9"/>
        <v>57</v>
      </c>
      <c r="DX16" s="1">
        <f t="shared" si="10"/>
        <v>70</v>
      </c>
      <c r="DY16" s="1">
        <f t="shared" si="11"/>
        <v>61</v>
      </c>
    </row>
    <row r="17" spans="1:129" x14ac:dyDescent="0.35">
      <c r="A17" s="13">
        <v>11</v>
      </c>
      <c r="B17" s="9" t="s">
        <v>59</v>
      </c>
      <c r="C17" s="10">
        <v>0</v>
      </c>
      <c r="D17" s="10">
        <v>88</v>
      </c>
      <c r="E17" s="10">
        <v>82</v>
      </c>
      <c r="F17" s="10">
        <v>9</v>
      </c>
      <c r="G17" s="10">
        <v>11</v>
      </c>
      <c r="H17" s="10">
        <v>99</v>
      </c>
      <c r="I17" s="10">
        <v>10</v>
      </c>
      <c r="J17" s="10">
        <v>10</v>
      </c>
      <c r="K17" s="10">
        <v>106</v>
      </c>
      <c r="L17" s="10">
        <v>4</v>
      </c>
      <c r="M17" s="10">
        <v>16</v>
      </c>
      <c r="N17" s="10">
        <v>101</v>
      </c>
      <c r="O17" s="10">
        <v>0</v>
      </c>
      <c r="P17" s="10">
        <v>4</v>
      </c>
      <c r="Q17" s="10">
        <v>96</v>
      </c>
      <c r="R17" s="10">
        <v>4</v>
      </c>
      <c r="S17" s="10">
        <v>16</v>
      </c>
      <c r="T17" s="10">
        <v>106</v>
      </c>
      <c r="U17" s="10">
        <v>0</v>
      </c>
      <c r="V17" s="10">
        <v>30</v>
      </c>
      <c r="W17" s="10">
        <v>123</v>
      </c>
      <c r="X17" s="10">
        <v>6</v>
      </c>
      <c r="Y17" s="10">
        <v>43</v>
      </c>
      <c r="Z17" s="10">
        <v>164</v>
      </c>
      <c r="AA17" s="10">
        <v>9</v>
      </c>
      <c r="AB17" s="10">
        <v>48</v>
      </c>
      <c r="AC17" s="10">
        <v>171</v>
      </c>
      <c r="AD17" s="10">
        <v>6</v>
      </c>
      <c r="AE17" s="10">
        <v>70</v>
      </c>
      <c r="AF17" s="10">
        <v>180</v>
      </c>
      <c r="AG17" s="10">
        <v>0</v>
      </c>
      <c r="AH17" s="10">
        <v>573</v>
      </c>
      <c r="AI17" s="10">
        <v>231</v>
      </c>
      <c r="AJ17" s="10">
        <v>0</v>
      </c>
      <c r="AK17" s="10">
        <v>65</v>
      </c>
      <c r="AL17" s="10">
        <v>56</v>
      </c>
      <c r="AM17" s="10">
        <v>0</v>
      </c>
      <c r="AN17" s="10">
        <v>29</v>
      </c>
      <c r="AO17" s="10">
        <v>63</v>
      </c>
      <c r="AP17" s="10">
        <v>3</v>
      </c>
      <c r="AQ17" s="10">
        <v>26</v>
      </c>
      <c r="AR17" s="10">
        <v>90</v>
      </c>
      <c r="AS17" s="10">
        <v>3</v>
      </c>
      <c r="AT17" s="10">
        <v>38</v>
      </c>
      <c r="AU17" s="10">
        <v>102</v>
      </c>
      <c r="AV17" s="10">
        <v>5</v>
      </c>
      <c r="AW17" s="10">
        <v>19</v>
      </c>
      <c r="AX17" s="10">
        <v>71</v>
      </c>
      <c r="AY17" s="10">
        <v>6</v>
      </c>
      <c r="AZ17" s="10">
        <v>22</v>
      </c>
      <c r="BA17" s="10">
        <v>97</v>
      </c>
      <c r="BB17" s="10">
        <v>5</v>
      </c>
      <c r="BC17" s="10">
        <v>17</v>
      </c>
      <c r="BD17" s="10">
        <v>130</v>
      </c>
      <c r="BE17" s="10">
        <v>0</v>
      </c>
      <c r="BF17" s="10">
        <v>54</v>
      </c>
      <c r="BG17" s="10">
        <v>157</v>
      </c>
      <c r="BH17" s="10">
        <v>6</v>
      </c>
      <c r="BI17" s="10">
        <v>65</v>
      </c>
      <c r="BJ17" s="10">
        <v>166</v>
      </c>
      <c r="BK17" s="10">
        <v>5</v>
      </c>
      <c r="BL17" s="10">
        <v>102</v>
      </c>
      <c r="BM17" s="10">
        <v>133</v>
      </c>
      <c r="BN17" s="10">
        <v>0</v>
      </c>
      <c r="BO17" s="10">
        <v>646</v>
      </c>
      <c r="BP17" s="10">
        <v>125</v>
      </c>
      <c r="BQ17" s="10">
        <v>0</v>
      </c>
      <c r="BR17" s="10">
        <v>153</v>
      </c>
      <c r="BS17" s="10">
        <v>139</v>
      </c>
      <c r="BT17" s="10">
        <v>10</v>
      </c>
      <c r="BU17" s="10">
        <v>42</v>
      </c>
      <c r="BV17" s="10">
        <v>171</v>
      </c>
      <c r="BW17" s="10">
        <v>9</v>
      </c>
      <c r="BX17" s="10">
        <v>32</v>
      </c>
      <c r="BY17" s="10">
        <v>197</v>
      </c>
      <c r="BZ17" s="10">
        <v>11</v>
      </c>
      <c r="CA17" s="10">
        <v>53</v>
      </c>
      <c r="CB17" s="10">
        <v>195</v>
      </c>
      <c r="CC17" s="10">
        <v>6</v>
      </c>
      <c r="CD17" s="10">
        <v>27</v>
      </c>
      <c r="CE17" s="10">
        <v>169</v>
      </c>
      <c r="CF17" s="10">
        <v>10</v>
      </c>
      <c r="CG17" s="10">
        <v>36</v>
      </c>
      <c r="CH17" s="10">
        <v>202</v>
      </c>
      <c r="CI17" s="10">
        <v>8</v>
      </c>
      <c r="CJ17" s="10">
        <v>51</v>
      </c>
      <c r="CK17" s="10">
        <v>250</v>
      </c>
      <c r="CL17" s="10">
        <v>10</v>
      </c>
      <c r="CM17" s="10">
        <v>96</v>
      </c>
      <c r="CN17" s="10">
        <v>321</v>
      </c>
      <c r="CO17" s="10">
        <v>12</v>
      </c>
      <c r="CP17" s="10">
        <v>116</v>
      </c>
      <c r="CQ17" s="10">
        <v>337</v>
      </c>
      <c r="CR17" s="10">
        <v>13</v>
      </c>
      <c r="CS17" s="10">
        <v>170</v>
      </c>
      <c r="CT17" s="10">
        <v>309</v>
      </c>
      <c r="CU17" s="10">
        <v>5</v>
      </c>
      <c r="CV17" s="10">
        <v>1221</v>
      </c>
      <c r="CW17" s="10">
        <v>354</v>
      </c>
      <c r="CY17" s="1">
        <f t="shared" si="12"/>
        <v>48</v>
      </c>
      <c r="CZ17" s="1">
        <f t="shared" si="13"/>
        <v>909</v>
      </c>
      <c r="DA17" s="1">
        <f t="shared" si="14"/>
        <v>1459</v>
      </c>
      <c r="DB17" s="1">
        <f t="shared" si="15"/>
        <v>33</v>
      </c>
      <c r="DC17" s="1">
        <f t="shared" si="16"/>
        <v>1083</v>
      </c>
      <c r="DD17" s="1">
        <f t="shared" si="17"/>
        <v>1190</v>
      </c>
      <c r="DE17" s="1">
        <f t="shared" si="18"/>
        <v>94</v>
      </c>
      <c r="DF17" s="1">
        <f t="shared" si="19"/>
        <v>1997</v>
      </c>
      <c r="DG17" s="1">
        <f t="shared" si="20"/>
        <v>2644</v>
      </c>
      <c r="DH17" s="1">
        <f t="shared" si="21"/>
        <v>60.389072847682122</v>
      </c>
      <c r="DI17" s="1">
        <f t="shared" si="22"/>
        <v>3.1851360318513606</v>
      </c>
      <c r="DJ17" s="1">
        <f t="shared" si="23"/>
        <v>62.37582781456954</v>
      </c>
      <c r="DK17" s="1">
        <f t="shared" si="24"/>
        <v>51.604509973980917</v>
      </c>
      <c r="DL17" s="1">
        <f t="shared" si="25"/>
        <v>2.698282910874898</v>
      </c>
      <c r="DM17" s="1">
        <f t="shared" si="26"/>
        <v>53.035559410234171</v>
      </c>
      <c r="DN17" s="1">
        <f t="shared" si="27"/>
        <v>55.839493136219644</v>
      </c>
      <c r="DO17" s="1">
        <f t="shared" si="28"/>
        <v>3.4331628926223519</v>
      </c>
      <c r="DP17" s="1">
        <f t="shared" si="29"/>
        <v>57.824709609292505</v>
      </c>
      <c r="DQ17" s="1">
        <f t="shared" si="3"/>
        <v>68</v>
      </c>
      <c r="DR17" s="1">
        <f t="shared" si="4"/>
        <v>64</v>
      </c>
      <c r="DS17" s="1">
        <f t="shared" si="5"/>
        <v>60</v>
      </c>
      <c r="DT17" s="1">
        <f t="shared" si="6"/>
        <v>58</v>
      </c>
      <c r="DU17" s="1">
        <f t="shared" si="7"/>
        <v>68</v>
      </c>
      <c r="DV17" s="1">
        <f t="shared" si="8"/>
        <v>63</v>
      </c>
      <c r="DW17" s="1">
        <f t="shared" si="9"/>
        <v>59</v>
      </c>
      <c r="DX17" s="1">
        <f t="shared" si="10"/>
        <v>65</v>
      </c>
      <c r="DY17" s="1">
        <f t="shared" si="11"/>
        <v>59</v>
      </c>
    </row>
    <row r="18" spans="1:129" x14ac:dyDescent="0.35">
      <c r="A18" s="13">
        <v>12</v>
      </c>
      <c r="B18" s="9" t="s">
        <v>60</v>
      </c>
      <c r="C18" s="10">
        <v>61</v>
      </c>
      <c r="D18" s="10">
        <v>453</v>
      </c>
      <c r="E18" s="10">
        <v>610</v>
      </c>
      <c r="F18" s="10">
        <v>48</v>
      </c>
      <c r="G18" s="10">
        <v>121</v>
      </c>
      <c r="H18" s="10">
        <v>714</v>
      </c>
      <c r="I18" s="10">
        <v>33</v>
      </c>
      <c r="J18" s="10">
        <v>98</v>
      </c>
      <c r="K18" s="10">
        <v>772</v>
      </c>
      <c r="L18" s="10">
        <v>28</v>
      </c>
      <c r="M18" s="10">
        <v>89</v>
      </c>
      <c r="N18" s="10">
        <v>730</v>
      </c>
      <c r="O18" s="10">
        <v>19</v>
      </c>
      <c r="P18" s="10">
        <v>78</v>
      </c>
      <c r="Q18" s="10">
        <v>787</v>
      </c>
      <c r="R18" s="10">
        <v>19</v>
      </c>
      <c r="S18" s="10">
        <v>96</v>
      </c>
      <c r="T18" s="10">
        <v>711</v>
      </c>
      <c r="U18" s="10">
        <v>25</v>
      </c>
      <c r="V18" s="10">
        <v>125</v>
      </c>
      <c r="W18" s="10">
        <v>897</v>
      </c>
      <c r="X18" s="10">
        <v>32</v>
      </c>
      <c r="Y18" s="10">
        <v>179</v>
      </c>
      <c r="Z18" s="10">
        <v>946</v>
      </c>
      <c r="AA18" s="10">
        <v>30</v>
      </c>
      <c r="AB18" s="10">
        <v>250</v>
      </c>
      <c r="AC18" s="10">
        <v>957</v>
      </c>
      <c r="AD18" s="10">
        <v>31</v>
      </c>
      <c r="AE18" s="10">
        <v>442</v>
      </c>
      <c r="AF18" s="10">
        <v>934</v>
      </c>
      <c r="AG18" s="10">
        <v>18</v>
      </c>
      <c r="AH18" s="10">
        <v>3385</v>
      </c>
      <c r="AI18" s="10">
        <v>844</v>
      </c>
      <c r="AJ18" s="10">
        <v>52</v>
      </c>
      <c r="AK18" s="10">
        <v>370</v>
      </c>
      <c r="AL18" s="10">
        <v>543</v>
      </c>
      <c r="AM18" s="10">
        <v>41</v>
      </c>
      <c r="AN18" s="10">
        <v>172</v>
      </c>
      <c r="AO18" s="10">
        <v>667</v>
      </c>
      <c r="AP18" s="10">
        <v>21</v>
      </c>
      <c r="AQ18" s="10">
        <v>173</v>
      </c>
      <c r="AR18" s="10">
        <v>715</v>
      </c>
      <c r="AS18" s="10">
        <v>28</v>
      </c>
      <c r="AT18" s="10">
        <v>191</v>
      </c>
      <c r="AU18" s="10">
        <v>743</v>
      </c>
      <c r="AV18" s="10">
        <v>17</v>
      </c>
      <c r="AW18" s="10">
        <v>188</v>
      </c>
      <c r="AX18" s="10">
        <v>755</v>
      </c>
      <c r="AY18" s="10">
        <v>14</v>
      </c>
      <c r="AZ18" s="10">
        <v>162</v>
      </c>
      <c r="BA18" s="10">
        <v>783</v>
      </c>
      <c r="BB18" s="10">
        <v>19</v>
      </c>
      <c r="BC18" s="10">
        <v>170</v>
      </c>
      <c r="BD18" s="10">
        <v>925</v>
      </c>
      <c r="BE18" s="10">
        <v>22</v>
      </c>
      <c r="BF18" s="10">
        <v>253</v>
      </c>
      <c r="BG18" s="10">
        <v>1013</v>
      </c>
      <c r="BH18" s="10">
        <v>36</v>
      </c>
      <c r="BI18" s="10">
        <v>357</v>
      </c>
      <c r="BJ18" s="10">
        <v>984</v>
      </c>
      <c r="BK18" s="10">
        <v>18</v>
      </c>
      <c r="BL18" s="10">
        <v>549</v>
      </c>
      <c r="BM18" s="10">
        <v>780</v>
      </c>
      <c r="BN18" s="10">
        <v>9</v>
      </c>
      <c r="BO18" s="10">
        <v>3876</v>
      </c>
      <c r="BP18" s="10">
        <v>571</v>
      </c>
      <c r="BQ18" s="10">
        <v>112</v>
      </c>
      <c r="BR18" s="10">
        <v>823</v>
      </c>
      <c r="BS18" s="10">
        <v>1147</v>
      </c>
      <c r="BT18" s="10">
        <v>89</v>
      </c>
      <c r="BU18" s="10">
        <v>294</v>
      </c>
      <c r="BV18" s="10">
        <v>1384</v>
      </c>
      <c r="BW18" s="10">
        <v>55</v>
      </c>
      <c r="BX18" s="10">
        <v>266</v>
      </c>
      <c r="BY18" s="10">
        <v>1485</v>
      </c>
      <c r="BZ18" s="10">
        <v>59</v>
      </c>
      <c r="CA18" s="10">
        <v>283</v>
      </c>
      <c r="CB18" s="10">
        <v>1474</v>
      </c>
      <c r="CC18" s="10">
        <v>36</v>
      </c>
      <c r="CD18" s="10">
        <v>263</v>
      </c>
      <c r="CE18" s="10">
        <v>1541</v>
      </c>
      <c r="CF18" s="10">
        <v>40</v>
      </c>
      <c r="CG18" s="10">
        <v>262</v>
      </c>
      <c r="CH18" s="10">
        <v>1489</v>
      </c>
      <c r="CI18" s="10">
        <v>44</v>
      </c>
      <c r="CJ18" s="10">
        <v>292</v>
      </c>
      <c r="CK18" s="10">
        <v>1821</v>
      </c>
      <c r="CL18" s="10">
        <v>57</v>
      </c>
      <c r="CM18" s="10">
        <v>432</v>
      </c>
      <c r="CN18" s="10">
        <v>1954</v>
      </c>
      <c r="CO18" s="10">
        <v>66</v>
      </c>
      <c r="CP18" s="10">
        <v>611</v>
      </c>
      <c r="CQ18" s="10">
        <v>1939</v>
      </c>
      <c r="CR18" s="10">
        <v>50</v>
      </c>
      <c r="CS18" s="10">
        <v>993</v>
      </c>
      <c r="CT18" s="10">
        <v>1713</v>
      </c>
      <c r="CU18" s="10">
        <v>33</v>
      </c>
      <c r="CV18" s="10">
        <v>7258</v>
      </c>
      <c r="CW18" s="10">
        <v>1415</v>
      </c>
      <c r="CY18" s="1">
        <f t="shared" si="12"/>
        <v>344</v>
      </c>
      <c r="CZ18" s="1">
        <f t="shared" si="13"/>
        <v>5316</v>
      </c>
      <c r="DA18" s="1">
        <f t="shared" si="14"/>
        <v>8902</v>
      </c>
      <c r="DB18" s="1">
        <f t="shared" si="15"/>
        <v>277</v>
      </c>
      <c r="DC18" s="1">
        <f t="shared" si="16"/>
        <v>6461</v>
      </c>
      <c r="DD18" s="1">
        <f t="shared" si="17"/>
        <v>8479</v>
      </c>
      <c r="DE18" s="1">
        <f t="shared" si="18"/>
        <v>641</v>
      </c>
      <c r="DF18" s="1">
        <f t="shared" si="19"/>
        <v>11777</v>
      </c>
      <c r="DG18" s="1">
        <f t="shared" si="20"/>
        <v>17362</v>
      </c>
      <c r="DH18" s="1">
        <f t="shared" si="21"/>
        <v>61.131712676830105</v>
      </c>
      <c r="DI18" s="1">
        <f t="shared" si="22"/>
        <v>3.7205277958035907</v>
      </c>
      <c r="DJ18" s="1">
        <f t="shared" si="23"/>
        <v>63.49402554594149</v>
      </c>
      <c r="DK18" s="1">
        <f t="shared" si="24"/>
        <v>55.720575671945852</v>
      </c>
      <c r="DL18" s="1">
        <f t="shared" si="25"/>
        <v>3.1635449977158516</v>
      </c>
      <c r="DM18" s="1">
        <f t="shared" si="26"/>
        <v>57.540908194782148</v>
      </c>
      <c r="DN18" s="1">
        <f t="shared" si="27"/>
        <v>58.300873069173939</v>
      </c>
      <c r="DO18" s="1">
        <f t="shared" si="28"/>
        <v>3.5605176914958618</v>
      </c>
      <c r="DP18" s="1">
        <f t="shared" si="29"/>
        <v>60.453324378777708</v>
      </c>
      <c r="DQ18" s="1">
        <f t="shared" si="3"/>
        <v>52</v>
      </c>
      <c r="DR18" s="1">
        <f t="shared" si="4"/>
        <v>53</v>
      </c>
      <c r="DS18" s="1">
        <f t="shared" si="5"/>
        <v>52</v>
      </c>
      <c r="DT18" s="1">
        <f t="shared" si="6"/>
        <v>55</v>
      </c>
      <c r="DU18" s="1">
        <f t="shared" si="7"/>
        <v>51</v>
      </c>
      <c r="DV18" s="1">
        <f t="shared" si="8"/>
        <v>54</v>
      </c>
      <c r="DW18" s="1">
        <f t="shared" si="9"/>
        <v>54</v>
      </c>
      <c r="DX18" s="1">
        <f t="shared" si="10"/>
        <v>51</v>
      </c>
      <c r="DY18" s="1">
        <f t="shared" si="11"/>
        <v>52</v>
      </c>
    </row>
    <row r="19" spans="1:129" x14ac:dyDescent="0.35">
      <c r="A19" s="13">
        <v>13</v>
      </c>
      <c r="B19" s="9" t="s">
        <v>61</v>
      </c>
      <c r="C19" s="10">
        <v>308</v>
      </c>
      <c r="D19" s="10">
        <v>1717</v>
      </c>
      <c r="E19" s="10">
        <v>1582</v>
      </c>
      <c r="F19" s="10">
        <v>219</v>
      </c>
      <c r="G19" s="10">
        <v>460</v>
      </c>
      <c r="H19" s="10">
        <v>2709</v>
      </c>
      <c r="I19" s="10">
        <v>131</v>
      </c>
      <c r="J19" s="10">
        <v>268</v>
      </c>
      <c r="K19" s="10">
        <v>3524</v>
      </c>
      <c r="L19" s="10">
        <v>104</v>
      </c>
      <c r="M19" s="10">
        <v>294</v>
      </c>
      <c r="N19" s="10">
        <v>4090</v>
      </c>
      <c r="O19" s="10">
        <v>85</v>
      </c>
      <c r="P19" s="10">
        <v>286</v>
      </c>
      <c r="Q19" s="10">
        <v>4086</v>
      </c>
      <c r="R19" s="10">
        <v>69</v>
      </c>
      <c r="S19" s="10">
        <v>276</v>
      </c>
      <c r="T19" s="10">
        <v>3437</v>
      </c>
      <c r="U19" s="10">
        <v>84</v>
      </c>
      <c r="V19" s="10">
        <v>285</v>
      </c>
      <c r="W19" s="10">
        <v>3123</v>
      </c>
      <c r="X19" s="10">
        <v>69</v>
      </c>
      <c r="Y19" s="10">
        <v>301</v>
      </c>
      <c r="Z19" s="10">
        <v>2828</v>
      </c>
      <c r="AA19" s="10">
        <v>81</v>
      </c>
      <c r="AB19" s="10">
        <v>405</v>
      </c>
      <c r="AC19" s="10">
        <v>2351</v>
      </c>
      <c r="AD19" s="10">
        <v>65</v>
      </c>
      <c r="AE19" s="10">
        <v>711</v>
      </c>
      <c r="AF19" s="10">
        <v>1759</v>
      </c>
      <c r="AG19" s="10">
        <v>43</v>
      </c>
      <c r="AH19" s="10">
        <v>5080</v>
      </c>
      <c r="AI19" s="10">
        <v>1348</v>
      </c>
      <c r="AJ19" s="10">
        <v>303</v>
      </c>
      <c r="AK19" s="10">
        <v>1344</v>
      </c>
      <c r="AL19" s="10">
        <v>1667</v>
      </c>
      <c r="AM19" s="10">
        <v>201</v>
      </c>
      <c r="AN19" s="10">
        <v>520</v>
      </c>
      <c r="AO19" s="10">
        <v>2605</v>
      </c>
      <c r="AP19" s="10">
        <v>146</v>
      </c>
      <c r="AQ19" s="10">
        <v>752</v>
      </c>
      <c r="AR19" s="10">
        <v>3324</v>
      </c>
      <c r="AS19" s="10">
        <v>156</v>
      </c>
      <c r="AT19" s="10">
        <v>1048</v>
      </c>
      <c r="AU19" s="10">
        <v>3764</v>
      </c>
      <c r="AV19" s="10">
        <v>164</v>
      </c>
      <c r="AW19" s="10">
        <v>1010</v>
      </c>
      <c r="AX19" s="10">
        <v>3522</v>
      </c>
      <c r="AY19" s="10">
        <v>109</v>
      </c>
      <c r="AZ19" s="10">
        <v>725</v>
      </c>
      <c r="BA19" s="10">
        <v>2899</v>
      </c>
      <c r="BB19" s="10">
        <v>73</v>
      </c>
      <c r="BC19" s="10">
        <v>634</v>
      </c>
      <c r="BD19" s="10">
        <v>2931</v>
      </c>
      <c r="BE19" s="10">
        <v>71</v>
      </c>
      <c r="BF19" s="10">
        <v>608</v>
      </c>
      <c r="BG19" s="10">
        <v>2728</v>
      </c>
      <c r="BH19" s="10">
        <v>65</v>
      </c>
      <c r="BI19" s="10">
        <v>803</v>
      </c>
      <c r="BJ19" s="10">
        <v>2184</v>
      </c>
      <c r="BK19" s="10">
        <v>50</v>
      </c>
      <c r="BL19" s="10">
        <v>1245</v>
      </c>
      <c r="BM19" s="10">
        <v>1406</v>
      </c>
      <c r="BN19" s="10">
        <v>24</v>
      </c>
      <c r="BO19" s="10">
        <v>6486</v>
      </c>
      <c r="BP19" s="10">
        <v>845</v>
      </c>
      <c r="BQ19" s="10">
        <v>612</v>
      </c>
      <c r="BR19" s="10">
        <v>3061</v>
      </c>
      <c r="BS19" s="10">
        <v>3243</v>
      </c>
      <c r="BT19" s="10">
        <v>426</v>
      </c>
      <c r="BU19" s="10">
        <v>983</v>
      </c>
      <c r="BV19" s="10">
        <v>5316</v>
      </c>
      <c r="BW19" s="10">
        <v>277</v>
      </c>
      <c r="BX19" s="10">
        <v>1015</v>
      </c>
      <c r="BY19" s="10">
        <v>6849</v>
      </c>
      <c r="BZ19" s="10">
        <v>261</v>
      </c>
      <c r="CA19" s="10">
        <v>1346</v>
      </c>
      <c r="CB19" s="10">
        <v>7851</v>
      </c>
      <c r="CC19" s="10">
        <v>244</v>
      </c>
      <c r="CD19" s="10">
        <v>1288</v>
      </c>
      <c r="CE19" s="10">
        <v>7603</v>
      </c>
      <c r="CF19" s="10">
        <v>176</v>
      </c>
      <c r="CG19" s="10">
        <v>1001</v>
      </c>
      <c r="CH19" s="10">
        <v>6341</v>
      </c>
      <c r="CI19" s="10">
        <v>161</v>
      </c>
      <c r="CJ19" s="10">
        <v>921</v>
      </c>
      <c r="CK19" s="10">
        <v>6058</v>
      </c>
      <c r="CL19" s="10">
        <v>141</v>
      </c>
      <c r="CM19" s="10">
        <v>908</v>
      </c>
      <c r="CN19" s="10">
        <v>5557</v>
      </c>
      <c r="CO19" s="10">
        <v>144</v>
      </c>
      <c r="CP19" s="10">
        <v>1210</v>
      </c>
      <c r="CQ19" s="10">
        <v>4534</v>
      </c>
      <c r="CR19" s="10">
        <v>118</v>
      </c>
      <c r="CS19" s="10">
        <v>1952</v>
      </c>
      <c r="CT19" s="10">
        <v>3161</v>
      </c>
      <c r="CU19" s="10">
        <v>75</v>
      </c>
      <c r="CV19" s="10">
        <v>11570</v>
      </c>
      <c r="CW19" s="10">
        <v>2196</v>
      </c>
      <c r="CY19" s="1">
        <f t="shared" si="12"/>
        <v>1258</v>
      </c>
      <c r="CZ19" s="1">
        <f t="shared" si="13"/>
        <v>10083</v>
      </c>
      <c r="DA19" s="1">
        <f t="shared" si="14"/>
        <v>30837</v>
      </c>
      <c r="DB19" s="1">
        <f t="shared" si="15"/>
        <v>1362</v>
      </c>
      <c r="DC19" s="1">
        <f t="shared" si="16"/>
        <v>15175</v>
      </c>
      <c r="DD19" s="1">
        <f t="shared" si="17"/>
        <v>27875</v>
      </c>
      <c r="DE19" s="1">
        <f t="shared" si="18"/>
        <v>2635</v>
      </c>
      <c r="DF19" s="1">
        <f t="shared" si="19"/>
        <v>25255</v>
      </c>
      <c r="DG19" s="1">
        <f t="shared" si="20"/>
        <v>58709</v>
      </c>
      <c r="DH19" s="1">
        <f t="shared" si="21"/>
        <v>73.111574754611411</v>
      </c>
      <c r="DI19" s="1">
        <f t="shared" si="22"/>
        <v>3.9196136469855118</v>
      </c>
      <c r="DJ19" s="1">
        <f t="shared" si="23"/>
        <v>76.094172317321835</v>
      </c>
      <c r="DK19" s="1">
        <f t="shared" si="24"/>
        <v>62.764568134738361</v>
      </c>
      <c r="DL19" s="1">
        <f t="shared" si="25"/>
        <v>4.6584806922734892</v>
      </c>
      <c r="DM19" s="1">
        <f t="shared" si="26"/>
        <v>65.831306854003429</v>
      </c>
      <c r="DN19" s="1">
        <f t="shared" si="27"/>
        <v>67.794085382048294</v>
      </c>
      <c r="DO19" s="1">
        <f t="shared" si="28"/>
        <v>4.2954486176317159</v>
      </c>
      <c r="DP19" s="1">
        <f t="shared" si="29"/>
        <v>70.836845691058798</v>
      </c>
      <c r="DQ19" s="1">
        <f t="shared" si="3"/>
        <v>47</v>
      </c>
      <c r="DR19" s="1">
        <f t="shared" si="4"/>
        <v>18</v>
      </c>
      <c r="DS19" s="1">
        <f t="shared" si="5"/>
        <v>33</v>
      </c>
      <c r="DT19" s="1">
        <f t="shared" si="6"/>
        <v>7</v>
      </c>
      <c r="DU19" s="1">
        <f t="shared" si="7"/>
        <v>10</v>
      </c>
      <c r="DV19" s="1">
        <f t="shared" si="8"/>
        <v>8</v>
      </c>
      <c r="DW19" s="1">
        <f t="shared" si="9"/>
        <v>4</v>
      </c>
      <c r="DX19" s="1">
        <f t="shared" si="10"/>
        <v>11</v>
      </c>
      <c r="DY19" s="1">
        <f t="shared" si="11"/>
        <v>7</v>
      </c>
    </row>
    <row r="20" spans="1:129" x14ac:dyDescent="0.35">
      <c r="A20" s="13">
        <v>14</v>
      </c>
      <c r="B20" s="9" t="s">
        <v>22</v>
      </c>
      <c r="C20" s="10">
        <v>1142</v>
      </c>
      <c r="D20" s="10">
        <v>6209</v>
      </c>
      <c r="E20" s="10">
        <v>4013</v>
      </c>
      <c r="F20" s="10">
        <v>995</v>
      </c>
      <c r="G20" s="10">
        <v>2050</v>
      </c>
      <c r="H20" s="10">
        <v>8848</v>
      </c>
      <c r="I20" s="10">
        <v>607</v>
      </c>
      <c r="J20" s="10">
        <v>1209</v>
      </c>
      <c r="K20" s="10">
        <v>10561</v>
      </c>
      <c r="L20" s="10">
        <v>506</v>
      </c>
      <c r="M20" s="10">
        <v>1103</v>
      </c>
      <c r="N20" s="10">
        <v>11482</v>
      </c>
      <c r="O20" s="10">
        <v>442</v>
      </c>
      <c r="P20" s="10">
        <v>1162</v>
      </c>
      <c r="Q20" s="10">
        <v>13236</v>
      </c>
      <c r="R20" s="10">
        <v>341</v>
      </c>
      <c r="S20" s="10">
        <v>1101</v>
      </c>
      <c r="T20" s="10">
        <v>11455</v>
      </c>
      <c r="U20" s="10">
        <v>330</v>
      </c>
      <c r="V20" s="10">
        <v>1068</v>
      </c>
      <c r="W20" s="10">
        <v>9739</v>
      </c>
      <c r="X20" s="10">
        <v>310</v>
      </c>
      <c r="Y20" s="10">
        <v>1280</v>
      </c>
      <c r="Z20" s="10">
        <v>8683</v>
      </c>
      <c r="AA20" s="10">
        <v>292</v>
      </c>
      <c r="AB20" s="10">
        <v>1628</v>
      </c>
      <c r="AC20" s="10">
        <v>7395</v>
      </c>
      <c r="AD20" s="10">
        <v>273</v>
      </c>
      <c r="AE20" s="10">
        <v>2364</v>
      </c>
      <c r="AF20" s="10">
        <v>5220</v>
      </c>
      <c r="AG20" s="10">
        <v>134</v>
      </c>
      <c r="AH20" s="10">
        <v>14002</v>
      </c>
      <c r="AI20" s="10">
        <v>3232</v>
      </c>
      <c r="AJ20" s="10">
        <v>1116</v>
      </c>
      <c r="AK20" s="10">
        <v>5454</v>
      </c>
      <c r="AL20" s="10">
        <v>4271</v>
      </c>
      <c r="AM20" s="10">
        <v>819</v>
      </c>
      <c r="AN20" s="10">
        <v>2353</v>
      </c>
      <c r="AO20" s="10">
        <v>8003</v>
      </c>
      <c r="AP20" s="10">
        <v>500</v>
      </c>
      <c r="AQ20" s="10">
        <v>2895</v>
      </c>
      <c r="AR20" s="10">
        <v>8944</v>
      </c>
      <c r="AS20" s="10">
        <v>536</v>
      </c>
      <c r="AT20" s="10">
        <v>3803</v>
      </c>
      <c r="AU20" s="10">
        <v>10314</v>
      </c>
      <c r="AV20" s="10">
        <v>512</v>
      </c>
      <c r="AW20" s="10">
        <v>3746</v>
      </c>
      <c r="AX20" s="10">
        <v>11035</v>
      </c>
      <c r="AY20" s="10">
        <v>401</v>
      </c>
      <c r="AZ20" s="10">
        <v>2770</v>
      </c>
      <c r="BA20" s="10">
        <v>9194</v>
      </c>
      <c r="BB20" s="10">
        <v>383</v>
      </c>
      <c r="BC20" s="10">
        <v>2489</v>
      </c>
      <c r="BD20" s="10">
        <v>8445</v>
      </c>
      <c r="BE20" s="10">
        <v>273</v>
      </c>
      <c r="BF20" s="10">
        <v>2652</v>
      </c>
      <c r="BG20" s="10">
        <v>7655</v>
      </c>
      <c r="BH20" s="10">
        <v>263</v>
      </c>
      <c r="BI20" s="10">
        <v>3122</v>
      </c>
      <c r="BJ20" s="10">
        <v>6002</v>
      </c>
      <c r="BK20" s="10">
        <v>189</v>
      </c>
      <c r="BL20" s="10">
        <v>4102</v>
      </c>
      <c r="BM20" s="10">
        <v>3892</v>
      </c>
      <c r="BN20" s="10">
        <v>60</v>
      </c>
      <c r="BO20" s="10">
        <v>17894</v>
      </c>
      <c r="BP20" s="10">
        <v>1944</v>
      </c>
      <c r="BQ20" s="10">
        <v>2257</v>
      </c>
      <c r="BR20" s="10">
        <v>11664</v>
      </c>
      <c r="BS20" s="10">
        <v>8280</v>
      </c>
      <c r="BT20" s="10">
        <v>1813</v>
      </c>
      <c r="BU20" s="10">
        <v>4407</v>
      </c>
      <c r="BV20" s="10">
        <v>16844</v>
      </c>
      <c r="BW20" s="10">
        <v>1103</v>
      </c>
      <c r="BX20" s="10">
        <v>4103</v>
      </c>
      <c r="BY20" s="10">
        <v>19507</v>
      </c>
      <c r="BZ20" s="10">
        <v>1046</v>
      </c>
      <c r="CA20" s="10">
        <v>4910</v>
      </c>
      <c r="CB20" s="10">
        <v>21796</v>
      </c>
      <c r="CC20" s="10">
        <v>956</v>
      </c>
      <c r="CD20" s="10">
        <v>4914</v>
      </c>
      <c r="CE20" s="10">
        <v>24270</v>
      </c>
      <c r="CF20" s="10">
        <v>740</v>
      </c>
      <c r="CG20" s="10">
        <v>3867</v>
      </c>
      <c r="CH20" s="10">
        <v>20650</v>
      </c>
      <c r="CI20" s="10">
        <v>713</v>
      </c>
      <c r="CJ20" s="10">
        <v>3556</v>
      </c>
      <c r="CK20" s="10">
        <v>18183</v>
      </c>
      <c r="CL20" s="10">
        <v>582</v>
      </c>
      <c r="CM20" s="10">
        <v>3932</v>
      </c>
      <c r="CN20" s="10">
        <v>16337</v>
      </c>
      <c r="CO20" s="10">
        <v>554</v>
      </c>
      <c r="CP20" s="10">
        <v>4752</v>
      </c>
      <c r="CQ20" s="10">
        <v>13398</v>
      </c>
      <c r="CR20" s="10">
        <v>459</v>
      </c>
      <c r="CS20" s="10">
        <v>6472</v>
      </c>
      <c r="CT20" s="10">
        <v>9116</v>
      </c>
      <c r="CU20" s="10">
        <v>198</v>
      </c>
      <c r="CV20" s="10">
        <v>31895</v>
      </c>
      <c r="CW20" s="10">
        <v>5170</v>
      </c>
      <c r="CY20" s="1">
        <f t="shared" si="12"/>
        <v>5372</v>
      </c>
      <c r="CZ20" s="1">
        <f t="shared" si="13"/>
        <v>33176</v>
      </c>
      <c r="DA20" s="1">
        <f t="shared" si="14"/>
        <v>93864</v>
      </c>
      <c r="DB20" s="1">
        <f t="shared" si="15"/>
        <v>5052</v>
      </c>
      <c r="DC20" s="1">
        <f t="shared" si="16"/>
        <v>51280</v>
      </c>
      <c r="DD20" s="1">
        <f t="shared" si="17"/>
        <v>79699</v>
      </c>
      <c r="DE20" s="1">
        <f t="shared" si="18"/>
        <v>10421</v>
      </c>
      <c r="DF20" s="1">
        <f t="shared" si="19"/>
        <v>84472</v>
      </c>
      <c r="DG20" s="1">
        <f t="shared" si="20"/>
        <v>173551</v>
      </c>
      <c r="DH20" s="1">
        <f t="shared" si="21"/>
        <v>70.887834939431471</v>
      </c>
      <c r="DI20" s="1">
        <f t="shared" si="22"/>
        <v>5.413358055544359</v>
      </c>
      <c r="DJ20" s="1">
        <f t="shared" si="23"/>
        <v>74.944869045101655</v>
      </c>
      <c r="DK20" s="1">
        <f t="shared" si="24"/>
        <v>58.588851070711826</v>
      </c>
      <c r="DL20" s="1">
        <f t="shared" si="25"/>
        <v>5.9609916107184571</v>
      </c>
      <c r="DM20" s="1">
        <f t="shared" si="26"/>
        <v>62.30271041159736</v>
      </c>
      <c r="DN20" s="1">
        <f t="shared" si="27"/>
        <v>64.650727898556127</v>
      </c>
      <c r="DO20" s="1">
        <f t="shared" si="28"/>
        <v>5.6644489378818514</v>
      </c>
      <c r="DP20" s="1">
        <f t="shared" si="29"/>
        <v>68.532729358823445</v>
      </c>
      <c r="DQ20" s="1">
        <f t="shared" si="3"/>
        <v>18</v>
      </c>
      <c r="DR20" s="1">
        <f t="shared" si="4"/>
        <v>7</v>
      </c>
      <c r="DS20" s="1">
        <f t="shared" si="5"/>
        <v>12</v>
      </c>
      <c r="DT20" s="1">
        <f t="shared" si="6"/>
        <v>8</v>
      </c>
      <c r="DU20" s="1">
        <f t="shared" si="7"/>
        <v>27</v>
      </c>
      <c r="DV20" s="1">
        <f t="shared" si="8"/>
        <v>14</v>
      </c>
      <c r="DW20" s="1">
        <f t="shared" si="9"/>
        <v>9</v>
      </c>
      <c r="DX20" s="1">
        <f t="shared" si="10"/>
        <v>31</v>
      </c>
      <c r="DY20" s="1">
        <f t="shared" si="11"/>
        <v>20</v>
      </c>
    </row>
    <row r="21" spans="1:129" x14ac:dyDescent="0.35">
      <c r="A21" s="13">
        <v>15</v>
      </c>
      <c r="B21" s="9" t="s">
        <v>62</v>
      </c>
      <c r="C21" s="10">
        <v>15</v>
      </c>
      <c r="D21" s="10">
        <v>169</v>
      </c>
      <c r="E21" s="10">
        <v>146</v>
      </c>
      <c r="F21" s="10">
        <v>26</v>
      </c>
      <c r="G21" s="10">
        <v>59</v>
      </c>
      <c r="H21" s="10">
        <v>193</v>
      </c>
      <c r="I21" s="10">
        <v>25</v>
      </c>
      <c r="J21" s="10">
        <v>54</v>
      </c>
      <c r="K21" s="10">
        <v>195</v>
      </c>
      <c r="L21" s="10">
        <v>12</v>
      </c>
      <c r="M21" s="10">
        <v>45</v>
      </c>
      <c r="N21" s="10">
        <v>207</v>
      </c>
      <c r="O21" s="10">
        <v>9</v>
      </c>
      <c r="P21" s="10">
        <v>45</v>
      </c>
      <c r="Q21" s="10">
        <v>165</v>
      </c>
      <c r="R21" s="10">
        <v>16</v>
      </c>
      <c r="S21" s="10">
        <v>54</v>
      </c>
      <c r="T21" s="10">
        <v>192</v>
      </c>
      <c r="U21" s="10">
        <v>18</v>
      </c>
      <c r="V21" s="10">
        <v>86</v>
      </c>
      <c r="W21" s="10">
        <v>218</v>
      </c>
      <c r="X21" s="10">
        <v>19</v>
      </c>
      <c r="Y21" s="10">
        <v>130</v>
      </c>
      <c r="Z21" s="10">
        <v>287</v>
      </c>
      <c r="AA21" s="10">
        <v>18</v>
      </c>
      <c r="AB21" s="10">
        <v>141</v>
      </c>
      <c r="AC21" s="10">
        <v>293</v>
      </c>
      <c r="AD21" s="10">
        <v>16</v>
      </c>
      <c r="AE21" s="10">
        <v>227</v>
      </c>
      <c r="AF21" s="10">
        <v>235</v>
      </c>
      <c r="AG21" s="10">
        <v>11</v>
      </c>
      <c r="AH21" s="10">
        <v>1641</v>
      </c>
      <c r="AI21" s="10">
        <v>222</v>
      </c>
      <c r="AJ21" s="10">
        <v>18</v>
      </c>
      <c r="AK21" s="10">
        <v>128</v>
      </c>
      <c r="AL21" s="10">
        <v>158</v>
      </c>
      <c r="AM21" s="10">
        <v>16</v>
      </c>
      <c r="AN21" s="10">
        <v>56</v>
      </c>
      <c r="AO21" s="10">
        <v>170</v>
      </c>
      <c r="AP21" s="10">
        <v>13</v>
      </c>
      <c r="AQ21" s="10">
        <v>66</v>
      </c>
      <c r="AR21" s="10">
        <v>196</v>
      </c>
      <c r="AS21" s="10">
        <v>5</v>
      </c>
      <c r="AT21" s="10">
        <v>89</v>
      </c>
      <c r="AU21" s="10">
        <v>195</v>
      </c>
      <c r="AV21" s="10">
        <v>0</v>
      </c>
      <c r="AW21" s="10">
        <v>74</v>
      </c>
      <c r="AX21" s="10">
        <v>194</v>
      </c>
      <c r="AY21" s="10">
        <v>8</v>
      </c>
      <c r="AZ21" s="10">
        <v>72</v>
      </c>
      <c r="BA21" s="10">
        <v>188</v>
      </c>
      <c r="BB21" s="10">
        <v>13</v>
      </c>
      <c r="BC21" s="10">
        <v>92</v>
      </c>
      <c r="BD21" s="10">
        <v>260</v>
      </c>
      <c r="BE21" s="10">
        <v>11</v>
      </c>
      <c r="BF21" s="10">
        <v>129</v>
      </c>
      <c r="BG21" s="10">
        <v>282</v>
      </c>
      <c r="BH21" s="10">
        <v>10</v>
      </c>
      <c r="BI21" s="10">
        <v>173</v>
      </c>
      <c r="BJ21" s="10">
        <v>307</v>
      </c>
      <c r="BK21" s="10">
        <v>14</v>
      </c>
      <c r="BL21" s="10">
        <v>296</v>
      </c>
      <c r="BM21" s="10">
        <v>232</v>
      </c>
      <c r="BN21" s="10">
        <v>4</v>
      </c>
      <c r="BO21" s="10">
        <v>1796</v>
      </c>
      <c r="BP21" s="10">
        <v>177</v>
      </c>
      <c r="BQ21" s="10">
        <v>31</v>
      </c>
      <c r="BR21" s="10">
        <v>306</v>
      </c>
      <c r="BS21" s="10">
        <v>300</v>
      </c>
      <c r="BT21" s="10">
        <v>43</v>
      </c>
      <c r="BU21" s="10">
        <v>114</v>
      </c>
      <c r="BV21" s="10">
        <v>361</v>
      </c>
      <c r="BW21" s="10">
        <v>37</v>
      </c>
      <c r="BX21" s="10">
        <v>118</v>
      </c>
      <c r="BY21" s="10">
        <v>392</v>
      </c>
      <c r="BZ21" s="10">
        <v>22</v>
      </c>
      <c r="CA21" s="10">
        <v>133</v>
      </c>
      <c r="CB21" s="10">
        <v>404</v>
      </c>
      <c r="CC21" s="10">
        <v>19</v>
      </c>
      <c r="CD21" s="10">
        <v>120</v>
      </c>
      <c r="CE21" s="10">
        <v>357</v>
      </c>
      <c r="CF21" s="10">
        <v>20</v>
      </c>
      <c r="CG21" s="10">
        <v>125</v>
      </c>
      <c r="CH21" s="10">
        <v>380</v>
      </c>
      <c r="CI21" s="10">
        <v>30</v>
      </c>
      <c r="CJ21" s="10">
        <v>179</v>
      </c>
      <c r="CK21" s="10">
        <v>475</v>
      </c>
      <c r="CL21" s="10">
        <v>27</v>
      </c>
      <c r="CM21" s="10">
        <v>258</v>
      </c>
      <c r="CN21" s="10">
        <v>561</v>
      </c>
      <c r="CO21" s="10">
        <v>35</v>
      </c>
      <c r="CP21" s="10">
        <v>317</v>
      </c>
      <c r="CQ21" s="10">
        <v>599</v>
      </c>
      <c r="CR21" s="10">
        <v>24</v>
      </c>
      <c r="CS21" s="10">
        <v>530</v>
      </c>
      <c r="CT21" s="10">
        <v>466</v>
      </c>
      <c r="CU21" s="10">
        <v>20</v>
      </c>
      <c r="CV21" s="10">
        <v>3437</v>
      </c>
      <c r="CW21" s="10">
        <v>399</v>
      </c>
      <c r="CY21" s="1">
        <f t="shared" si="12"/>
        <v>185</v>
      </c>
      <c r="CZ21" s="1">
        <f t="shared" si="13"/>
        <v>2651</v>
      </c>
      <c r="DA21" s="1">
        <f t="shared" si="14"/>
        <v>2353</v>
      </c>
      <c r="DB21" s="1">
        <f t="shared" si="15"/>
        <v>112</v>
      </c>
      <c r="DC21" s="1">
        <f t="shared" si="16"/>
        <v>2971</v>
      </c>
      <c r="DD21" s="1">
        <f t="shared" si="17"/>
        <v>2359</v>
      </c>
      <c r="DE21" s="1">
        <f t="shared" si="18"/>
        <v>308</v>
      </c>
      <c r="DF21" s="1">
        <f t="shared" si="19"/>
        <v>5637</v>
      </c>
      <c r="DG21" s="1">
        <f t="shared" si="20"/>
        <v>4694</v>
      </c>
      <c r="DH21" s="1">
        <f t="shared" si="21"/>
        <v>45.345924070148392</v>
      </c>
      <c r="DI21" s="1">
        <f t="shared" si="22"/>
        <v>7.2892040977147357</v>
      </c>
      <c r="DJ21" s="1">
        <f t="shared" si="23"/>
        <v>48.911158219310082</v>
      </c>
      <c r="DK21" s="1">
        <f t="shared" si="24"/>
        <v>43.348033811098865</v>
      </c>
      <c r="DL21" s="1">
        <f t="shared" si="25"/>
        <v>4.5325779036827196</v>
      </c>
      <c r="DM21" s="1">
        <f t="shared" si="26"/>
        <v>45.406100698272695</v>
      </c>
      <c r="DN21" s="1">
        <f t="shared" si="27"/>
        <v>44.120688034589719</v>
      </c>
      <c r="DO21" s="1">
        <f t="shared" si="28"/>
        <v>6.1575369852059181</v>
      </c>
      <c r="DP21" s="1">
        <f t="shared" si="29"/>
        <v>47.015696964000377</v>
      </c>
      <c r="DQ21" s="1">
        <f t="shared" si="3"/>
        <v>5</v>
      </c>
      <c r="DR21" s="1">
        <f t="shared" si="4"/>
        <v>19</v>
      </c>
      <c r="DS21" s="1">
        <f t="shared" si="5"/>
        <v>8</v>
      </c>
      <c r="DT21" s="1">
        <f t="shared" si="6"/>
        <v>79</v>
      </c>
      <c r="DU21" s="1">
        <f t="shared" si="7"/>
        <v>78</v>
      </c>
      <c r="DV21" s="1">
        <f t="shared" si="8"/>
        <v>79</v>
      </c>
      <c r="DW21" s="1">
        <f t="shared" si="9"/>
        <v>79</v>
      </c>
      <c r="DX21" s="1">
        <f t="shared" si="10"/>
        <v>79</v>
      </c>
      <c r="DY21" s="1">
        <f t="shared" si="11"/>
        <v>79</v>
      </c>
    </row>
    <row r="22" spans="1:129" x14ac:dyDescent="0.35">
      <c r="A22" s="13">
        <v>16</v>
      </c>
      <c r="B22" s="9" t="s">
        <v>63</v>
      </c>
      <c r="C22" s="10">
        <v>27</v>
      </c>
      <c r="D22" s="10">
        <v>215</v>
      </c>
      <c r="E22" s="10">
        <v>377</v>
      </c>
      <c r="F22" s="10">
        <v>20</v>
      </c>
      <c r="G22" s="10">
        <v>66</v>
      </c>
      <c r="H22" s="10">
        <v>426</v>
      </c>
      <c r="I22" s="10">
        <v>23</v>
      </c>
      <c r="J22" s="10">
        <v>40</v>
      </c>
      <c r="K22" s="10">
        <v>542</v>
      </c>
      <c r="L22" s="10">
        <v>19</v>
      </c>
      <c r="M22" s="10">
        <v>62</v>
      </c>
      <c r="N22" s="10">
        <v>528</v>
      </c>
      <c r="O22" s="10">
        <v>17</v>
      </c>
      <c r="P22" s="10">
        <v>57</v>
      </c>
      <c r="Q22" s="10">
        <v>516</v>
      </c>
      <c r="R22" s="10">
        <v>8</v>
      </c>
      <c r="S22" s="10">
        <v>69</v>
      </c>
      <c r="T22" s="10">
        <v>483</v>
      </c>
      <c r="U22" s="10">
        <v>17</v>
      </c>
      <c r="V22" s="10">
        <v>77</v>
      </c>
      <c r="W22" s="10">
        <v>529</v>
      </c>
      <c r="X22" s="10">
        <v>19</v>
      </c>
      <c r="Y22" s="10">
        <v>108</v>
      </c>
      <c r="Z22" s="10">
        <v>532</v>
      </c>
      <c r="AA22" s="10">
        <v>12</v>
      </c>
      <c r="AB22" s="10">
        <v>145</v>
      </c>
      <c r="AC22" s="10">
        <v>565</v>
      </c>
      <c r="AD22" s="10">
        <v>10</v>
      </c>
      <c r="AE22" s="10">
        <v>276</v>
      </c>
      <c r="AF22" s="10">
        <v>498</v>
      </c>
      <c r="AG22" s="10">
        <v>11</v>
      </c>
      <c r="AH22" s="10">
        <v>1794</v>
      </c>
      <c r="AI22" s="10">
        <v>540</v>
      </c>
      <c r="AJ22" s="10">
        <v>11</v>
      </c>
      <c r="AK22" s="10">
        <v>173</v>
      </c>
      <c r="AL22" s="10">
        <v>352</v>
      </c>
      <c r="AM22" s="10">
        <v>16</v>
      </c>
      <c r="AN22" s="10">
        <v>73</v>
      </c>
      <c r="AO22" s="10">
        <v>371</v>
      </c>
      <c r="AP22" s="10">
        <v>13</v>
      </c>
      <c r="AQ22" s="10">
        <v>102</v>
      </c>
      <c r="AR22" s="10">
        <v>475</v>
      </c>
      <c r="AS22" s="10">
        <v>12</v>
      </c>
      <c r="AT22" s="10">
        <v>118</v>
      </c>
      <c r="AU22" s="10">
        <v>483</v>
      </c>
      <c r="AV22" s="10">
        <v>10</v>
      </c>
      <c r="AW22" s="10">
        <v>94</v>
      </c>
      <c r="AX22" s="10">
        <v>492</v>
      </c>
      <c r="AY22" s="10">
        <v>3</v>
      </c>
      <c r="AZ22" s="10">
        <v>91</v>
      </c>
      <c r="BA22" s="10">
        <v>464</v>
      </c>
      <c r="BB22" s="10">
        <v>11</v>
      </c>
      <c r="BC22" s="10">
        <v>102</v>
      </c>
      <c r="BD22" s="10">
        <v>501</v>
      </c>
      <c r="BE22" s="10">
        <v>20</v>
      </c>
      <c r="BF22" s="10">
        <v>120</v>
      </c>
      <c r="BG22" s="10">
        <v>590</v>
      </c>
      <c r="BH22" s="10">
        <v>10</v>
      </c>
      <c r="BI22" s="10">
        <v>184</v>
      </c>
      <c r="BJ22" s="10">
        <v>542</v>
      </c>
      <c r="BK22" s="10">
        <v>15</v>
      </c>
      <c r="BL22" s="10">
        <v>335</v>
      </c>
      <c r="BM22" s="10">
        <v>427</v>
      </c>
      <c r="BN22" s="10">
        <v>3</v>
      </c>
      <c r="BO22" s="10">
        <v>2198</v>
      </c>
      <c r="BP22" s="10">
        <v>399</v>
      </c>
      <c r="BQ22" s="10">
        <v>43</v>
      </c>
      <c r="BR22" s="10">
        <v>382</v>
      </c>
      <c r="BS22" s="10">
        <v>734</v>
      </c>
      <c r="BT22" s="10">
        <v>39</v>
      </c>
      <c r="BU22" s="10">
        <v>141</v>
      </c>
      <c r="BV22" s="10">
        <v>794</v>
      </c>
      <c r="BW22" s="10">
        <v>31</v>
      </c>
      <c r="BX22" s="10">
        <v>141</v>
      </c>
      <c r="BY22" s="10">
        <v>1015</v>
      </c>
      <c r="BZ22" s="10">
        <v>25</v>
      </c>
      <c r="CA22" s="10">
        <v>179</v>
      </c>
      <c r="CB22" s="10">
        <v>1006</v>
      </c>
      <c r="CC22" s="10">
        <v>35</v>
      </c>
      <c r="CD22" s="10">
        <v>149</v>
      </c>
      <c r="CE22" s="10">
        <v>1010</v>
      </c>
      <c r="CF22" s="10">
        <v>14</v>
      </c>
      <c r="CG22" s="10">
        <v>164</v>
      </c>
      <c r="CH22" s="10">
        <v>947</v>
      </c>
      <c r="CI22" s="10">
        <v>28</v>
      </c>
      <c r="CJ22" s="10">
        <v>180</v>
      </c>
      <c r="CK22" s="10">
        <v>1039</v>
      </c>
      <c r="CL22" s="10">
        <v>35</v>
      </c>
      <c r="CM22" s="10">
        <v>233</v>
      </c>
      <c r="CN22" s="10">
        <v>1130</v>
      </c>
      <c r="CO22" s="10">
        <v>27</v>
      </c>
      <c r="CP22" s="10">
        <v>334</v>
      </c>
      <c r="CQ22" s="10">
        <v>1101</v>
      </c>
      <c r="CR22" s="10">
        <v>26</v>
      </c>
      <c r="CS22" s="10">
        <v>606</v>
      </c>
      <c r="CT22" s="10">
        <v>924</v>
      </c>
      <c r="CU22" s="10">
        <v>12</v>
      </c>
      <c r="CV22" s="10">
        <v>3996</v>
      </c>
      <c r="CW22" s="10">
        <v>942</v>
      </c>
      <c r="CY22" s="1">
        <f t="shared" si="12"/>
        <v>183</v>
      </c>
      <c r="CZ22" s="1">
        <f t="shared" si="13"/>
        <v>2909</v>
      </c>
      <c r="DA22" s="1">
        <f t="shared" si="14"/>
        <v>5536</v>
      </c>
      <c r="DB22" s="1">
        <f t="shared" si="15"/>
        <v>124</v>
      </c>
      <c r="DC22" s="1">
        <f t="shared" si="16"/>
        <v>3590</v>
      </c>
      <c r="DD22" s="1">
        <f t="shared" si="17"/>
        <v>5096</v>
      </c>
      <c r="DE22" s="1">
        <f t="shared" si="18"/>
        <v>315</v>
      </c>
      <c r="DF22" s="1">
        <f t="shared" si="19"/>
        <v>6505</v>
      </c>
      <c r="DG22" s="1">
        <f t="shared" si="20"/>
        <v>10642</v>
      </c>
      <c r="DH22" s="1">
        <f t="shared" si="21"/>
        <v>64.163189615206306</v>
      </c>
      <c r="DI22" s="1">
        <f t="shared" si="22"/>
        <v>3.1998601154047908</v>
      </c>
      <c r="DJ22" s="1">
        <f t="shared" si="23"/>
        <v>66.284191006026887</v>
      </c>
      <c r="DK22" s="1">
        <f t="shared" si="24"/>
        <v>57.843359818388194</v>
      </c>
      <c r="DL22" s="1">
        <f t="shared" si="25"/>
        <v>2.3754789272030652</v>
      </c>
      <c r="DM22" s="1">
        <f t="shared" si="26"/>
        <v>59.250851305334848</v>
      </c>
      <c r="DN22" s="1">
        <f t="shared" si="27"/>
        <v>60.943763600962086</v>
      </c>
      <c r="DO22" s="1">
        <f t="shared" si="28"/>
        <v>2.8748745094460162</v>
      </c>
      <c r="DP22" s="1">
        <f t="shared" si="29"/>
        <v>62.74768067804375</v>
      </c>
      <c r="DQ22" s="1">
        <f t="shared" si="3"/>
        <v>67</v>
      </c>
      <c r="DR22" s="1">
        <f t="shared" si="4"/>
        <v>74</v>
      </c>
      <c r="DS22" s="1">
        <f t="shared" si="5"/>
        <v>72</v>
      </c>
      <c r="DT22" s="1">
        <f t="shared" si="6"/>
        <v>44</v>
      </c>
      <c r="DU22" s="1">
        <f t="shared" si="7"/>
        <v>40</v>
      </c>
      <c r="DV22" s="1">
        <f t="shared" si="8"/>
        <v>43</v>
      </c>
      <c r="DW22" s="1">
        <f t="shared" si="9"/>
        <v>41</v>
      </c>
      <c r="DX22" s="1">
        <f t="shared" si="10"/>
        <v>38</v>
      </c>
      <c r="DY22" s="1">
        <f t="shared" si="11"/>
        <v>40</v>
      </c>
    </row>
    <row r="23" spans="1:129" x14ac:dyDescent="0.35">
      <c r="A23" s="13">
        <v>17</v>
      </c>
      <c r="B23" s="9" t="s">
        <v>64</v>
      </c>
      <c r="C23" s="10">
        <v>12</v>
      </c>
      <c r="D23" s="10">
        <v>197</v>
      </c>
      <c r="E23" s="10">
        <v>241</v>
      </c>
      <c r="F23" s="10">
        <v>0</v>
      </c>
      <c r="G23" s="10">
        <v>39</v>
      </c>
      <c r="H23" s="10">
        <v>344</v>
      </c>
      <c r="I23" s="10">
        <v>17</v>
      </c>
      <c r="J23" s="10">
        <v>39</v>
      </c>
      <c r="K23" s="10">
        <v>329</v>
      </c>
      <c r="L23" s="10">
        <v>14</v>
      </c>
      <c r="M23" s="10">
        <v>33</v>
      </c>
      <c r="N23" s="10">
        <v>326</v>
      </c>
      <c r="O23" s="10">
        <v>8</v>
      </c>
      <c r="P23" s="10">
        <v>31</v>
      </c>
      <c r="Q23" s="10">
        <v>315</v>
      </c>
      <c r="R23" s="10">
        <v>6</v>
      </c>
      <c r="S23" s="10">
        <v>39</v>
      </c>
      <c r="T23" s="10">
        <v>326</v>
      </c>
      <c r="U23" s="10">
        <v>10</v>
      </c>
      <c r="V23" s="10">
        <v>44</v>
      </c>
      <c r="W23" s="10">
        <v>373</v>
      </c>
      <c r="X23" s="10">
        <v>8</v>
      </c>
      <c r="Y23" s="10">
        <v>64</v>
      </c>
      <c r="Z23" s="10">
        <v>440</v>
      </c>
      <c r="AA23" s="10">
        <v>9</v>
      </c>
      <c r="AB23" s="10">
        <v>119</v>
      </c>
      <c r="AC23" s="10">
        <v>458</v>
      </c>
      <c r="AD23" s="10">
        <v>9</v>
      </c>
      <c r="AE23" s="10">
        <v>181</v>
      </c>
      <c r="AF23" s="10">
        <v>409</v>
      </c>
      <c r="AG23" s="10">
        <v>4</v>
      </c>
      <c r="AH23" s="10">
        <v>1275</v>
      </c>
      <c r="AI23" s="10">
        <v>509</v>
      </c>
      <c r="AJ23" s="10">
        <v>11</v>
      </c>
      <c r="AK23" s="10">
        <v>163</v>
      </c>
      <c r="AL23" s="10">
        <v>225</v>
      </c>
      <c r="AM23" s="10">
        <v>8</v>
      </c>
      <c r="AN23" s="10">
        <v>45</v>
      </c>
      <c r="AO23" s="10">
        <v>246</v>
      </c>
      <c r="AP23" s="10">
        <v>6</v>
      </c>
      <c r="AQ23" s="10">
        <v>66</v>
      </c>
      <c r="AR23" s="10">
        <v>275</v>
      </c>
      <c r="AS23" s="10">
        <v>6</v>
      </c>
      <c r="AT23" s="10">
        <v>82</v>
      </c>
      <c r="AU23" s="10">
        <v>275</v>
      </c>
      <c r="AV23" s="10">
        <v>11</v>
      </c>
      <c r="AW23" s="10">
        <v>69</v>
      </c>
      <c r="AX23" s="10">
        <v>321</v>
      </c>
      <c r="AY23" s="10">
        <v>3</v>
      </c>
      <c r="AZ23" s="10">
        <v>70</v>
      </c>
      <c r="BA23" s="10">
        <v>285</v>
      </c>
      <c r="BB23" s="10">
        <v>4</v>
      </c>
      <c r="BC23" s="10">
        <v>62</v>
      </c>
      <c r="BD23" s="10">
        <v>384</v>
      </c>
      <c r="BE23" s="10">
        <v>14</v>
      </c>
      <c r="BF23" s="10">
        <v>101</v>
      </c>
      <c r="BG23" s="10">
        <v>420</v>
      </c>
      <c r="BH23" s="10">
        <v>9</v>
      </c>
      <c r="BI23" s="10">
        <v>149</v>
      </c>
      <c r="BJ23" s="10">
        <v>422</v>
      </c>
      <c r="BK23" s="10">
        <v>14</v>
      </c>
      <c r="BL23" s="10">
        <v>266</v>
      </c>
      <c r="BM23" s="10">
        <v>353</v>
      </c>
      <c r="BN23" s="10">
        <v>3</v>
      </c>
      <c r="BO23" s="10">
        <v>1541</v>
      </c>
      <c r="BP23" s="10">
        <v>312</v>
      </c>
      <c r="BQ23" s="10">
        <v>21</v>
      </c>
      <c r="BR23" s="10">
        <v>357</v>
      </c>
      <c r="BS23" s="10">
        <v>468</v>
      </c>
      <c r="BT23" s="10">
        <v>11</v>
      </c>
      <c r="BU23" s="10">
        <v>86</v>
      </c>
      <c r="BV23" s="10">
        <v>584</v>
      </c>
      <c r="BW23" s="10">
        <v>19</v>
      </c>
      <c r="BX23" s="10">
        <v>101</v>
      </c>
      <c r="BY23" s="10">
        <v>604</v>
      </c>
      <c r="BZ23" s="10">
        <v>25</v>
      </c>
      <c r="CA23" s="10">
        <v>111</v>
      </c>
      <c r="CB23" s="10">
        <v>600</v>
      </c>
      <c r="CC23" s="10">
        <v>22</v>
      </c>
      <c r="CD23" s="10">
        <v>96</v>
      </c>
      <c r="CE23" s="10">
        <v>632</v>
      </c>
      <c r="CF23" s="10">
        <v>8</v>
      </c>
      <c r="CG23" s="10">
        <v>106</v>
      </c>
      <c r="CH23" s="10">
        <v>613</v>
      </c>
      <c r="CI23" s="10">
        <v>16</v>
      </c>
      <c r="CJ23" s="10">
        <v>106</v>
      </c>
      <c r="CK23" s="10">
        <v>756</v>
      </c>
      <c r="CL23" s="10">
        <v>24</v>
      </c>
      <c r="CM23" s="10">
        <v>164</v>
      </c>
      <c r="CN23" s="10">
        <v>860</v>
      </c>
      <c r="CO23" s="10">
        <v>19</v>
      </c>
      <c r="CP23" s="10">
        <v>271</v>
      </c>
      <c r="CQ23" s="10">
        <v>885</v>
      </c>
      <c r="CR23" s="10">
        <v>23</v>
      </c>
      <c r="CS23" s="10">
        <v>443</v>
      </c>
      <c r="CT23" s="10">
        <v>761</v>
      </c>
      <c r="CU23" s="10">
        <v>10</v>
      </c>
      <c r="CV23" s="10">
        <v>2820</v>
      </c>
      <c r="CW23" s="10">
        <v>822</v>
      </c>
      <c r="CY23" s="1">
        <f t="shared" si="12"/>
        <v>97</v>
      </c>
      <c r="CZ23" s="1">
        <f t="shared" si="13"/>
        <v>2061</v>
      </c>
      <c r="DA23" s="1">
        <f t="shared" si="14"/>
        <v>4070</v>
      </c>
      <c r="DB23" s="1">
        <f t="shared" si="15"/>
        <v>89</v>
      </c>
      <c r="DC23" s="1">
        <f t="shared" si="16"/>
        <v>2614</v>
      </c>
      <c r="DD23" s="1">
        <f t="shared" si="17"/>
        <v>3518</v>
      </c>
      <c r="DE23" s="1">
        <f t="shared" si="18"/>
        <v>198</v>
      </c>
      <c r="DF23" s="1">
        <f t="shared" si="19"/>
        <v>4661</v>
      </c>
      <c r="DG23" s="1">
        <f t="shared" si="20"/>
        <v>7585</v>
      </c>
      <c r="DH23" s="1">
        <f t="shared" si="21"/>
        <v>65.350032113037898</v>
      </c>
      <c r="DI23" s="1">
        <f t="shared" si="22"/>
        <v>2.3278137748980079</v>
      </c>
      <c r="DJ23" s="1">
        <f t="shared" si="23"/>
        <v>66.907514450867055</v>
      </c>
      <c r="DK23" s="1">
        <f t="shared" si="24"/>
        <v>56.550393827358945</v>
      </c>
      <c r="DL23" s="1">
        <f t="shared" si="25"/>
        <v>2.4674244524535625</v>
      </c>
      <c r="DM23" s="1">
        <f t="shared" si="26"/>
        <v>57.981031988426302</v>
      </c>
      <c r="DN23" s="1">
        <f t="shared" si="27"/>
        <v>60.95306975249116</v>
      </c>
      <c r="DO23" s="1">
        <f t="shared" si="28"/>
        <v>2.5440061672876784</v>
      </c>
      <c r="DP23" s="1">
        <f t="shared" si="29"/>
        <v>62.544198007071685</v>
      </c>
      <c r="DQ23" s="1">
        <f t="shared" si="3"/>
        <v>77</v>
      </c>
      <c r="DR23" s="1">
        <f t="shared" si="4"/>
        <v>71</v>
      </c>
      <c r="DS23" s="1">
        <f t="shared" si="5"/>
        <v>74</v>
      </c>
      <c r="DT23" s="1">
        <f t="shared" si="6"/>
        <v>42</v>
      </c>
      <c r="DU23" s="1">
        <f t="shared" si="7"/>
        <v>50</v>
      </c>
      <c r="DV23" s="1">
        <f t="shared" si="8"/>
        <v>45</v>
      </c>
      <c r="DW23" s="1">
        <f t="shared" si="9"/>
        <v>36</v>
      </c>
      <c r="DX23" s="1">
        <f t="shared" si="10"/>
        <v>47</v>
      </c>
      <c r="DY23" s="1">
        <f t="shared" si="11"/>
        <v>39</v>
      </c>
    </row>
    <row r="24" spans="1:129" x14ac:dyDescent="0.35">
      <c r="A24" s="13">
        <v>18</v>
      </c>
      <c r="B24" s="9" t="s">
        <v>23</v>
      </c>
      <c r="C24" s="10">
        <v>322</v>
      </c>
      <c r="D24" s="10">
        <v>1875</v>
      </c>
      <c r="E24" s="10">
        <v>1062</v>
      </c>
      <c r="F24" s="10">
        <v>407</v>
      </c>
      <c r="G24" s="10">
        <v>887</v>
      </c>
      <c r="H24" s="10">
        <v>3196</v>
      </c>
      <c r="I24" s="10">
        <v>344</v>
      </c>
      <c r="J24" s="10">
        <v>679</v>
      </c>
      <c r="K24" s="10">
        <v>5334</v>
      </c>
      <c r="L24" s="10">
        <v>262</v>
      </c>
      <c r="M24" s="10">
        <v>570</v>
      </c>
      <c r="N24" s="10">
        <v>6046</v>
      </c>
      <c r="O24" s="10">
        <v>195</v>
      </c>
      <c r="P24" s="10">
        <v>501</v>
      </c>
      <c r="Q24" s="10">
        <v>5450</v>
      </c>
      <c r="R24" s="10">
        <v>194</v>
      </c>
      <c r="S24" s="10">
        <v>482</v>
      </c>
      <c r="T24" s="10">
        <v>4350</v>
      </c>
      <c r="U24" s="10">
        <v>196</v>
      </c>
      <c r="V24" s="10">
        <v>556</v>
      </c>
      <c r="W24" s="10">
        <v>4084</v>
      </c>
      <c r="X24" s="10">
        <v>188</v>
      </c>
      <c r="Y24" s="10">
        <v>743</v>
      </c>
      <c r="Z24" s="10">
        <v>3783</v>
      </c>
      <c r="AA24" s="10">
        <v>159</v>
      </c>
      <c r="AB24" s="10">
        <v>825</v>
      </c>
      <c r="AC24" s="10">
        <v>2785</v>
      </c>
      <c r="AD24" s="10">
        <v>137</v>
      </c>
      <c r="AE24" s="10">
        <v>1160</v>
      </c>
      <c r="AF24" s="10">
        <v>1968</v>
      </c>
      <c r="AG24" s="10">
        <v>55</v>
      </c>
      <c r="AH24" s="10">
        <v>7531</v>
      </c>
      <c r="AI24" s="10">
        <v>1312</v>
      </c>
      <c r="AJ24" s="10">
        <v>295</v>
      </c>
      <c r="AK24" s="10">
        <v>1561</v>
      </c>
      <c r="AL24" s="10">
        <v>1348</v>
      </c>
      <c r="AM24" s="10">
        <v>294</v>
      </c>
      <c r="AN24" s="10">
        <v>788</v>
      </c>
      <c r="AO24" s="10">
        <v>3382</v>
      </c>
      <c r="AP24" s="10">
        <v>260</v>
      </c>
      <c r="AQ24" s="10">
        <v>770</v>
      </c>
      <c r="AR24" s="10">
        <v>5603</v>
      </c>
      <c r="AS24" s="10">
        <v>209</v>
      </c>
      <c r="AT24" s="10">
        <v>998</v>
      </c>
      <c r="AU24" s="10">
        <v>6226</v>
      </c>
      <c r="AV24" s="10">
        <v>196</v>
      </c>
      <c r="AW24" s="10">
        <v>991</v>
      </c>
      <c r="AX24" s="10">
        <v>5196</v>
      </c>
      <c r="AY24" s="10">
        <v>180</v>
      </c>
      <c r="AZ24" s="10">
        <v>814</v>
      </c>
      <c r="BA24" s="10">
        <v>4368</v>
      </c>
      <c r="BB24" s="10">
        <v>161</v>
      </c>
      <c r="BC24" s="10">
        <v>801</v>
      </c>
      <c r="BD24" s="10">
        <v>4083</v>
      </c>
      <c r="BE24" s="10">
        <v>148</v>
      </c>
      <c r="BF24" s="10">
        <v>1029</v>
      </c>
      <c r="BG24" s="10">
        <v>3843</v>
      </c>
      <c r="BH24" s="10">
        <v>121</v>
      </c>
      <c r="BI24" s="10">
        <v>1203</v>
      </c>
      <c r="BJ24" s="10">
        <v>2844</v>
      </c>
      <c r="BK24" s="10">
        <v>89</v>
      </c>
      <c r="BL24" s="10">
        <v>1589</v>
      </c>
      <c r="BM24" s="10">
        <v>1817</v>
      </c>
      <c r="BN24" s="10">
        <v>34</v>
      </c>
      <c r="BO24" s="10">
        <v>10189</v>
      </c>
      <c r="BP24" s="10">
        <v>1005</v>
      </c>
      <c r="BQ24" s="10">
        <v>619</v>
      </c>
      <c r="BR24" s="10">
        <v>3441</v>
      </c>
      <c r="BS24" s="10">
        <v>2408</v>
      </c>
      <c r="BT24" s="10">
        <v>698</v>
      </c>
      <c r="BU24" s="10">
        <v>1674</v>
      </c>
      <c r="BV24" s="10">
        <v>6580</v>
      </c>
      <c r="BW24" s="10">
        <v>597</v>
      </c>
      <c r="BX24" s="10">
        <v>1446</v>
      </c>
      <c r="BY24" s="10">
        <v>10932</v>
      </c>
      <c r="BZ24" s="10">
        <v>470</v>
      </c>
      <c r="CA24" s="10">
        <v>1569</v>
      </c>
      <c r="CB24" s="10">
        <v>12272</v>
      </c>
      <c r="CC24" s="10">
        <v>390</v>
      </c>
      <c r="CD24" s="10">
        <v>1492</v>
      </c>
      <c r="CE24" s="10">
        <v>10650</v>
      </c>
      <c r="CF24" s="10">
        <v>376</v>
      </c>
      <c r="CG24" s="10">
        <v>1297</v>
      </c>
      <c r="CH24" s="10">
        <v>8720</v>
      </c>
      <c r="CI24" s="10">
        <v>359</v>
      </c>
      <c r="CJ24" s="10">
        <v>1360</v>
      </c>
      <c r="CK24" s="10">
        <v>8163</v>
      </c>
      <c r="CL24" s="10">
        <v>334</v>
      </c>
      <c r="CM24" s="10">
        <v>1775</v>
      </c>
      <c r="CN24" s="10">
        <v>7632</v>
      </c>
      <c r="CO24" s="10">
        <v>278</v>
      </c>
      <c r="CP24" s="10">
        <v>2028</v>
      </c>
      <c r="CQ24" s="10">
        <v>5627</v>
      </c>
      <c r="CR24" s="10">
        <v>231</v>
      </c>
      <c r="CS24" s="10">
        <v>2750</v>
      </c>
      <c r="CT24" s="10">
        <v>3788</v>
      </c>
      <c r="CU24" s="10">
        <v>90</v>
      </c>
      <c r="CV24" s="10">
        <v>17719</v>
      </c>
      <c r="CW24" s="10">
        <v>2313</v>
      </c>
      <c r="CY24" s="1">
        <f t="shared" si="12"/>
        <v>2459</v>
      </c>
      <c r="CZ24" s="1">
        <f t="shared" si="13"/>
        <v>15809</v>
      </c>
      <c r="DA24" s="1">
        <f t="shared" si="14"/>
        <v>39370</v>
      </c>
      <c r="DB24" s="1">
        <f t="shared" si="15"/>
        <v>1987</v>
      </c>
      <c r="DC24" s="1">
        <f t="shared" si="16"/>
        <v>20733</v>
      </c>
      <c r="DD24" s="1">
        <f t="shared" si="17"/>
        <v>39715</v>
      </c>
      <c r="DE24" s="1">
        <f t="shared" si="18"/>
        <v>4442</v>
      </c>
      <c r="DF24" s="1">
        <f t="shared" si="19"/>
        <v>36551</v>
      </c>
      <c r="DG24" s="1">
        <f t="shared" si="20"/>
        <v>79085</v>
      </c>
      <c r="DH24" s="1">
        <f t="shared" si="21"/>
        <v>68.305631701308172</v>
      </c>
      <c r="DI24" s="1">
        <f t="shared" si="22"/>
        <v>5.878696598053982</v>
      </c>
      <c r="DJ24" s="1">
        <f t="shared" si="23"/>
        <v>72.571914362052809</v>
      </c>
      <c r="DK24" s="1">
        <f t="shared" si="24"/>
        <v>63.610154560743169</v>
      </c>
      <c r="DL24" s="1">
        <f t="shared" si="25"/>
        <v>4.7647594839576044</v>
      </c>
      <c r="DM24" s="1">
        <f t="shared" si="26"/>
        <v>66.792664370945786</v>
      </c>
      <c r="DN24" s="1">
        <f t="shared" si="27"/>
        <v>65.86135678475658</v>
      </c>
      <c r="DO24" s="1">
        <f t="shared" si="28"/>
        <v>5.3180408730111219</v>
      </c>
      <c r="DP24" s="1">
        <f t="shared" si="29"/>
        <v>69.560618931028159</v>
      </c>
      <c r="DQ24" s="1">
        <f t="shared" si="3"/>
        <v>12</v>
      </c>
      <c r="DR24" s="1">
        <f t="shared" si="4"/>
        <v>17</v>
      </c>
      <c r="DS24" s="1">
        <f t="shared" si="5"/>
        <v>14</v>
      </c>
      <c r="DT24" s="1">
        <f t="shared" si="6"/>
        <v>13</v>
      </c>
      <c r="DU24" s="1">
        <f t="shared" si="7"/>
        <v>8</v>
      </c>
      <c r="DV24" s="1">
        <f t="shared" si="8"/>
        <v>11</v>
      </c>
      <c r="DW24" s="1">
        <f t="shared" si="9"/>
        <v>21</v>
      </c>
      <c r="DX24" s="1">
        <f t="shared" si="10"/>
        <v>10</v>
      </c>
      <c r="DY24" s="1">
        <f t="shared" si="11"/>
        <v>12</v>
      </c>
    </row>
    <row r="25" spans="1:129" x14ac:dyDescent="0.35">
      <c r="A25" s="13">
        <v>19</v>
      </c>
      <c r="B25" s="9" t="s">
        <v>65</v>
      </c>
      <c r="C25" s="10">
        <v>65</v>
      </c>
      <c r="D25" s="10">
        <v>463</v>
      </c>
      <c r="E25" s="10">
        <v>608</v>
      </c>
      <c r="F25" s="10">
        <v>62</v>
      </c>
      <c r="G25" s="10">
        <v>128</v>
      </c>
      <c r="H25" s="10">
        <v>670</v>
      </c>
      <c r="I25" s="10">
        <v>56</v>
      </c>
      <c r="J25" s="10">
        <v>121</v>
      </c>
      <c r="K25" s="10">
        <v>746</v>
      </c>
      <c r="L25" s="10">
        <v>32</v>
      </c>
      <c r="M25" s="10">
        <v>119</v>
      </c>
      <c r="N25" s="10">
        <v>856</v>
      </c>
      <c r="O25" s="10">
        <v>24</v>
      </c>
      <c r="P25" s="10">
        <v>140</v>
      </c>
      <c r="Q25" s="10">
        <v>832</v>
      </c>
      <c r="R25" s="10">
        <v>35</v>
      </c>
      <c r="S25" s="10">
        <v>138</v>
      </c>
      <c r="T25" s="10">
        <v>769</v>
      </c>
      <c r="U25" s="10">
        <v>48</v>
      </c>
      <c r="V25" s="10">
        <v>195</v>
      </c>
      <c r="W25" s="10">
        <v>900</v>
      </c>
      <c r="X25" s="10">
        <v>34</v>
      </c>
      <c r="Y25" s="10">
        <v>242</v>
      </c>
      <c r="Z25" s="10">
        <v>979</v>
      </c>
      <c r="AA25" s="10">
        <v>49</v>
      </c>
      <c r="AB25" s="10">
        <v>421</v>
      </c>
      <c r="AC25" s="10">
        <v>1082</v>
      </c>
      <c r="AD25" s="10">
        <v>65</v>
      </c>
      <c r="AE25" s="10">
        <v>753</v>
      </c>
      <c r="AF25" s="10">
        <v>1073</v>
      </c>
      <c r="AG25" s="10">
        <v>40</v>
      </c>
      <c r="AH25" s="10">
        <v>5704</v>
      </c>
      <c r="AI25" s="10">
        <v>1140</v>
      </c>
      <c r="AJ25" s="10">
        <v>42</v>
      </c>
      <c r="AK25" s="10">
        <v>425</v>
      </c>
      <c r="AL25" s="10">
        <v>554</v>
      </c>
      <c r="AM25" s="10">
        <v>30</v>
      </c>
      <c r="AN25" s="10">
        <v>165</v>
      </c>
      <c r="AO25" s="10">
        <v>611</v>
      </c>
      <c r="AP25" s="10">
        <v>30</v>
      </c>
      <c r="AQ25" s="10">
        <v>228</v>
      </c>
      <c r="AR25" s="10">
        <v>735</v>
      </c>
      <c r="AS25" s="10">
        <v>23</v>
      </c>
      <c r="AT25" s="10">
        <v>235</v>
      </c>
      <c r="AU25" s="10">
        <v>848</v>
      </c>
      <c r="AV25" s="10">
        <v>33</v>
      </c>
      <c r="AW25" s="10">
        <v>219</v>
      </c>
      <c r="AX25" s="10">
        <v>828</v>
      </c>
      <c r="AY25" s="10">
        <v>16</v>
      </c>
      <c r="AZ25" s="10">
        <v>212</v>
      </c>
      <c r="BA25" s="10">
        <v>876</v>
      </c>
      <c r="BB25" s="10">
        <v>35</v>
      </c>
      <c r="BC25" s="10">
        <v>220</v>
      </c>
      <c r="BD25" s="10">
        <v>997</v>
      </c>
      <c r="BE25" s="10">
        <v>41</v>
      </c>
      <c r="BF25" s="10">
        <v>334</v>
      </c>
      <c r="BG25" s="10">
        <v>1149</v>
      </c>
      <c r="BH25" s="10">
        <v>46</v>
      </c>
      <c r="BI25" s="10">
        <v>530</v>
      </c>
      <c r="BJ25" s="10">
        <v>1164</v>
      </c>
      <c r="BK25" s="10">
        <v>33</v>
      </c>
      <c r="BL25" s="10">
        <v>989</v>
      </c>
      <c r="BM25" s="10">
        <v>1010</v>
      </c>
      <c r="BN25" s="10">
        <v>23</v>
      </c>
      <c r="BO25" s="10">
        <v>6065</v>
      </c>
      <c r="BP25" s="10">
        <v>758</v>
      </c>
      <c r="BQ25" s="10">
        <v>105</v>
      </c>
      <c r="BR25" s="10">
        <v>879</v>
      </c>
      <c r="BS25" s="10">
        <v>1163</v>
      </c>
      <c r="BT25" s="10">
        <v>96</v>
      </c>
      <c r="BU25" s="10">
        <v>294</v>
      </c>
      <c r="BV25" s="10">
        <v>1275</v>
      </c>
      <c r="BW25" s="10">
        <v>85</v>
      </c>
      <c r="BX25" s="10">
        <v>354</v>
      </c>
      <c r="BY25" s="10">
        <v>1482</v>
      </c>
      <c r="BZ25" s="10">
        <v>57</v>
      </c>
      <c r="CA25" s="10">
        <v>361</v>
      </c>
      <c r="CB25" s="10">
        <v>1705</v>
      </c>
      <c r="CC25" s="10">
        <v>52</v>
      </c>
      <c r="CD25" s="10">
        <v>360</v>
      </c>
      <c r="CE25" s="10">
        <v>1665</v>
      </c>
      <c r="CF25" s="10">
        <v>55</v>
      </c>
      <c r="CG25" s="10">
        <v>347</v>
      </c>
      <c r="CH25" s="10">
        <v>1653</v>
      </c>
      <c r="CI25" s="10">
        <v>88</v>
      </c>
      <c r="CJ25" s="10">
        <v>410</v>
      </c>
      <c r="CK25" s="10">
        <v>1898</v>
      </c>
      <c r="CL25" s="10">
        <v>74</v>
      </c>
      <c r="CM25" s="10">
        <v>576</v>
      </c>
      <c r="CN25" s="10">
        <v>2128</v>
      </c>
      <c r="CO25" s="10">
        <v>95</v>
      </c>
      <c r="CP25" s="10">
        <v>950</v>
      </c>
      <c r="CQ25" s="10">
        <v>2244</v>
      </c>
      <c r="CR25" s="10">
        <v>102</v>
      </c>
      <c r="CS25" s="10">
        <v>1744</v>
      </c>
      <c r="CT25" s="10">
        <v>2078</v>
      </c>
      <c r="CU25" s="10">
        <v>61</v>
      </c>
      <c r="CV25" s="10">
        <v>11774</v>
      </c>
      <c r="CW25" s="10">
        <v>1902</v>
      </c>
      <c r="CY25" s="1">
        <f t="shared" si="12"/>
        <v>510</v>
      </c>
      <c r="CZ25" s="1">
        <f t="shared" si="13"/>
        <v>8424</v>
      </c>
      <c r="DA25" s="1">
        <f t="shared" si="14"/>
        <v>9655</v>
      </c>
      <c r="DB25" s="1">
        <f t="shared" si="15"/>
        <v>352</v>
      </c>
      <c r="DC25" s="1">
        <f t="shared" si="16"/>
        <v>9622</v>
      </c>
      <c r="DD25" s="1">
        <f t="shared" si="17"/>
        <v>9530</v>
      </c>
      <c r="DE25" s="1">
        <f t="shared" si="18"/>
        <v>870</v>
      </c>
      <c r="DF25" s="1">
        <f t="shared" si="19"/>
        <v>18049</v>
      </c>
      <c r="DG25" s="1">
        <f t="shared" si="20"/>
        <v>19193</v>
      </c>
      <c r="DH25" s="1">
        <f t="shared" si="21"/>
        <v>51.939318952068426</v>
      </c>
      <c r="DI25" s="1">
        <f t="shared" si="22"/>
        <v>5.0172159370388592</v>
      </c>
      <c r="DJ25" s="1">
        <f t="shared" si="23"/>
        <v>54.682876970251229</v>
      </c>
      <c r="DK25" s="1">
        <f t="shared" si="24"/>
        <v>48.861771944216571</v>
      </c>
      <c r="DL25" s="1">
        <f t="shared" si="25"/>
        <v>3.5620319773325235</v>
      </c>
      <c r="DM25" s="1">
        <f t="shared" si="26"/>
        <v>50.666529942575877</v>
      </c>
      <c r="DN25" s="1">
        <f t="shared" si="27"/>
        <v>50.35946683459278</v>
      </c>
      <c r="DO25" s="1">
        <f t="shared" si="28"/>
        <v>4.3363405273388826</v>
      </c>
      <c r="DP25" s="1">
        <f t="shared" si="29"/>
        <v>52.642212426532332</v>
      </c>
      <c r="DQ25" s="1">
        <f t="shared" si="3"/>
        <v>23</v>
      </c>
      <c r="DR25" s="1">
        <f t="shared" si="4"/>
        <v>46</v>
      </c>
      <c r="DS25" s="1">
        <f t="shared" si="5"/>
        <v>30</v>
      </c>
      <c r="DT25" s="1">
        <f t="shared" si="6"/>
        <v>75</v>
      </c>
      <c r="DU25" s="1">
        <f t="shared" si="7"/>
        <v>75</v>
      </c>
      <c r="DV25" s="1">
        <f t="shared" si="8"/>
        <v>76</v>
      </c>
      <c r="DW25" s="1">
        <f t="shared" si="9"/>
        <v>75</v>
      </c>
      <c r="DX25" s="1">
        <f t="shared" si="10"/>
        <v>76</v>
      </c>
      <c r="DY25" s="1">
        <f t="shared" si="11"/>
        <v>77</v>
      </c>
    </row>
    <row r="26" spans="1:129" x14ac:dyDescent="0.35">
      <c r="A26" s="13">
        <v>20</v>
      </c>
      <c r="B26" s="9" t="s">
        <v>24</v>
      </c>
      <c r="C26" s="10">
        <v>348</v>
      </c>
      <c r="D26" s="10">
        <v>1774</v>
      </c>
      <c r="E26" s="10">
        <v>1804</v>
      </c>
      <c r="F26" s="10">
        <v>266</v>
      </c>
      <c r="G26" s="10">
        <v>588</v>
      </c>
      <c r="H26" s="10">
        <v>2848</v>
      </c>
      <c r="I26" s="10">
        <v>196</v>
      </c>
      <c r="J26" s="10">
        <v>397</v>
      </c>
      <c r="K26" s="10">
        <v>3547</v>
      </c>
      <c r="L26" s="10">
        <v>168</v>
      </c>
      <c r="M26" s="10">
        <v>357</v>
      </c>
      <c r="N26" s="10">
        <v>4103</v>
      </c>
      <c r="O26" s="10">
        <v>125</v>
      </c>
      <c r="P26" s="10">
        <v>388</v>
      </c>
      <c r="Q26" s="10">
        <v>4160</v>
      </c>
      <c r="R26" s="10">
        <v>128</v>
      </c>
      <c r="S26" s="10">
        <v>458</v>
      </c>
      <c r="T26" s="10">
        <v>3764</v>
      </c>
      <c r="U26" s="10">
        <v>121</v>
      </c>
      <c r="V26" s="10">
        <v>482</v>
      </c>
      <c r="W26" s="10">
        <v>3856</v>
      </c>
      <c r="X26" s="10">
        <v>128</v>
      </c>
      <c r="Y26" s="10">
        <v>600</v>
      </c>
      <c r="Z26" s="10">
        <v>3582</v>
      </c>
      <c r="AA26" s="10">
        <v>129</v>
      </c>
      <c r="AB26" s="10">
        <v>750</v>
      </c>
      <c r="AC26" s="10">
        <v>3125</v>
      </c>
      <c r="AD26" s="10">
        <v>140</v>
      </c>
      <c r="AE26" s="10">
        <v>1121</v>
      </c>
      <c r="AF26" s="10">
        <v>2489</v>
      </c>
      <c r="AG26" s="10">
        <v>50</v>
      </c>
      <c r="AH26" s="10">
        <v>7952</v>
      </c>
      <c r="AI26" s="10">
        <v>1709</v>
      </c>
      <c r="AJ26" s="10">
        <v>352</v>
      </c>
      <c r="AK26" s="10">
        <v>1433</v>
      </c>
      <c r="AL26" s="10">
        <v>1704</v>
      </c>
      <c r="AM26" s="10">
        <v>203</v>
      </c>
      <c r="AN26" s="10">
        <v>620</v>
      </c>
      <c r="AO26" s="10">
        <v>2835</v>
      </c>
      <c r="AP26" s="10">
        <v>164</v>
      </c>
      <c r="AQ26" s="10">
        <v>626</v>
      </c>
      <c r="AR26" s="10">
        <v>3448</v>
      </c>
      <c r="AS26" s="10">
        <v>124</v>
      </c>
      <c r="AT26" s="10">
        <v>843</v>
      </c>
      <c r="AU26" s="10">
        <v>4036</v>
      </c>
      <c r="AV26" s="10">
        <v>110</v>
      </c>
      <c r="AW26" s="10">
        <v>957</v>
      </c>
      <c r="AX26" s="10">
        <v>3976</v>
      </c>
      <c r="AY26" s="10">
        <v>114</v>
      </c>
      <c r="AZ26" s="10">
        <v>772</v>
      </c>
      <c r="BA26" s="10">
        <v>3716</v>
      </c>
      <c r="BB26" s="10">
        <v>114</v>
      </c>
      <c r="BC26" s="10">
        <v>831</v>
      </c>
      <c r="BD26" s="10">
        <v>3702</v>
      </c>
      <c r="BE26" s="10">
        <v>118</v>
      </c>
      <c r="BF26" s="10">
        <v>921</v>
      </c>
      <c r="BG26" s="10">
        <v>3554</v>
      </c>
      <c r="BH26" s="10">
        <v>103</v>
      </c>
      <c r="BI26" s="10">
        <v>1179</v>
      </c>
      <c r="BJ26" s="10">
        <v>3041</v>
      </c>
      <c r="BK26" s="10">
        <v>83</v>
      </c>
      <c r="BL26" s="10">
        <v>1722</v>
      </c>
      <c r="BM26" s="10">
        <v>2290</v>
      </c>
      <c r="BN26" s="10">
        <v>28</v>
      </c>
      <c r="BO26" s="10">
        <v>10408</v>
      </c>
      <c r="BP26" s="10">
        <v>1279</v>
      </c>
      <c r="BQ26" s="10">
        <v>706</v>
      </c>
      <c r="BR26" s="10">
        <v>3209</v>
      </c>
      <c r="BS26" s="10">
        <v>3508</v>
      </c>
      <c r="BT26" s="10">
        <v>471</v>
      </c>
      <c r="BU26" s="10">
        <v>1204</v>
      </c>
      <c r="BV26" s="10">
        <v>5683</v>
      </c>
      <c r="BW26" s="10">
        <v>358</v>
      </c>
      <c r="BX26" s="10">
        <v>1023</v>
      </c>
      <c r="BY26" s="10">
        <v>6994</v>
      </c>
      <c r="BZ26" s="10">
        <v>284</v>
      </c>
      <c r="CA26" s="10">
        <v>1202</v>
      </c>
      <c r="CB26" s="10">
        <v>8137</v>
      </c>
      <c r="CC26" s="10">
        <v>236</v>
      </c>
      <c r="CD26" s="10">
        <v>1348</v>
      </c>
      <c r="CE26" s="10">
        <v>8133</v>
      </c>
      <c r="CF26" s="10">
        <v>246</v>
      </c>
      <c r="CG26" s="10">
        <v>1224</v>
      </c>
      <c r="CH26" s="10">
        <v>7481</v>
      </c>
      <c r="CI26" s="10">
        <v>230</v>
      </c>
      <c r="CJ26" s="10">
        <v>1311</v>
      </c>
      <c r="CK26" s="10">
        <v>7555</v>
      </c>
      <c r="CL26" s="10">
        <v>248</v>
      </c>
      <c r="CM26" s="10">
        <v>1523</v>
      </c>
      <c r="CN26" s="10">
        <v>7133</v>
      </c>
      <c r="CO26" s="10">
        <v>232</v>
      </c>
      <c r="CP26" s="10">
        <v>1937</v>
      </c>
      <c r="CQ26" s="10">
        <v>6163</v>
      </c>
      <c r="CR26" s="10">
        <v>222</v>
      </c>
      <c r="CS26" s="10">
        <v>2840</v>
      </c>
      <c r="CT26" s="10">
        <v>4780</v>
      </c>
      <c r="CU26" s="10">
        <v>80</v>
      </c>
      <c r="CV26" s="10">
        <v>18361</v>
      </c>
      <c r="CW26" s="10">
        <v>2982</v>
      </c>
      <c r="CY26" s="1">
        <f t="shared" si="12"/>
        <v>1799</v>
      </c>
      <c r="CZ26" s="1">
        <f t="shared" si="13"/>
        <v>14867</v>
      </c>
      <c r="DA26" s="1">
        <f t="shared" si="14"/>
        <v>34987</v>
      </c>
      <c r="DB26" s="1">
        <f t="shared" si="15"/>
        <v>1513</v>
      </c>
      <c r="DC26" s="1">
        <f t="shared" si="16"/>
        <v>20312</v>
      </c>
      <c r="DD26" s="1">
        <f t="shared" si="17"/>
        <v>33581</v>
      </c>
      <c r="DE26" s="1">
        <f t="shared" si="18"/>
        <v>3313</v>
      </c>
      <c r="DF26" s="1">
        <f t="shared" si="19"/>
        <v>35182</v>
      </c>
      <c r="DG26" s="1">
        <f t="shared" si="20"/>
        <v>68549</v>
      </c>
      <c r="DH26" s="1">
        <f t="shared" si="21"/>
        <v>67.73469111184248</v>
      </c>
      <c r="DI26" s="1">
        <f t="shared" si="22"/>
        <v>4.8904474528353177</v>
      </c>
      <c r="DJ26" s="1">
        <f t="shared" si="23"/>
        <v>71.217547867500429</v>
      </c>
      <c r="DK26" s="1">
        <f t="shared" si="24"/>
        <v>60.608959318485368</v>
      </c>
      <c r="DL26" s="1">
        <f t="shared" si="25"/>
        <v>4.3112782811876675</v>
      </c>
      <c r="DM26" s="1">
        <f t="shared" si="26"/>
        <v>63.339710500667799</v>
      </c>
      <c r="DN26" s="1">
        <f t="shared" si="27"/>
        <v>64.038152535405999</v>
      </c>
      <c r="DO26" s="1">
        <f t="shared" si="28"/>
        <v>4.6102251537669421</v>
      </c>
      <c r="DP26" s="1">
        <f t="shared" si="29"/>
        <v>67.133141511901655</v>
      </c>
      <c r="DQ26" s="1">
        <f t="shared" si="3"/>
        <v>24</v>
      </c>
      <c r="DR26" s="1">
        <f t="shared" si="4"/>
        <v>23</v>
      </c>
      <c r="DS26" s="1">
        <f t="shared" si="5"/>
        <v>22</v>
      </c>
      <c r="DT26" s="1">
        <f t="shared" si="6"/>
        <v>25</v>
      </c>
      <c r="DU26" s="1">
        <f t="shared" si="7"/>
        <v>19</v>
      </c>
      <c r="DV26" s="1">
        <f t="shared" si="8"/>
        <v>21</v>
      </c>
      <c r="DW26" s="1">
        <f t="shared" si="9"/>
        <v>27</v>
      </c>
      <c r="DX26" s="1">
        <f t="shared" si="10"/>
        <v>20</v>
      </c>
      <c r="DY26" s="1">
        <f t="shared" si="11"/>
        <v>23</v>
      </c>
    </row>
    <row r="27" spans="1:129" x14ac:dyDescent="0.35">
      <c r="A27" s="13">
        <v>21</v>
      </c>
      <c r="B27" s="9" t="s">
        <v>66</v>
      </c>
      <c r="C27" s="10">
        <v>4</v>
      </c>
      <c r="D27" s="10">
        <v>113</v>
      </c>
      <c r="E27" s="10">
        <v>113</v>
      </c>
      <c r="F27" s="10">
        <v>10</v>
      </c>
      <c r="G27" s="10">
        <v>25</v>
      </c>
      <c r="H27" s="10">
        <v>177</v>
      </c>
      <c r="I27" s="10">
        <v>10</v>
      </c>
      <c r="J27" s="10">
        <v>19</v>
      </c>
      <c r="K27" s="10">
        <v>196</v>
      </c>
      <c r="L27" s="10">
        <v>9</v>
      </c>
      <c r="M27" s="10">
        <v>24</v>
      </c>
      <c r="N27" s="10">
        <v>156</v>
      </c>
      <c r="O27" s="10">
        <v>5</v>
      </c>
      <c r="P27" s="10">
        <v>15</v>
      </c>
      <c r="Q27" s="10">
        <v>203</v>
      </c>
      <c r="R27" s="10">
        <v>0</v>
      </c>
      <c r="S27" s="10">
        <v>32</v>
      </c>
      <c r="T27" s="10">
        <v>193</v>
      </c>
      <c r="U27" s="10">
        <v>9</v>
      </c>
      <c r="V27" s="10">
        <v>41</v>
      </c>
      <c r="W27" s="10">
        <v>202</v>
      </c>
      <c r="X27" s="10">
        <v>10</v>
      </c>
      <c r="Y27" s="10">
        <v>56</v>
      </c>
      <c r="Z27" s="10">
        <v>277</v>
      </c>
      <c r="AA27" s="10">
        <v>13</v>
      </c>
      <c r="AB27" s="10">
        <v>73</v>
      </c>
      <c r="AC27" s="10">
        <v>266</v>
      </c>
      <c r="AD27" s="10">
        <v>19</v>
      </c>
      <c r="AE27" s="10">
        <v>134</v>
      </c>
      <c r="AF27" s="10">
        <v>259</v>
      </c>
      <c r="AG27" s="10">
        <v>6</v>
      </c>
      <c r="AH27" s="10">
        <v>1134</v>
      </c>
      <c r="AI27" s="10">
        <v>310</v>
      </c>
      <c r="AJ27" s="10">
        <v>4</v>
      </c>
      <c r="AK27" s="10">
        <v>104</v>
      </c>
      <c r="AL27" s="10">
        <v>100</v>
      </c>
      <c r="AM27" s="10">
        <v>5</v>
      </c>
      <c r="AN27" s="10">
        <v>46</v>
      </c>
      <c r="AO27" s="10">
        <v>132</v>
      </c>
      <c r="AP27" s="10">
        <v>7</v>
      </c>
      <c r="AQ27" s="10">
        <v>57</v>
      </c>
      <c r="AR27" s="10">
        <v>143</v>
      </c>
      <c r="AS27" s="10">
        <v>8</v>
      </c>
      <c r="AT27" s="10">
        <v>42</v>
      </c>
      <c r="AU27" s="10">
        <v>164</v>
      </c>
      <c r="AV27" s="10">
        <v>4</v>
      </c>
      <c r="AW27" s="10">
        <v>48</v>
      </c>
      <c r="AX27" s="10">
        <v>195</v>
      </c>
      <c r="AY27" s="10">
        <v>9</v>
      </c>
      <c r="AZ27" s="10">
        <v>43</v>
      </c>
      <c r="BA27" s="10">
        <v>169</v>
      </c>
      <c r="BB27" s="10">
        <v>6</v>
      </c>
      <c r="BC27" s="10">
        <v>63</v>
      </c>
      <c r="BD27" s="10">
        <v>194</v>
      </c>
      <c r="BE27" s="10">
        <v>8</v>
      </c>
      <c r="BF27" s="10">
        <v>61</v>
      </c>
      <c r="BG27" s="10">
        <v>274</v>
      </c>
      <c r="BH27" s="10">
        <v>5</v>
      </c>
      <c r="BI27" s="10">
        <v>105</v>
      </c>
      <c r="BJ27" s="10">
        <v>264</v>
      </c>
      <c r="BK27" s="10">
        <v>3</v>
      </c>
      <c r="BL27" s="10">
        <v>171</v>
      </c>
      <c r="BM27" s="10">
        <v>236</v>
      </c>
      <c r="BN27" s="10">
        <v>0</v>
      </c>
      <c r="BO27" s="10">
        <v>1304</v>
      </c>
      <c r="BP27" s="10">
        <v>166</v>
      </c>
      <c r="BQ27" s="10">
        <v>14</v>
      </c>
      <c r="BR27" s="10">
        <v>219</v>
      </c>
      <c r="BS27" s="10">
        <v>221</v>
      </c>
      <c r="BT27" s="10">
        <v>20</v>
      </c>
      <c r="BU27" s="10">
        <v>73</v>
      </c>
      <c r="BV27" s="10">
        <v>304</v>
      </c>
      <c r="BW27" s="10">
        <v>19</v>
      </c>
      <c r="BX27" s="10">
        <v>75</v>
      </c>
      <c r="BY27" s="10">
        <v>334</v>
      </c>
      <c r="BZ27" s="10">
        <v>16</v>
      </c>
      <c r="CA27" s="10">
        <v>64</v>
      </c>
      <c r="CB27" s="10">
        <v>324</v>
      </c>
      <c r="CC27" s="10">
        <v>5</v>
      </c>
      <c r="CD27" s="10">
        <v>68</v>
      </c>
      <c r="CE27" s="10">
        <v>398</v>
      </c>
      <c r="CF27" s="10">
        <v>14</v>
      </c>
      <c r="CG27" s="10">
        <v>75</v>
      </c>
      <c r="CH27" s="10">
        <v>361</v>
      </c>
      <c r="CI27" s="10">
        <v>13</v>
      </c>
      <c r="CJ27" s="10">
        <v>105</v>
      </c>
      <c r="CK27" s="10">
        <v>397</v>
      </c>
      <c r="CL27" s="10">
        <v>18</v>
      </c>
      <c r="CM27" s="10">
        <v>112</v>
      </c>
      <c r="CN27" s="10">
        <v>552</v>
      </c>
      <c r="CO27" s="10">
        <v>19</v>
      </c>
      <c r="CP27" s="10">
        <v>180</v>
      </c>
      <c r="CQ27" s="10">
        <v>536</v>
      </c>
      <c r="CR27" s="10">
        <v>22</v>
      </c>
      <c r="CS27" s="10">
        <v>309</v>
      </c>
      <c r="CT27" s="10">
        <v>497</v>
      </c>
      <c r="CU27" s="10">
        <v>12</v>
      </c>
      <c r="CV27" s="10">
        <v>2432</v>
      </c>
      <c r="CW27" s="10">
        <v>471</v>
      </c>
      <c r="CY27" s="1">
        <f t="shared" si="12"/>
        <v>95</v>
      </c>
      <c r="CZ27" s="1">
        <f t="shared" si="13"/>
        <v>1666</v>
      </c>
      <c r="DA27" s="1">
        <f t="shared" si="14"/>
        <v>2352</v>
      </c>
      <c r="DB27" s="1">
        <f t="shared" si="15"/>
        <v>59</v>
      </c>
      <c r="DC27" s="1">
        <f t="shared" si="16"/>
        <v>2044</v>
      </c>
      <c r="DD27" s="1">
        <f t="shared" si="17"/>
        <v>2037</v>
      </c>
      <c r="DE27" s="1">
        <f t="shared" si="18"/>
        <v>172</v>
      </c>
      <c r="DF27" s="1">
        <f t="shared" si="19"/>
        <v>3712</v>
      </c>
      <c r="DG27" s="1">
        <f t="shared" si="20"/>
        <v>4395</v>
      </c>
      <c r="DH27" s="1">
        <f t="shared" si="21"/>
        <v>57.184536834427426</v>
      </c>
      <c r="DI27" s="1">
        <f t="shared" si="22"/>
        <v>3.8823048630976706</v>
      </c>
      <c r="DJ27" s="1">
        <f t="shared" si="23"/>
        <v>59.494286408947239</v>
      </c>
      <c r="DK27" s="1">
        <f t="shared" si="24"/>
        <v>49.20289855072464</v>
      </c>
      <c r="DL27" s="1">
        <f t="shared" si="25"/>
        <v>2.8148854961832059</v>
      </c>
      <c r="DM27" s="1">
        <f t="shared" si="26"/>
        <v>50.628019323671502</v>
      </c>
      <c r="DN27" s="1">
        <f t="shared" si="27"/>
        <v>53.086121512259929</v>
      </c>
      <c r="DO27" s="1">
        <f t="shared" si="28"/>
        <v>3.7661484563170573</v>
      </c>
      <c r="DP27" s="1">
        <f t="shared" si="29"/>
        <v>55.163667109554297</v>
      </c>
      <c r="DQ27" s="1">
        <f t="shared" si="3"/>
        <v>50</v>
      </c>
      <c r="DR27" s="1">
        <f t="shared" si="4"/>
        <v>62</v>
      </c>
      <c r="DS27" s="1">
        <f t="shared" si="5"/>
        <v>47</v>
      </c>
      <c r="DT27" s="1">
        <f t="shared" si="6"/>
        <v>69</v>
      </c>
      <c r="DU27" s="1">
        <f t="shared" si="7"/>
        <v>76</v>
      </c>
      <c r="DV27" s="1">
        <f t="shared" si="8"/>
        <v>72</v>
      </c>
      <c r="DW27" s="1">
        <f t="shared" si="9"/>
        <v>67</v>
      </c>
      <c r="DX27" s="1">
        <f t="shared" si="10"/>
        <v>74</v>
      </c>
      <c r="DY27" s="1">
        <f t="shared" si="11"/>
        <v>71</v>
      </c>
    </row>
    <row r="28" spans="1:129" x14ac:dyDescent="0.35">
      <c r="A28" s="13">
        <v>22</v>
      </c>
      <c r="B28" s="9" t="s">
        <v>25</v>
      </c>
      <c r="C28" s="10">
        <v>297</v>
      </c>
      <c r="D28" s="10">
        <v>2466</v>
      </c>
      <c r="E28" s="10">
        <v>1421</v>
      </c>
      <c r="F28" s="10">
        <v>324</v>
      </c>
      <c r="G28" s="10">
        <v>902</v>
      </c>
      <c r="H28" s="10">
        <v>3342</v>
      </c>
      <c r="I28" s="10">
        <v>242</v>
      </c>
      <c r="J28" s="10">
        <v>532</v>
      </c>
      <c r="K28" s="10">
        <v>4564</v>
      </c>
      <c r="L28" s="10">
        <v>160</v>
      </c>
      <c r="M28" s="10">
        <v>344</v>
      </c>
      <c r="N28" s="10">
        <v>4680</v>
      </c>
      <c r="O28" s="10">
        <v>134</v>
      </c>
      <c r="P28" s="10">
        <v>303</v>
      </c>
      <c r="Q28" s="10">
        <v>4875</v>
      </c>
      <c r="R28" s="10">
        <v>130</v>
      </c>
      <c r="S28" s="10">
        <v>268</v>
      </c>
      <c r="T28" s="10">
        <v>4511</v>
      </c>
      <c r="U28" s="10">
        <v>124</v>
      </c>
      <c r="V28" s="10">
        <v>397</v>
      </c>
      <c r="W28" s="10">
        <v>4344</v>
      </c>
      <c r="X28" s="10">
        <v>159</v>
      </c>
      <c r="Y28" s="10">
        <v>459</v>
      </c>
      <c r="Z28" s="10">
        <v>3992</v>
      </c>
      <c r="AA28" s="10">
        <v>135</v>
      </c>
      <c r="AB28" s="10">
        <v>595</v>
      </c>
      <c r="AC28" s="10">
        <v>3292</v>
      </c>
      <c r="AD28" s="10">
        <v>127</v>
      </c>
      <c r="AE28" s="10">
        <v>941</v>
      </c>
      <c r="AF28" s="10">
        <v>2469</v>
      </c>
      <c r="AG28" s="10">
        <v>77</v>
      </c>
      <c r="AH28" s="10">
        <v>7464</v>
      </c>
      <c r="AI28" s="10">
        <v>2643</v>
      </c>
      <c r="AJ28" s="10">
        <v>279</v>
      </c>
      <c r="AK28" s="10">
        <v>2019</v>
      </c>
      <c r="AL28" s="10">
        <v>1659</v>
      </c>
      <c r="AM28" s="10">
        <v>245</v>
      </c>
      <c r="AN28" s="10">
        <v>815</v>
      </c>
      <c r="AO28" s="10">
        <v>3475</v>
      </c>
      <c r="AP28" s="10">
        <v>158</v>
      </c>
      <c r="AQ28" s="10">
        <v>498</v>
      </c>
      <c r="AR28" s="10">
        <v>4689</v>
      </c>
      <c r="AS28" s="10">
        <v>158</v>
      </c>
      <c r="AT28" s="10">
        <v>675</v>
      </c>
      <c r="AU28" s="10">
        <v>4741</v>
      </c>
      <c r="AV28" s="10">
        <v>136</v>
      </c>
      <c r="AW28" s="10">
        <v>820</v>
      </c>
      <c r="AX28" s="10">
        <v>4732</v>
      </c>
      <c r="AY28" s="10">
        <v>130</v>
      </c>
      <c r="AZ28" s="10">
        <v>754</v>
      </c>
      <c r="BA28" s="10">
        <v>4373</v>
      </c>
      <c r="BB28" s="10">
        <v>140</v>
      </c>
      <c r="BC28" s="10">
        <v>739</v>
      </c>
      <c r="BD28" s="10">
        <v>4332</v>
      </c>
      <c r="BE28" s="10">
        <v>130</v>
      </c>
      <c r="BF28" s="10">
        <v>790</v>
      </c>
      <c r="BG28" s="10">
        <v>4211</v>
      </c>
      <c r="BH28" s="10">
        <v>102</v>
      </c>
      <c r="BI28" s="10">
        <v>959</v>
      </c>
      <c r="BJ28" s="10">
        <v>3183</v>
      </c>
      <c r="BK28" s="10">
        <v>83</v>
      </c>
      <c r="BL28" s="10">
        <v>1552</v>
      </c>
      <c r="BM28" s="10">
        <v>2258</v>
      </c>
      <c r="BN28" s="10">
        <v>43</v>
      </c>
      <c r="BO28" s="10">
        <v>10833</v>
      </c>
      <c r="BP28" s="10">
        <v>1855</v>
      </c>
      <c r="BQ28" s="10">
        <v>575</v>
      </c>
      <c r="BR28" s="10">
        <v>4485</v>
      </c>
      <c r="BS28" s="10">
        <v>3080</v>
      </c>
      <c r="BT28" s="10">
        <v>570</v>
      </c>
      <c r="BU28" s="10">
        <v>1718</v>
      </c>
      <c r="BV28" s="10">
        <v>6815</v>
      </c>
      <c r="BW28" s="10">
        <v>403</v>
      </c>
      <c r="BX28" s="10">
        <v>1026</v>
      </c>
      <c r="BY28" s="10">
        <v>9254</v>
      </c>
      <c r="BZ28" s="10">
        <v>322</v>
      </c>
      <c r="CA28" s="10">
        <v>1020</v>
      </c>
      <c r="CB28" s="10">
        <v>9420</v>
      </c>
      <c r="CC28" s="10">
        <v>277</v>
      </c>
      <c r="CD28" s="10">
        <v>1122</v>
      </c>
      <c r="CE28" s="10">
        <v>9606</v>
      </c>
      <c r="CF28" s="10">
        <v>263</v>
      </c>
      <c r="CG28" s="10">
        <v>1020</v>
      </c>
      <c r="CH28" s="10">
        <v>8884</v>
      </c>
      <c r="CI28" s="10">
        <v>263</v>
      </c>
      <c r="CJ28" s="10">
        <v>1139</v>
      </c>
      <c r="CK28" s="10">
        <v>8680</v>
      </c>
      <c r="CL28" s="10">
        <v>284</v>
      </c>
      <c r="CM28" s="10">
        <v>1245</v>
      </c>
      <c r="CN28" s="10">
        <v>8204</v>
      </c>
      <c r="CO28" s="10">
        <v>239</v>
      </c>
      <c r="CP28" s="10">
        <v>1549</v>
      </c>
      <c r="CQ28" s="10">
        <v>6469</v>
      </c>
      <c r="CR28" s="10">
        <v>209</v>
      </c>
      <c r="CS28" s="10">
        <v>2493</v>
      </c>
      <c r="CT28" s="10">
        <v>4721</v>
      </c>
      <c r="CU28" s="10">
        <v>119</v>
      </c>
      <c r="CV28" s="10">
        <v>18295</v>
      </c>
      <c r="CW28" s="10">
        <v>4501</v>
      </c>
      <c r="CY28" s="1">
        <f t="shared" si="12"/>
        <v>1909</v>
      </c>
      <c r="CZ28" s="1">
        <f t="shared" si="13"/>
        <v>14671</v>
      </c>
      <c r="DA28" s="1">
        <f t="shared" si="14"/>
        <v>40133</v>
      </c>
      <c r="DB28" s="1">
        <f t="shared" si="15"/>
        <v>1604</v>
      </c>
      <c r="DC28" s="1">
        <f t="shared" si="16"/>
        <v>20454</v>
      </c>
      <c r="DD28" s="1">
        <f t="shared" si="17"/>
        <v>39508</v>
      </c>
      <c r="DE28" s="1">
        <f t="shared" si="18"/>
        <v>3524</v>
      </c>
      <c r="DF28" s="1">
        <f t="shared" si="19"/>
        <v>35112</v>
      </c>
      <c r="DG28" s="1">
        <f t="shared" si="20"/>
        <v>79634</v>
      </c>
      <c r="DH28" s="1">
        <f t="shared" si="21"/>
        <v>70.765080316682244</v>
      </c>
      <c r="DI28" s="1">
        <f t="shared" si="22"/>
        <v>4.5406973978402547</v>
      </c>
      <c r="DJ28" s="1">
        <f t="shared" si="23"/>
        <v>74.13115158781936</v>
      </c>
      <c r="DK28" s="1">
        <f t="shared" si="24"/>
        <v>64.171783127050645</v>
      </c>
      <c r="DL28" s="1">
        <f t="shared" si="25"/>
        <v>3.9015372640591552</v>
      </c>
      <c r="DM28" s="1">
        <f t="shared" si="26"/>
        <v>66.777117240035082</v>
      </c>
      <c r="DN28" s="1">
        <f t="shared" si="27"/>
        <v>67.332375073983258</v>
      </c>
      <c r="DO28" s="1">
        <f t="shared" si="28"/>
        <v>4.2377161547896769</v>
      </c>
      <c r="DP28" s="1">
        <f t="shared" si="29"/>
        <v>70.311997970744912</v>
      </c>
      <c r="DQ28" s="1">
        <f t="shared" si="3"/>
        <v>33</v>
      </c>
      <c r="DR28" s="1">
        <f t="shared" si="4"/>
        <v>36</v>
      </c>
      <c r="DS28" s="1">
        <f t="shared" si="5"/>
        <v>35</v>
      </c>
      <c r="DT28" s="1">
        <f t="shared" si="6"/>
        <v>10</v>
      </c>
      <c r="DU28" s="1">
        <f t="shared" si="7"/>
        <v>9</v>
      </c>
      <c r="DV28" s="1">
        <f t="shared" si="8"/>
        <v>10</v>
      </c>
      <c r="DW28" s="1">
        <f t="shared" si="9"/>
        <v>10</v>
      </c>
      <c r="DX28" s="1">
        <f t="shared" si="10"/>
        <v>8</v>
      </c>
      <c r="DY28" s="1">
        <f t="shared" si="11"/>
        <v>9</v>
      </c>
    </row>
    <row r="29" spans="1:129" x14ac:dyDescent="0.35">
      <c r="A29" s="13">
        <v>23</v>
      </c>
      <c r="B29" s="9" t="s">
        <v>67</v>
      </c>
      <c r="C29" s="10">
        <v>35</v>
      </c>
      <c r="D29" s="10">
        <v>227</v>
      </c>
      <c r="E29" s="10">
        <v>278</v>
      </c>
      <c r="F29" s="10">
        <v>26</v>
      </c>
      <c r="G29" s="10">
        <v>60</v>
      </c>
      <c r="H29" s="10">
        <v>343</v>
      </c>
      <c r="I29" s="10">
        <v>24</v>
      </c>
      <c r="J29" s="10">
        <v>43</v>
      </c>
      <c r="K29" s="10">
        <v>396</v>
      </c>
      <c r="L29" s="10">
        <v>22</v>
      </c>
      <c r="M29" s="10">
        <v>31</v>
      </c>
      <c r="N29" s="10">
        <v>328</v>
      </c>
      <c r="O29" s="10">
        <v>15</v>
      </c>
      <c r="P29" s="10">
        <v>45</v>
      </c>
      <c r="Q29" s="10">
        <v>392</v>
      </c>
      <c r="R29" s="10">
        <v>17</v>
      </c>
      <c r="S29" s="10">
        <v>52</v>
      </c>
      <c r="T29" s="10">
        <v>392</v>
      </c>
      <c r="U29" s="10">
        <v>13</v>
      </c>
      <c r="V29" s="10">
        <v>95</v>
      </c>
      <c r="W29" s="10">
        <v>459</v>
      </c>
      <c r="X29" s="10">
        <v>18</v>
      </c>
      <c r="Y29" s="10">
        <v>114</v>
      </c>
      <c r="Z29" s="10">
        <v>501</v>
      </c>
      <c r="AA29" s="10">
        <v>28</v>
      </c>
      <c r="AB29" s="10">
        <v>181</v>
      </c>
      <c r="AC29" s="10">
        <v>567</v>
      </c>
      <c r="AD29" s="10">
        <v>21</v>
      </c>
      <c r="AE29" s="10">
        <v>315</v>
      </c>
      <c r="AF29" s="10">
        <v>454</v>
      </c>
      <c r="AG29" s="10">
        <v>14</v>
      </c>
      <c r="AH29" s="10">
        <v>1841</v>
      </c>
      <c r="AI29" s="10">
        <v>514</v>
      </c>
      <c r="AJ29" s="10">
        <v>19</v>
      </c>
      <c r="AK29" s="10">
        <v>188</v>
      </c>
      <c r="AL29" s="10">
        <v>283</v>
      </c>
      <c r="AM29" s="10">
        <v>16</v>
      </c>
      <c r="AN29" s="10">
        <v>75</v>
      </c>
      <c r="AO29" s="10">
        <v>267</v>
      </c>
      <c r="AP29" s="10">
        <v>18</v>
      </c>
      <c r="AQ29" s="10">
        <v>92</v>
      </c>
      <c r="AR29" s="10">
        <v>336</v>
      </c>
      <c r="AS29" s="10">
        <v>11</v>
      </c>
      <c r="AT29" s="10">
        <v>100</v>
      </c>
      <c r="AU29" s="10">
        <v>338</v>
      </c>
      <c r="AV29" s="10">
        <v>11</v>
      </c>
      <c r="AW29" s="10">
        <v>106</v>
      </c>
      <c r="AX29" s="10">
        <v>377</v>
      </c>
      <c r="AY29" s="10">
        <v>12</v>
      </c>
      <c r="AZ29" s="10">
        <v>108</v>
      </c>
      <c r="BA29" s="10">
        <v>358</v>
      </c>
      <c r="BB29" s="10">
        <v>31</v>
      </c>
      <c r="BC29" s="10">
        <v>112</v>
      </c>
      <c r="BD29" s="10">
        <v>495</v>
      </c>
      <c r="BE29" s="10">
        <v>20</v>
      </c>
      <c r="BF29" s="10">
        <v>147</v>
      </c>
      <c r="BG29" s="10">
        <v>499</v>
      </c>
      <c r="BH29" s="10">
        <v>16</v>
      </c>
      <c r="BI29" s="10">
        <v>213</v>
      </c>
      <c r="BJ29" s="10">
        <v>520</v>
      </c>
      <c r="BK29" s="10">
        <v>16</v>
      </c>
      <c r="BL29" s="10">
        <v>407</v>
      </c>
      <c r="BM29" s="10">
        <v>398</v>
      </c>
      <c r="BN29" s="10">
        <v>3</v>
      </c>
      <c r="BO29" s="10">
        <v>2080</v>
      </c>
      <c r="BP29" s="10">
        <v>332</v>
      </c>
      <c r="BQ29" s="10">
        <v>55</v>
      </c>
      <c r="BR29" s="10">
        <v>412</v>
      </c>
      <c r="BS29" s="10">
        <v>561</v>
      </c>
      <c r="BT29" s="10">
        <v>46</v>
      </c>
      <c r="BU29" s="10">
        <v>134</v>
      </c>
      <c r="BV29" s="10">
        <v>607</v>
      </c>
      <c r="BW29" s="10">
        <v>45</v>
      </c>
      <c r="BX29" s="10">
        <v>137</v>
      </c>
      <c r="BY29" s="10">
        <v>732</v>
      </c>
      <c r="BZ29" s="10">
        <v>27</v>
      </c>
      <c r="CA29" s="10">
        <v>132</v>
      </c>
      <c r="CB29" s="10">
        <v>665</v>
      </c>
      <c r="CC29" s="10">
        <v>29</v>
      </c>
      <c r="CD29" s="10">
        <v>149</v>
      </c>
      <c r="CE29" s="10">
        <v>776</v>
      </c>
      <c r="CF29" s="10">
        <v>28</v>
      </c>
      <c r="CG29" s="10">
        <v>161</v>
      </c>
      <c r="CH29" s="10">
        <v>754</v>
      </c>
      <c r="CI29" s="10">
        <v>39</v>
      </c>
      <c r="CJ29" s="10">
        <v>211</v>
      </c>
      <c r="CK29" s="10">
        <v>951</v>
      </c>
      <c r="CL29" s="10">
        <v>39</v>
      </c>
      <c r="CM29" s="10">
        <v>262</v>
      </c>
      <c r="CN29" s="10">
        <v>1005</v>
      </c>
      <c r="CO29" s="10">
        <v>42</v>
      </c>
      <c r="CP29" s="10">
        <v>398</v>
      </c>
      <c r="CQ29" s="10">
        <v>1085</v>
      </c>
      <c r="CR29" s="10">
        <v>36</v>
      </c>
      <c r="CS29" s="10">
        <v>724</v>
      </c>
      <c r="CT29" s="10">
        <v>853</v>
      </c>
      <c r="CU29" s="10">
        <v>22</v>
      </c>
      <c r="CV29" s="10">
        <v>3924</v>
      </c>
      <c r="CW29" s="10">
        <v>849</v>
      </c>
      <c r="CY29" s="1">
        <f t="shared" si="12"/>
        <v>233</v>
      </c>
      <c r="CZ29" s="1">
        <f t="shared" si="13"/>
        <v>3004</v>
      </c>
      <c r="DA29" s="1">
        <f t="shared" si="14"/>
        <v>4624</v>
      </c>
      <c r="DB29" s="1">
        <f t="shared" si="15"/>
        <v>173</v>
      </c>
      <c r="DC29" s="1">
        <f t="shared" si="16"/>
        <v>3628</v>
      </c>
      <c r="DD29" s="1">
        <f t="shared" si="17"/>
        <v>4203</v>
      </c>
      <c r="DE29" s="1">
        <f t="shared" si="18"/>
        <v>408</v>
      </c>
      <c r="DF29" s="1">
        <f t="shared" si="19"/>
        <v>6644</v>
      </c>
      <c r="DG29" s="1">
        <f t="shared" si="20"/>
        <v>8838</v>
      </c>
      <c r="DH29" s="1">
        <f t="shared" si="21"/>
        <v>58.822032820251877</v>
      </c>
      <c r="DI29" s="1">
        <f t="shared" si="22"/>
        <v>4.7971999176446367</v>
      </c>
      <c r="DJ29" s="1">
        <f t="shared" si="23"/>
        <v>61.786032311410764</v>
      </c>
      <c r="DK29" s="1">
        <f t="shared" si="24"/>
        <v>52.511244377811096</v>
      </c>
      <c r="DL29" s="1">
        <f t="shared" si="25"/>
        <v>3.9533820840950638</v>
      </c>
      <c r="DM29" s="1">
        <f t="shared" si="26"/>
        <v>54.672663668165924</v>
      </c>
      <c r="DN29" s="1">
        <f t="shared" si="27"/>
        <v>55.61988672120831</v>
      </c>
      <c r="DO29" s="1">
        <f t="shared" si="28"/>
        <v>4.4127190136275152</v>
      </c>
      <c r="DP29" s="1">
        <f t="shared" si="29"/>
        <v>58.187539332913786</v>
      </c>
      <c r="DQ29" s="1">
        <f t="shared" si="3"/>
        <v>27</v>
      </c>
      <c r="DR29" s="1">
        <f t="shared" si="4"/>
        <v>32</v>
      </c>
      <c r="DS29" s="1">
        <f t="shared" si="5"/>
        <v>29</v>
      </c>
      <c r="DT29" s="1">
        <f t="shared" si="6"/>
        <v>63</v>
      </c>
      <c r="DU29" s="1">
        <f t="shared" si="7"/>
        <v>63</v>
      </c>
      <c r="DV29" s="1">
        <f t="shared" si="8"/>
        <v>62</v>
      </c>
      <c r="DW29" s="1">
        <f t="shared" si="9"/>
        <v>62</v>
      </c>
      <c r="DX29" s="1">
        <f t="shared" si="10"/>
        <v>62</v>
      </c>
      <c r="DY29" s="1">
        <f t="shared" si="11"/>
        <v>60</v>
      </c>
    </row>
    <row r="30" spans="1:129" x14ac:dyDescent="0.35">
      <c r="A30" s="13">
        <v>24</v>
      </c>
      <c r="B30" s="9" t="s">
        <v>68</v>
      </c>
      <c r="C30" s="10">
        <v>58</v>
      </c>
      <c r="D30" s="10">
        <v>374</v>
      </c>
      <c r="E30" s="10">
        <v>405</v>
      </c>
      <c r="F30" s="10">
        <v>26</v>
      </c>
      <c r="G30" s="10">
        <v>68</v>
      </c>
      <c r="H30" s="10">
        <v>481</v>
      </c>
      <c r="I30" s="10">
        <v>16</v>
      </c>
      <c r="J30" s="10">
        <v>38</v>
      </c>
      <c r="K30" s="10">
        <v>480</v>
      </c>
      <c r="L30" s="10">
        <v>20</v>
      </c>
      <c r="M30" s="10">
        <v>43</v>
      </c>
      <c r="N30" s="10">
        <v>617</v>
      </c>
      <c r="O30" s="10">
        <v>3</v>
      </c>
      <c r="P30" s="10">
        <v>47</v>
      </c>
      <c r="Q30" s="10">
        <v>680</v>
      </c>
      <c r="R30" s="10">
        <v>9</v>
      </c>
      <c r="S30" s="10">
        <v>71</v>
      </c>
      <c r="T30" s="10">
        <v>712</v>
      </c>
      <c r="U30" s="10">
        <v>10</v>
      </c>
      <c r="V30" s="10">
        <v>79</v>
      </c>
      <c r="W30" s="10">
        <v>802</v>
      </c>
      <c r="X30" s="10">
        <v>23</v>
      </c>
      <c r="Y30" s="10">
        <v>85</v>
      </c>
      <c r="Z30" s="10">
        <v>779</v>
      </c>
      <c r="AA30" s="10">
        <v>12</v>
      </c>
      <c r="AB30" s="10">
        <v>134</v>
      </c>
      <c r="AC30" s="10">
        <v>633</v>
      </c>
      <c r="AD30" s="10">
        <v>16</v>
      </c>
      <c r="AE30" s="10">
        <v>260</v>
      </c>
      <c r="AF30" s="10">
        <v>485</v>
      </c>
      <c r="AG30" s="10">
        <v>6</v>
      </c>
      <c r="AH30" s="10">
        <v>1440</v>
      </c>
      <c r="AI30" s="10">
        <v>444</v>
      </c>
      <c r="AJ30" s="10">
        <v>39</v>
      </c>
      <c r="AK30" s="10">
        <v>291</v>
      </c>
      <c r="AL30" s="10">
        <v>437</v>
      </c>
      <c r="AM30" s="10">
        <v>26</v>
      </c>
      <c r="AN30" s="10">
        <v>87</v>
      </c>
      <c r="AO30" s="10">
        <v>374</v>
      </c>
      <c r="AP30" s="10">
        <v>13</v>
      </c>
      <c r="AQ30" s="10">
        <v>80</v>
      </c>
      <c r="AR30" s="10">
        <v>407</v>
      </c>
      <c r="AS30" s="10">
        <v>15</v>
      </c>
      <c r="AT30" s="10">
        <v>111</v>
      </c>
      <c r="AU30" s="10">
        <v>587</v>
      </c>
      <c r="AV30" s="10">
        <v>17</v>
      </c>
      <c r="AW30" s="10">
        <v>145</v>
      </c>
      <c r="AX30" s="10">
        <v>697</v>
      </c>
      <c r="AY30" s="10">
        <v>17</v>
      </c>
      <c r="AZ30" s="10">
        <v>118</v>
      </c>
      <c r="BA30" s="10">
        <v>687</v>
      </c>
      <c r="BB30" s="10">
        <v>11</v>
      </c>
      <c r="BC30" s="10">
        <v>134</v>
      </c>
      <c r="BD30" s="10">
        <v>704</v>
      </c>
      <c r="BE30" s="10">
        <v>19</v>
      </c>
      <c r="BF30" s="10">
        <v>137</v>
      </c>
      <c r="BG30" s="10">
        <v>727</v>
      </c>
      <c r="BH30" s="10">
        <v>10</v>
      </c>
      <c r="BI30" s="10">
        <v>219</v>
      </c>
      <c r="BJ30" s="10">
        <v>571</v>
      </c>
      <c r="BK30" s="10">
        <v>13</v>
      </c>
      <c r="BL30" s="10">
        <v>331</v>
      </c>
      <c r="BM30" s="10">
        <v>396</v>
      </c>
      <c r="BN30" s="10">
        <v>0</v>
      </c>
      <c r="BO30" s="10">
        <v>1469</v>
      </c>
      <c r="BP30" s="10">
        <v>245</v>
      </c>
      <c r="BQ30" s="10">
        <v>94</v>
      </c>
      <c r="BR30" s="10">
        <v>666</v>
      </c>
      <c r="BS30" s="10">
        <v>838</v>
      </c>
      <c r="BT30" s="10">
        <v>51</v>
      </c>
      <c r="BU30" s="10">
        <v>155</v>
      </c>
      <c r="BV30" s="10">
        <v>857</v>
      </c>
      <c r="BW30" s="10">
        <v>30</v>
      </c>
      <c r="BX30" s="10">
        <v>121</v>
      </c>
      <c r="BY30" s="10">
        <v>892</v>
      </c>
      <c r="BZ30" s="10">
        <v>28</v>
      </c>
      <c r="CA30" s="10">
        <v>151</v>
      </c>
      <c r="CB30" s="10">
        <v>1197</v>
      </c>
      <c r="CC30" s="10">
        <v>27</v>
      </c>
      <c r="CD30" s="10">
        <v>190</v>
      </c>
      <c r="CE30" s="10">
        <v>1375</v>
      </c>
      <c r="CF30" s="10">
        <v>30</v>
      </c>
      <c r="CG30" s="10">
        <v>184</v>
      </c>
      <c r="CH30" s="10">
        <v>1394</v>
      </c>
      <c r="CI30" s="10">
        <v>30</v>
      </c>
      <c r="CJ30" s="10">
        <v>211</v>
      </c>
      <c r="CK30" s="10">
        <v>1506</v>
      </c>
      <c r="CL30" s="10">
        <v>38</v>
      </c>
      <c r="CM30" s="10">
        <v>222</v>
      </c>
      <c r="CN30" s="10">
        <v>1504</v>
      </c>
      <c r="CO30" s="10">
        <v>29</v>
      </c>
      <c r="CP30" s="10">
        <v>349</v>
      </c>
      <c r="CQ30" s="10">
        <v>1204</v>
      </c>
      <c r="CR30" s="10">
        <v>27</v>
      </c>
      <c r="CS30" s="10">
        <v>593</v>
      </c>
      <c r="CT30" s="10">
        <v>879</v>
      </c>
      <c r="CU30" s="10">
        <v>8</v>
      </c>
      <c r="CV30" s="10">
        <v>2916</v>
      </c>
      <c r="CW30" s="10">
        <v>680</v>
      </c>
      <c r="CY30" s="1">
        <f t="shared" si="12"/>
        <v>199</v>
      </c>
      <c r="CZ30" s="1">
        <f t="shared" si="13"/>
        <v>2639</v>
      </c>
      <c r="DA30" s="1">
        <f t="shared" si="14"/>
        <v>6518</v>
      </c>
      <c r="DB30" s="1">
        <f t="shared" si="15"/>
        <v>180</v>
      </c>
      <c r="DC30" s="1">
        <f t="shared" si="16"/>
        <v>3122</v>
      </c>
      <c r="DD30" s="1">
        <f t="shared" si="17"/>
        <v>5832</v>
      </c>
      <c r="DE30" s="1">
        <f t="shared" si="18"/>
        <v>392</v>
      </c>
      <c r="DF30" s="1">
        <f t="shared" si="19"/>
        <v>5758</v>
      </c>
      <c r="DG30" s="1">
        <f t="shared" si="20"/>
        <v>12326</v>
      </c>
      <c r="DH30" s="1">
        <f t="shared" si="21"/>
        <v>69.666524155622056</v>
      </c>
      <c r="DI30" s="1">
        <f t="shared" si="22"/>
        <v>2.9626321274378444</v>
      </c>
      <c r="DJ30" s="1">
        <f t="shared" si="23"/>
        <v>71.793501496365963</v>
      </c>
      <c r="DK30" s="1">
        <f t="shared" si="24"/>
        <v>63.84935406174732</v>
      </c>
      <c r="DL30" s="1">
        <f t="shared" si="25"/>
        <v>2.9940119760479043</v>
      </c>
      <c r="DM30" s="1">
        <f t="shared" si="26"/>
        <v>65.820013137727173</v>
      </c>
      <c r="DN30" s="1">
        <f t="shared" si="27"/>
        <v>66.713574366746059</v>
      </c>
      <c r="DO30" s="1">
        <f t="shared" si="28"/>
        <v>3.0822456361063058</v>
      </c>
      <c r="DP30" s="1">
        <f t="shared" si="29"/>
        <v>68.835245724182727</v>
      </c>
      <c r="DQ30" s="1">
        <f t="shared" si="3"/>
        <v>72</v>
      </c>
      <c r="DR30" s="1">
        <f t="shared" si="4"/>
        <v>60</v>
      </c>
      <c r="DS30" s="1">
        <f t="shared" si="5"/>
        <v>67</v>
      </c>
      <c r="DT30" s="1">
        <f t="shared" si="6"/>
        <v>18</v>
      </c>
      <c r="DU30" s="1">
        <f t="shared" si="7"/>
        <v>11</v>
      </c>
      <c r="DV30" s="1">
        <f t="shared" si="8"/>
        <v>12</v>
      </c>
      <c r="DW30" s="1">
        <f t="shared" si="9"/>
        <v>12</v>
      </c>
      <c r="DX30" s="1">
        <f t="shared" si="10"/>
        <v>9</v>
      </c>
      <c r="DY30" s="1">
        <f t="shared" si="11"/>
        <v>10</v>
      </c>
    </row>
    <row r="31" spans="1:129" x14ac:dyDescent="0.35">
      <c r="A31" s="13">
        <v>25</v>
      </c>
      <c r="B31" s="9" t="s">
        <v>26</v>
      </c>
      <c r="C31" s="10">
        <v>271</v>
      </c>
      <c r="D31" s="10">
        <v>1347</v>
      </c>
      <c r="E31" s="10">
        <v>1737</v>
      </c>
      <c r="F31" s="10">
        <v>235</v>
      </c>
      <c r="G31" s="10">
        <v>524</v>
      </c>
      <c r="H31" s="10">
        <v>2654</v>
      </c>
      <c r="I31" s="10">
        <v>170</v>
      </c>
      <c r="J31" s="10">
        <v>343</v>
      </c>
      <c r="K31" s="10">
        <v>3075</v>
      </c>
      <c r="L31" s="10">
        <v>92</v>
      </c>
      <c r="M31" s="10">
        <v>322</v>
      </c>
      <c r="N31" s="10">
        <v>3091</v>
      </c>
      <c r="O31" s="10">
        <v>92</v>
      </c>
      <c r="P31" s="10">
        <v>303</v>
      </c>
      <c r="Q31" s="10">
        <v>3028</v>
      </c>
      <c r="R31" s="10">
        <v>79</v>
      </c>
      <c r="S31" s="10">
        <v>356</v>
      </c>
      <c r="T31" s="10">
        <v>2712</v>
      </c>
      <c r="U31" s="10">
        <v>97</v>
      </c>
      <c r="V31" s="10">
        <v>399</v>
      </c>
      <c r="W31" s="10">
        <v>2795</v>
      </c>
      <c r="X31" s="10">
        <v>85</v>
      </c>
      <c r="Y31" s="10">
        <v>523</v>
      </c>
      <c r="Z31" s="10">
        <v>2744</v>
      </c>
      <c r="AA31" s="10">
        <v>95</v>
      </c>
      <c r="AB31" s="10">
        <v>703</v>
      </c>
      <c r="AC31" s="10">
        <v>2570</v>
      </c>
      <c r="AD31" s="10">
        <v>90</v>
      </c>
      <c r="AE31" s="10">
        <v>1196</v>
      </c>
      <c r="AF31" s="10">
        <v>2136</v>
      </c>
      <c r="AG31" s="10">
        <v>42</v>
      </c>
      <c r="AH31" s="10">
        <v>8814</v>
      </c>
      <c r="AI31" s="10">
        <v>1674</v>
      </c>
      <c r="AJ31" s="10">
        <v>243</v>
      </c>
      <c r="AK31" s="10">
        <v>1219</v>
      </c>
      <c r="AL31" s="10">
        <v>1867</v>
      </c>
      <c r="AM31" s="10">
        <v>139</v>
      </c>
      <c r="AN31" s="10">
        <v>657</v>
      </c>
      <c r="AO31" s="10">
        <v>2683</v>
      </c>
      <c r="AP31" s="10">
        <v>113</v>
      </c>
      <c r="AQ31" s="10">
        <v>683</v>
      </c>
      <c r="AR31" s="10">
        <v>2991</v>
      </c>
      <c r="AS31" s="10">
        <v>105</v>
      </c>
      <c r="AT31" s="10">
        <v>753</v>
      </c>
      <c r="AU31" s="10">
        <v>3053</v>
      </c>
      <c r="AV31" s="10">
        <v>75</v>
      </c>
      <c r="AW31" s="10">
        <v>715</v>
      </c>
      <c r="AX31" s="10">
        <v>2989</v>
      </c>
      <c r="AY31" s="10">
        <v>78</v>
      </c>
      <c r="AZ31" s="10">
        <v>593</v>
      </c>
      <c r="BA31" s="10">
        <v>2835</v>
      </c>
      <c r="BB31" s="10">
        <v>68</v>
      </c>
      <c r="BC31" s="10">
        <v>603</v>
      </c>
      <c r="BD31" s="10">
        <v>2924</v>
      </c>
      <c r="BE31" s="10">
        <v>87</v>
      </c>
      <c r="BF31" s="10">
        <v>758</v>
      </c>
      <c r="BG31" s="10">
        <v>2783</v>
      </c>
      <c r="BH31" s="10">
        <v>74</v>
      </c>
      <c r="BI31" s="10">
        <v>1027</v>
      </c>
      <c r="BJ31" s="10">
        <v>2716</v>
      </c>
      <c r="BK31" s="10">
        <v>76</v>
      </c>
      <c r="BL31" s="10">
        <v>1738</v>
      </c>
      <c r="BM31" s="10">
        <v>2073</v>
      </c>
      <c r="BN31" s="10">
        <v>38</v>
      </c>
      <c r="BO31" s="10">
        <v>10798</v>
      </c>
      <c r="BP31" s="10">
        <v>1176</v>
      </c>
      <c r="BQ31" s="10">
        <v>518</v>
      </c>
      <c r="BR31" s="10">
        <v>2563</v>
      </c>
      <c r="BS31" s="10">
        <v>3604</v>
      </c>
      <c r="BT31" s="10">
        <v>377</v>
      </c>
      <c r="BU31" s="10">
        <v>1179</v>
      </c>
      <c r="BV31" s="10">
        <v>5336</v>
      </c>
      <c r="BW31" s="10">
        <v>282</v>
      </c>
      <c r="BX31" s="10">
        <v>1032</v>
      </c>
      <c r="BY31" s="10">
        <v>6062</v>
      </c>
      <c r="BZ31" s="10">
        <v>196</v>
      </c>
      <c r="CA31" s="10">
        <v>1068</v>
      </c>
      <c r="CB31" s="10">
        <v>6143</v>
      </c>
      <c r="CC31" s="10">
        <v>164</v>
      </c>
      <c r="CD31" s="10">
        <v>1025</v>
      </c>
      <c r="CE31" s="10">
        <v>6011</v>
      </c>
      <c r="CF31" s="10">
        <v>166</v>
      </c>
      <c r="CG31" s="10">
        <v>944</v>
      </c>
      <c r="CH31" s="10">
        <v>5552</v>
      </c>
      <c r="CI31" s="10">
        <v>164</v>
      </c>
      <c r="CJ31" s="10">
        <v>998</v>
      </c>
      <c r="CK31" s="10">
        <v>5719</v>
      </c>
      <c r="CL31" s="10">
        <v>166</v>
      </c>
      <c r="CM31" s="10">
        <v>1284</v>
      </c>
      <c r="CN31" s="10">
        <v>5528</v>
      </c>
      <c r="CO31" s="10">
        <v>162</v>
      </c>
      <c r="CP31" s="10">
        <v>1733</v>
      </c>
      <c r="CQ31" s="10">
        <v>5283</v>
      </c>
      <c r="CR31" s="10">
        <v>166</v>
      </c>
      <c r="CS31" s="10">
        <v>2930</v>
      </c>
      <c r="CT31" s="10">
        <v>4212</v>
      </c>
      <c r="CU31" s="10">
        <v>83</v>
      </c>
      <c r="CV31" s="10">
        <v>19610</v>
      </c>
      <c r="CW31" s="10">
        <v>2850</v>
      </c>
      <c r="CY31" s="1">
        <f t="shared" si="12"/>
        <v>1348</v>
      </c>
      <c r="CZ31" s="1">
        <f t="shared" si="13"/>
        <v>14830</v>
      </c>
      <c r="DA31" s="1">
        <f t="shared" si="14"/>
        <v>28216</v>
      </c>
      <c r="DB31" s="1">
        <f t="shared" si="15"/>
        <v>1096</v>
      </c>
      <c r="DC31" s="1">
        <f t="shared" si="16"/>
        <v>19544</v>
      </c>
      <c r="DD31" s="1">
        <f t="shared" si="17"/>
        <v>28090</v>
      </c>
      <c r="DE31" s="1">
        <f t="shared" si="18"/>
        <v>2444</v>
      </c>
      <c r="DF31" s="1">
        <f t="shared" si="19"/>
        <v>34366</v>
      </c>
      <c r="DG31" s="1">
        <f t="shared" si="20"/>
        <v>56300</v>
      </c>
      <c r="DH31" s="1">
        <f t="shared" si="21"/>
        <v>63.558138487182958</v>
      </c>
      <c r="DI31" s="1">
        <f t="shared" si="22"/>
        <v>4.5595995129211202</v>
      </c>
      <c r="DJ31" s="1">
        <f t="shared" si="23"/>
        <v>66.594584853809067</v>
      </c>
      <c r="DK31" s="1">
        <f t="shared" si="24"/>
        <v>57.644161707367125</v>
      </c>
      <c r="DL31" s="1">
        <f t="shared" si="25"/>
        <v>3.7552251079284589</v>
      </c>
      <c r="DM31" s="1">
        <f t="shared" si="26"/>
        <v>59.893289554689098</v>
      </c>
      <c r="DN31" s="1">
        <f t="shared" si="27"/>
        <v>60.46611534743851</v>
      </c>
      <c r="DO31" s="1">
        <f t="shared" si="28"/>
        <v>4.1604248944573063</v>
      </c>
      <c r="DP31" s="1">
        <f t="shared" si="29"/>
        <v>63.090967672645263</v>
      </c>
      <c r="DQ31" s="1">
        <f t="shared" si="3"/>
        <v>31</v>
      </c>
      <c r="DR31" s="1">
        <f t="shared" si="4"/>
        <v>41</v>
      </c>
      <c r="DS31" s="1">
        <f t="shared" si="5"/>
        <v>37</v>
      </c>
      <c r="DT31" s="1">
        <f t="shared" si="6"/>
        <v>43</v>
      </c>
      <c r="DU31" s="1">
        <f t="shared" si="7"/>
        <v>38</v>
      </c>
      <c r="DV31" s="1">
        <f t="shared" si="8"/>
        <v>41</v>
      </c>
      <c r="DW31" s="1">
        <f t="shared" si="9"/>
        <v>46</v>
      </c>
      <c r="DX31" s="1">
        <f t="shared" si="10"/>
        <v>39</v>
      </c>
      <c r="DY31" s="1">
        <f t="shared" si="11"/>
        <v>45</v>
      </c>
    </row>
    <row r="32" spans="1:129" x14ac:dyDescent="0.35">
      <c r="A32" s="13">
        <v>26</v>
      </c>
      <c r="B32" s="9" t="s">
        <v>27</v>
      </c>
      <c r="C32" s="10">
        <v>391</v>
      </c>
      <c r="D32" s="10">
        <v>2757</v>
      </c>
      <c r="E32" s="10">
        <v>1061</v>
      </c>
      <c r="F32" s="10">
        <v>519</v>
      </c>
      <c r="G32" s="10">
        <v>1277</v>
      </c>
      <c r="H32" s="10">
        <v>3840</v>
      </c>
      <c r="I32" s="10">
        <v>412</v>
      </c>
      <c r="J32" s="10">
        <v>947</v>
      </c>
      <c r="K32" s="10">
        <v>5777</v>
      </c>
      <c r="L32" s="10">
        <v>318</v>
      </c>
      <c r="M32" s="10">
        <v>796</v>
      </c>
      <c r="N32" s="10">
        <v>5376</v>
      </c>
      <c r="O32" s="10">
        <v>282</v>
      </c>
      <c r="P32" s="10">
        <v>790</v>
      </c>
      <c r="Q32" s="10">
        <v>5001</v>
      </c>
      <c r="R32" s="10">
        <v>216</v>
      </c>
      <c r="S32" s="10">
        <v>807</v>
      </c>
      <c r="T32" s="10">
        <v>3990</v>
      </c>
      <c r="U32" s="10">
        <v>231</v>
      </c>
      <c r="V32" s="10">
        <v>823</v>
      </c>
      <c r="W32" s="10">
        <v>3427</v>
      </c>
      <c r="X32" s="10">
        <v>184</v>
      </c>
      <c r="Y32" s="10">
        <v>955</v>
      </c>
      <c r="Z32" s="10">
        <v>3172</v>
      </c>
      <c r="AA32" s="10">
        <v>173</v>
      </c>
      <c r="AB32" s="10">
        <v>1107</v>
      </c>
      <c r="AC32" s="10">
        <v>2778</v>
      </c>
      <c r="AD32" s="10">
        <v>175</v>
      </c>
      <c r="AE32" s="10">
        <v>1472</v>
      </c>
      <c r="AF32" s="10">
        <v>2136</v>
      </c>
      <c r="AG32" s="10">
        <v>73</v>
      </c>
      <c r="AH32" s="10">
        <v>9224</v>
      </c>
      <c r="AI32" s="10">
        <v>1475</v>
      </c>
      <c r="AJ32" s="10">
        <v>338</v>
      </c>
      <c r="AK32" s="10">
        <v>2432</v>
      </c>
      <c r="AL32" s="10">
        <v>1200</v>
      </c>
      <c r="AM32" s="10">
        <v>379</v>
      </c>
      <c r="AN32" s="10">
        <v>1399</v>
      </c>
      <c r="AO32" s="10">
        <v>3322</v>
      </c>
      <c r="AP32" s="10">
        <v>283</v>
      </c>
      <c r="AQ32" s="10">
        <v>1504</v>
      </c>
      <c r="AR32" s="10">
        <v>4319</v>
      </c>
      <c r="AS32" s="10">
        <v>273</v>
      </c>
      <c r="AT32" s="10">
        <v>1759</v>
      </c>
      <c r="AU32" s="10">
        <v>4001</v>
      </c>
      <c r="AV32" s="10">
        <v>236</v>
      </c>
      <c r="AW32" s="10">
        <v>1727</v>
      </c>
      <c r="AX32" s="10">
        <v>3818</v>
      </c>
      <c r="AY32" s="10">
        <v>208</v>
      </c>
      <c r="AZ32" s="10">
        <v>1471</v>
      </c>
      <c r="BA32" s="10">
        <v>3084</v>
      </c>
      <c r="BB32" s="10">
        <v>177</v>
      </c>
      <c r="BC32" s="10">
        <v>1355</v>
      </c>
      <c r="BD32" s="10">
        <v>2957</v>
      </c>
      <c r="BE32" s="10">
        <v>189</v>
      </c>
      <c r="BF32" s="10">
        <v>1506</v>
      </c>
      <c r="BG32" s="10">
        <v>2506</v>
      </c>
      <c r="BH32" s="10">
        <v>162</v>
      </c>
      <c r="BI32" s="10">
        <v>1725</v>
      </c>
      <c r="BJ32" s="10">
        <v>2107</v>
      </c>
      <c r="BK32" s="10">
        <v>106</v>
      </c>
      <c r="BL32" s="10">
        <v>2285</v>
      </c>
      <c r="BM32" s="10">
        <v>1508</v>
      </c>
      <c r="BN32" s="10">
        <v>29</v>
      </c>
      <c r="BO32" s="10">
        <v>11603</v>
      </c>
      <c r="BP32" s="10">
        <v>851</v>
      </c>
      <c r="BQ32" s="10">
        <v>732</v>
      </c>
      <c r="BR32" s="10">
        <v>5189</v>
      </c>
      <c r="BS32" s="10">
        <v>2256</v>
      </c>
      <c r="BT32" s="10">
        <v>895</v>
      </c>
      <c r="BU32" s="10">
        <v>2669</v>
      </c>
      <c r="BV32" s="10">
        <v>7156</v>
      </c>
      <c r="BW32" s="10">
        <v>689</v>
      </c>
      <c r="BX32" s="10">
        <v>2453</v>
      </c>
      <c r="BY32" s="10">
        <v>10098</v>
      </c>
      <c r="BZ32" s="10">
        <v>594</v>
      </c>
      <c r="CA32" s="10">
        <v>2555</v>
      </c>
      <c r="CB32" s="10">
        <v>9377</v>
      </c>
      <c r="CC32" s="10">
        <v>523</v>
      </c>
      <c r="CD32" s="10">
        <v>2512</v>
      </c>
      <c r="CE32" s="10">
        <v>8820</v>
      </c>
      <c r="CF32" s="10">
        <v>427</v>
      </c>
      <c r="CG32" s="10">
        <v>2281</v>
      </c>
      <c r="CH32" s="10">
        <v>7072</v>
      </c>
      <c r="CI32" s="10">
        <v>406</v>
      </c>
      <c r="CJ32" s="10">
        <v>2180</v>
      </c>
      <c r="CK32" s="10">
        <v>6383</v>
      </c>
      <c r="CL32" s="10">
        <v>372</v>
      </c>
      <c r="CM32" s="10">
        <v>2457</v>
      </c>
      <c r="CN32" s="10">
        <v>5677</v>
      </c>
      <c r="CO32" s="10">
        <v>333</v>
      </c>
      <c r="CP32" s="10">
        <v>2833</v>
      </c>
      <c r="CQ32" s="10">
        <v>4883</v>
      </c>
      <c r="CR32" s="10">
        <v>283</v>
      </c>
      <c r="CS32" s="10">
        <v>3759</v>
      </c>
      <c r="CT32" s="10">
        <v>3649</v>
      </c>
      <c r="CU32" s="10">
        <v>105</v>
      </c>
      <c r="CV32" s="10">
        <v>20822</v>
      </c>
      <c r="CW32" s="10">
        <v>2326</v>
      </c>
      <c r="CY32" s="1">
        <f t="shared" si="12"/>
        <v>2974</v>
      </c>
      <c r="CZ32" s="1">
        <f t="shared" si="13"/>
        <v>20955</v>
      </c>
      <c r="DA32" s="1">
        <f t="shared" si="14"/>
        <v>38033</v>
      </c>
      <c r="DB32" s="1">
        <f t="shared" si="15"/>
        <v>2380</v>
      </c>
      <c r="DC32" s="1">
        <f t="shared" si="16"/>
        <v>28766</v>
      </c>
      <c r="DD32" s="1">
        <f t="shared" si="17"/>
        <v>29673</v>
      </c>
      <c r="DE32" s="1">
        <f t="shared" si="18"/>
        <v>5359</v>
      </c>
      <c r="DF32" s="1">
        <f t="shared" si="19"/>
        <v>49710</v>
      </c>
      <c r="DG32" s="1">
        <f t="shared" si="20"/>
        <v>67697</v>
      </c>
      <c r="DH32" s="1">
        <f t="shared" si="21"/>
        <v>61.381169103644176</v>
      </c>
      <c r="DI32" s="1">
        <f t="shared" si="22"/>
        <v>7.2524203184822094</v>
      </c>
      <c r="DJ32" s="1">
        <f t="shared" si="23"/>
        <v>66.180885058584295</v>
      </c>
      <c r="DK32" s="1">
        <f t="shared" si="24"/>
        <v>48.789029743994476</v>
      </c>
      <c r="DL32" s="1">
        <f t="shared" si="25"/>
        <v>7.4252020091723088</v>
      </c>
      <c r="DM32" s="1">
        <f t="shared" si="26"/>
        <v>52.702280537332079</v>
      </c>
      <c r="DN32" s="1">
        <f t="shared" si="27"/>
        <v>55.143117801345653</v>
      </c>
      <c r="DO32" s="1">
        <f t="shared" si="28"/>
        <v>7.3354686815593508</v>
      </c>
      <c r="DP32" s="1">
        <f t="shared" si="29"/>
        <v>59.508332926054443</v>
      </c>
      <c r="DQ32" s="1">
        <f t="shared" si="3"/>
        <v>6</v>
      </c>
      <c r="DR32" s="1">
        <f t="shared" si="4"/>
        <v>5</v>
      </c>
      <c r="DS32" s="1">
        <f t="shared" si="5"/>
        <v>4</v>
      </c>
      <c r="DT32" s="1">
        <f t="shared" si="6"/>
        <v>45</v>
      </c>
      <c r="DU32" s="1">
        <f t="shared" si="7"/>
        <v>70</v>
      </c>
      <c r="DV32" s="1">
        <f t="shared" si="8"/>
        <v>56</v>
      </c>
      <c r="DW32" s="1">
        <f t="shared" si="9"/>
        <v>53</v>
      </c>
      <c r="DX32" s="1">
        <f t="shared" si="10"/>
        <v>77</v>
      </c>
      <c r="DY32" s="1">
        <f t="shared" si="11"/>
        <v>62</v>
      </c>
    </row>
    <row r="33" spans="1:129" x14ac:dyDescent="0.35">
      <c r="A33" s="13">
        <v>27</v>
      </c>
      <c r="B33" s="9" t="s">
        <v>28</v>
      </c>
      <c r="C33" s="10">
        <v>619</v>
      </c>
      <c r="D33" s="10">
        <v>3264</v>
      </c>
      <c r="E33" s="10">
        <v>3500</v>
      </c>
      <c r="F33" s="10">
        <v>583</v>
      </c>
      <c r="G33" s="10">
        <v>1362</v>
      </c>
      <c r="H33" s="10">
        <v>6314</v>
      </c>
      <c r="I33" s="10">
        <v>436</v>
      </c>
      <c r="J33" s="10">
        <v>1079</v>
      </c>
      <c r="K33" s="10">
        <v>7839</v>
      </c>
      <c r="L33" s="10">
        <v>286</v>
      </c>
      <c r="M33" s="10">
        <v>918</v>
      </c>
      <c r="N33" s="10">
        <v>7624</v>
      </c>
      <c r="O33" s="10">
        <v>222</v>
      </c>
      <c r="P33" s="10">
        <v>816</v>
      </c>
      <c r="Q33" s="10">
        <v>7468</v>
      </c>
      <c r="R33" s="10">
        <v>188</v>
      </c>
      <c r="S33" s="10">
        <v>795</v>
      </c>
      <c r="T33" s="10">
        <v>6460</v>
      </c>
      <c r="U33" s="10">
        <v>221</v>
      </c>
      <c r="V33" s="10">
        <v>943</v>
      </c>
      <c r="W33" s="10">
        <v>6606</v>
      </c>
      <c r="X33" s="10">
        <v>217</v>
      </c>
      <c r="Y33" s="10">
        <v>1071</v>
      </c>
      <c r="Z33" s="10">
        <v>6085</v>
      </c>
      <c r="AA33" s="10">
        <v>207</v>
      </c>
      <c r="AB33" s="10">
        <v>1417</v>
      </c>
      <c r="AC33" s="10">
        <v>5603</v>
      </c>
      <c r="AD33" s="10">
        <v>203</v>
      </c>
      <c r="AE33" s="10">
        <v>2622</v>
      </c>
      <c r="AF33" s="10">
        <v>4357</v>
      </c>
      <c r="AG33" s="10">
        <v>114</v>
      </c>
      <c r="AH33" s="10">
        <v>18981</v>
      </c>
      <c r="AI33" s="10">
        <v>3495</v>
      </c>
      <c r="AJ33" s="10">
        <v>544</v>
      </c>
      <c r="AK33" s="10">
        <v>2702</v>
      </c>
      <c r="AL33" s="10">
        <v>3838</v>
      </c>
      <c r="AM33" s="10">
        <v>397</v>
      </c>
      <c r="AN33" s="10">
        <v>1261</v>
      </c>
      <c r="AO33" s="10">
        <v>6384</v>
      </c>
      <c r="AP33" s="10">
        <v>296</v>
      </c>
      <c r="AQ33" s="10">
        <v>1278</v>
      </c>
      <c r="AR33" s="10">
        <v>7396</v>
      </c>
      <c r="AS33" s="10">
        <v>240</v>
      </c>
      <c r="AT33" s="10">
        <v>1591</v>
      </c>
      <c r="AU33" s="10">
        <v>7392</v>
      </c>
      <c r="AV33" s="10">
        <v>233</v>
      </c>
      <c r="AW33" s="10">
        <v>1608</v>
      </c>
      <c r="AX33" s="10">
        <v>7142</v>
      </c>
      <c r="AY33" s="10">
        <v>208</v>
      </c>
      <c r="AZ33" s="10">
        <v>1270</v>
      </c>
      <c r="BA33" s="10">
        <v>6520</v>
      </c>
      <c r="BB33" s="10">
        <v>222</v>
      </c>
      <c r="BC33" s="10">
        <v>1341</v>
      </c>
      <c r="BD33" s="10">
        <v>6812</v>
      </c>
      <c r="BE33" s="10">
        <v>187</v>
      </c>
      <c r="BF33" s="10">
        <v>1650</v>
      </c>
      <c r="BG33" s="10">
        <v>6267</v>
      </c>
      <c r="BH33" s="10">
        <v>165</v>
      </c>
      <c r="BI33" s="10">
        <v>2264</v>
      </c>
      <c r="BJ33" s="10">
        <v>5724</v>
      </c>
      <c r="BK33" s="10">
        <v>131</v>
      </c>
      <c r="BL33" s="10">
        <v>3927</v>
      </c>
      <c r="BM33" s="10">
        <v>4275</v>
      </c>
      <c r="BN33" s="10">
        <v>84</v>
      </c>
      <c r="BO33" s="10">
        <v>24491</v>
      </c>
      <c r="BP33" s="10">
        <v>2496</v>
      </c>
      <c r="BQ33" s="10">
        <v>1161</v>
      </c>
      <c r="BR33" s="10">
        <v>5967</v>
      </c>
      <c r="BS33" s="10">
        <v>7338</v>
      </c>
      <c r="BT33" s="10">
        <v>981</v>
      </c>
      <c r="BU33" s="10">
        <v>2626</v>
      </c>
      <c r="BV33" s="10">
        <v>12699</v>
      </c>
      <c r="BW33" s="10">
        <v>731</v>
      </c>
      <c r="BX33" s="10">
        <v>2360</v>
      </c>
      <c r="BY33" s="10">
        <v>15239</v>
      </c>
      <c r="BZ33" s="10">
        <v>527</v>
      </c>
      <c r="CA33" s="10">
        <v>2508</v>
      </c>
      <c r="CB33" s="10">
        <v>15015</v>
      </c>
      <c r="CC33" s="10">
        <v>455</v>
      </c>
      <c r="CD33" s="10">
        <v>2422</v>
      </c>
      <c r="CE33" s="10">
        <v>14617</v>
      </c>
      <c r="CF33" s="10">
        <v>392</v>
      </c>
      <c r="CG33" s="10">
        <v>2063</v>
      </c>
      <c r="CH33" s="10">
        <v>12976</v>
      </c>
      <c r="CI33" s="10">
        <v>444</v>
      </c>
      <c r="CJ33" s="10">
        <v>2277</v>
      </c>
      <c r="CK33" s="10">
        <v>13415</v>
      </c>
      <c r="CL33" s="10">
        <v>402</v>
      </c>
      <c r="CM33" s="10">
        <v>2718</v>
      </c>
      <c r="CN33" s="10">
        <v>12354</v>
      </c>
      <c r="CO33" s="10">
        <v>373</v>
      </c>
      <c r="CP33" s="10">
        <v>3688</v>
      </c>
      <c r="CQ33" s="10">
        <v>11324</v>
      </c>
      <c r="CR33" s="10">
        <v>333</v>
      </c>
      <c r="CS33" s="10">
        <v>6553</v>
      </c>
      <c r="CT33" s="10">
        <v>8633</v>
      </c>
      <c r="CU33" s="10">
        <v>193</v>
      </c>
      <c r="CV33" s="10">
        <v>43469</v>
      </c>
      <c r="CW33" s="10">
        <v>5988</v>
      </c>
      <c r="CY33" s="1">
        <f t="shared" si="12"/>
        <v>3296</v>
      </c>
      <c r="CZ33" s="1">
        <f t="shared" si="13"/>
        <v>33268</v>
      </c>
      <c r="DA33" s="1">
        <f t="shared" si="14"/>
        <v>65351</v>
      </c>
      <c r="DB33" s="1">
        <f t="shared" si="15"/>
        <v>2707</v>
      </c>
      <c r="DC33" s="1">
        <f t="shared" si="16"/>
        <v>43383</v>
      </c>
      <c r="DD33" s="1">
        <f t="shared" si="17"/>
        <v>64246</v>
      </c>
      <c r="DE33" s="1">
        <f t="shared" si="18"/>
        <v>5992</v>
      </c>
      <c r="DF33" s="1">
        <f t="shared" si="19"/>
        <v>76651</v>
      </c>
      <c r="DG33" s="1">
        <f t="shared" si="20"/>
        <v>129598</v>
      </c>
      <c r="DH33" s="1">
        <f t="shared" si="21"/>
        <v>64.123043712897996</v>
      </c>
      <c r="DI33" s="1">
        <f t="shared" si="22"/>
        <v>4.8013751511355194</v>
      </c>
      <c r="DJ33" s="1">
        <f t="shared" si="23"/>
        <v>67.35711131825542</v>
      </c>
      <c r="DK33" s="1">
        <f t="shared" si="24"/>
        <v>58.227595707656612</v>
      </c>
      <c r="DL33" s="1">
        <f t="shared" si="25"/>
        <v>4.0431347363075592</v>
      </c>
      <c r="DM33" s="1">
        <f t="shared" si="26"/>
        <v>60.681010730858468</v>
      </c>
      <c r="DN33" s="1">
        <f t="shared" si="27"/>
        <v>61.061717575774708</v>
      </c>
      <c r="DO33" s="1">
        <f t="shared" si="28"/>
        <v>4.4192049561177082</v>
      </c>
      <c r="DP33" s="1">
        <f t="shared" si="29"/>
        <v>63.884923271186999</v>
      </c>
      <c r="DQ33" s="1">
        <f t="shared" si="3"/>
        <v>26</v>
      </c>
      <c r="DR33" s="1">
        <f t="shared" si="4"/>
        <v>29</v>
      </c>
      <c r="DS33" s="1">
        <f t="shared" si="5"/>
        <v>28</v>
      </c>
      <c r="DT33" s="1">
        <f t="shared" si="6"/>
        <v>40</v>
      </c>
      <c r="DU33" s="1">
        <f t="shared" si="7"/>
        <v>34</v>
      </c>
      <c r="DV33" s="1">
        <f t="shared" si="8"/>
        <v>36</v>
      </c>
      <c r="DW33" s="1">
        <f t="shared" si="9"/>
        <v>42</v>
      </c>
      <c r="DX33" s="1">
        <f t="shared" si="10"/>
        <v>34</v>
      </c>
      <c r="DY33" s="1">
        <f t="shared" si="11"/>
        <v>37</v>
      </c>
    </row>
    <row r="34" spans="1:129" x14ac:dyDescent="0.35">
      <c r="A34" s="13">
        <v>28</v>
      </c>
      <c r="B34" s="9" t="s">
        <v>29</v>
      </c>
      <c r="C34" s="10">
        <v>164</v>
      </c>
      <c r="D34" s="10">
        <v>918</v>
      </c>
      <c r="E34" s="10">
        <v>944</v>
      </c>
      <c r="F34" s="10">
        <v>141</v>
      </c>
      <c r="G34" s="10">
        <v>328</v>
      </c>
      <c r="H34" s="10">
        <v>1329</v>
      </c>
      <c r="I34" s="10">
        <v>107</v>
      </c>
      <c r="J34" s="10">
        <v>295</v>
      </c>
      <c r="K34" s="10">
        <v>1589</v>
      </c>
      <c r="L34" s="10">
        <v>73</v>
      </c>
      <c r="M34" s="10">
        <v>261</v>
      </c>
      <c r="N34" s="10">
        <v>1666</v>
      </c>
      <c r="O34" s="10">
        <v>64</v>
      </c>
      <c r="P34" s="10">
        <v>277</v>
      </c>
      <c r="Q34" s="10">
        <v>1558</v>
      </c>
      <c r="R34" s="10">
        <v>82</v>
      </c>
      <c r="S34" s="10">
        <v>279</v>
      </c>
      <c r="T34" s="10">
        <v>1405</v>
      </c>
      <c r="U34" s="10">
        <v>51</v>
      </c>
      <c r="V34" s="10">
        <v>325</v>
      </c>
      <c r="W34" s="10">
        <v>1552</v>
      </c>
      <c r="X34" s="10">
        <v>54</v>
      </c>
      <c r="Y34" s="10">
        <v>361</v>
      </c>
      <c r="Z34" s="10">
        <v>1621</v>
      </c>
      <c r="AA34" s="10">
        <v>54</v>
      </c>
      <c r="AB34" s="10">
        <v>384</v>
      </c>
      <c r="AC34" s="10">
        <v>1478</v>
      </c>
      <c r="AD34" s="10">
        <v>49</v>
      </c>
      <c r="AE34" s="10">
        <v>635</v>
      </c>
      <c r="AF34" s="10">
        <v>1248</v>
      </c>
      <c r="AG34" s="10">
        <v>20</v>
      </c>
      <c r="AH34" s="10">
        <v>4508</v>
      </c>
      <c r="AI34" s="10">
        <v>1145</v>
      </c>
      <c r="AJ34" s="10">
        <v>118</v>
      </c>
      <c r="AK34" s="10">
        <v>758</v>
      </c>
      <c r="AL34" s="10">
        <v>934</v>
      </c>
      <c r="AM34" s="10">
        <v>86</v>
      </c>
      <c r="AN34" s="10">
        <v>383</v>
      </c>
      <c r="AO34" s="10">
        <v>1272</v>
      </c>
      <c r="AP34" s="10">
        <v>73</v>
      </c>
      <c r="AQ34" s="10">
        <v>447</v>
      </c>
      <c r="AR34" s="10">
        <v>1568</v>
      </c>
      <c r="AS34" s="10">
        <v>52</v>
      </c>
      <c r="AT34" s="10">
        <v>505</v>
      </c>
      <c r="AU34" s="10">
        <v>1549</v>
      </c>
      <c r="AV34" s="10">
        <v>54</v>
      </c>
      <c r="AW34" s="10">
        <v>455</v>
      </c>
      <c r="AX34" s="10">
        <v>1466</v>
      </c>
      <c r="AY34" s="10">
        <v>47</v>
      </c>
      <c r="AZ34" s="10">
        <v>413</v>
      </c>
      <c r="BA34" s="10">
        <v>1459</v>
      </c>
      <c r="BB34" s="10">
        <v>49</v>
      </c>
      <c r="BC34" s="10">
        <v>410</v>
      </c>
      <c r="BD34" s="10">
        <v>1492</v>
      </c>
      <c r="BE34" s="10">
        <v>38</v>
      </c>
      <c r="BF34" s="10">
        <v>425</v>
      </c>
      <c r="BG34" s="10">
        <v>1574</v>
      </c>
      <c r="BH34" s="10">
        <v>33</v>
      </c>
      <c r="BI34" s="10">
        <v>563</v>
      </c>
      <c r="BJ34" s="10">
        <v>1493</v>
      </c>
      <c r="BK34" s="10">
        <v>26</v>
      </c>
      <c r="BL34" s="10">
        <v>889</v>
      </c>
      <c r="BM34" s="10">
        <v>1053</v>
      </c>
      <c r="BN34" s="10">
        <v>18</v>
      </c>
      <c r="BO34" s="10">
        <v>5536</v>
      </c>
      <c r="BP34" s="10">
        <v>761</v>
      </c>
      <c r="BQ34" s="10">
        <v>281</v>
      </c>
      <c r="BR34" s="10">
        <v>1674</v>
      </c>
      <c r="BS34" s="10">
        <v>1876</v>
      </c>
      <c r="BT34" s="10">
        <v>230</v>
      </c>
      <c r="BU34" s="10">
        <v>707</v>
      </c>
      <c r="BV34" s="10">
        <v>2596</v>
      </c>
      <c r="BW34" s="10">
        <v>179</v>
      </c>
      <c r="BX34" s="10">
        <v>743</v>
      </c>
      <c r="BY34" s="10">
        <v>3156</v>
      </c>
      <c r="BZ34" s="10">
        <v>124</v>
      </c>
      <c r="CA34" s="10">
        <v>759</v>
      </c>
      <c r="CB34" s="10">
        <v>3217</v>
      </c>
      <c r="CC34" s="10">
        <v>120</v>
      </c>
      <c r="CD34" s="10">
        <v>729</v>
      </c>
      <c r="CE34" s="10">
        <v>3016</v>
      </c>
      <c r="CF34" s="10">
        <v>128</v>
      </c>
      <c r="CG34" s="10">
        <v>693</v>
      </c>
      <c r="CH34" s="10">
        <v>2858</v>
      </c>
      <c r="CI34" s="10">
        <v>99</v>
      </c>
      <c r="CJ34" s="10">
        <v>732</v>
      </c>
      <c r="CK34" s="10">
        <v>3045</v>
      </c>
      <c r="CL34" s="10">
        <v>94</v>
      </c>
      <c r="CM34" s="10">
        <v>781</v>
      </c>
      <c r="CN34" s="10">
        <v>3197</v>
      </c>
      <c r="CO34" s="10">
        <v>85</v>
      </c>
      <c r="CP34" s="10">
        <v>951</v>
      </c>
      <c r="CQ34" s="10">
        <v>2967</v>
      </c>
      <c r="CR34" s="10">
        <v>81</v>
      </c>
      <c r="CS34" s="10">
        <v>1525</v>
      </c>
      <c r="CT34" s="10">
        <v>2298</v>
      </c>
      <c r="CU34" s="10">
        <v>32</v>
      </c>
      <c r="CV34" s="10">
        <v>10042</v>
      </c>
      <c r="CW34" s="10">
        <v>1910</v>
      </c>
      <c r="CY34" s="1">
        <f t="shared" si="12"/>
        <v>859</v>
      </c>
      <c r="CZ34" s="1">
        <f t="shared" si="13"/>
        <v>8571</v>
      </c>
      <c r="DA34" s="1">
        <f t="shared" si="14"/>
        <v>15535</v>
      </c>
      <c r="DB34" s="1">
        <f t="shared" si="15"/>
        <v>594</v>
      </c>
      <c r="DC34" s="1">
        <f t="shared" si="16"/>
        <v>10784</v>
      </c>
      <c r="DD34" s="1">
        <f t="shared" si="17"/>
        <v>14621</v>
      </c>
      <c r="DE34" s="1">
        <f t="shared" si="18"/>
        <v>1453</v>
      </c>
      <c r="DF34" s="1">
        <f t="shared" si="19"/>
        <v>19336</v>
      </c>
      <c r="DG34" s="1">
        <f t="shared" si="20"/>
        <v>30136</v>
      </c>
      <c r="DH34" s="1">
        <f t="shared" si="21"/>
        <v>62.227117965151216</v>
      </c>
      <c r="DI34" s="1">
        <f t="shared" si="22"/>
        <v>5.2397218494571183</v>
      </c>
      <c r="DJ34" s="1">
        <f t="shared" si="23"/>
        <v>65.667935109152808</v>
      </c>
      <c r="DK34" s="1">
        <f t="shared" si="24"/>
        <v>56.236778337628365</v>
      </c>
      <c r="DL34" s="1">
        <f t="shared" si="25"/>
        <v>3.904042063752875</v>
      </c>
      <c r="DM34" s="1">
        <f t="shared" si="26"/>
        <v>58.521481595445977</v>
      </c>
      <c r="DN34" s="1">
        <f t="shared" si="27"/>
        <v>59.177221404025524</v>
      </c>
      <c r="DO34" s="1">
        <f t="shared" si="28"/>
        <v>4.5997024280604011</v>
      </c>
      <c r="DP34" s="1">
        <f t="shared" si="29"/>
        <v>62.030436917034862</v>
      </c>
      <c r="DQ34" s="1">
        <f t="shared" si="3"/>
        <v>20</v>
      </c>
      <c r="DR34" s="1">
        <f t="shared" si="4"/>
        <v>35</v>
      </c>
      <c r="DS34" s="1">
        <f t="shared" si="5"/>
        <v>23</v>
      </c>
      <c r="DT34" s="1">
        <f t="shared" si="6"/>
        <v>51</v>
      </c>
      <c r="DU34" s="1">
        <f t="shared" si="7"/>
        <v>48</v>
      </c>
      <c r="DV34" s="1">
        <f t="shared" si="8"/>
        <v>49</v>
      </c>
      <c r="DW34" s="1">
        <f t="shared" si="9"/>
        <v>50</v>
      </c>
      <c r="DX34" s="1">
        <f t="shared" si="10"/>
        <v>48</v>
      </c>
      <c r="DY34" s="1">
        <f t="shared" si="11"/>
        <v>50</v>
      </c>
    </row>
    <row r="35" spans="1:129" x14ac:dyDescent="0.35">
      <c r="A35" s="13">
        <v>29</v>
      </c>
      <c r="B35" s="9" t="s">
        <v>69</v>
      </c>
      <c r="C35" s="10">
        <v>13</v>
      </c>
      <c r="D35" s="10">
        <v>182</v>
      </c>
      <c r="E35" s="10">
        <v>155</v>
      </c>
      <c r="F35" s="10">
        <v>14</v>
      </c>
      <c r="G35" s="10">
        <v>34</v>
      </c>
      <c r="H35" s="10">
        <v>181</v>
      </c>
      <c r="I35" s="10">
        <v>12</v>
      </c>
      <c r="J35" s="10">
        <v>33</v>
      </c>
      <c r="K35" s="10">
        <v>212</v>
      </c>
      <c r="L35" s="10">
        <v>9</v>
      </c>
      <c r="M35" s="10">
        <v>40</v>
      </c>
      <c r="N35" s="10">
        <v>290</v>
      </c>
      <c r="O35" s="10">
        <v>10</v>
      </c>
      <c r="P35" s="10">
        <v>38</v>
      </c>
      <c r="Q35" s="10">
        <v>317</v>
      </c>
      <c r="R35" s="10">
        <v>19</v>
      </c>
      <c r="S35" s="10">
        <v>47</v>
      </c>
      <c r="T35" s="10">
        <v>347</v>
      </c>
      <c r="U35" s="10">
        <v>21</v>
      </c>
      <c r="V35" s="10">
        <v>70</v>
      </c>
      <c r="W35" s="10">
        <v>418</v>
      </c>
      <c r="X35" s="10">
        <v>15</v>
      </c>
      <c r="Y35" s="10">
        <v>105</v>
      </c>
      <c r="Z35" s="10">
        <v>474</v>
      </c>
      <c r="AA35" s="10">
        <v>26</v>
      </c>
      <c r="AB35" s="10">
        <v>131</v>
      </c>
      <c r="AC35" s="10">
        <v>467</v>
      </c>
      <c r="AD35" s="10">
        <v>12</v>
      </c>
      <c r="AE35" s="10">
        <v>240</v>
      </c>
      <c r="AF35" s="10">
        <v>417</v>
      </c>
      <c r="AG35" s="10">
        <v>16</v>
      </c>
      <c r="AH35" s="10">
        <v>1597</v>
      </c>
      <c r="AI35" s="10">
        <v>433</v>
      </c>
      <c r="AJ35" s="10">
        <v>12</v>
      </c>
      <c r="AK35" s="10">
        <v>170</v>
      </c>
      <c r="AL35" s="10">
        <v>142</v>
      </c>
      <c r="AM35" s="10">
        <v>15</v>
      </c>
      <c r="AN35" s="10">
        <v>38</v>
      </c>
      <c r="AO35" s="10">
        <v>145</v>
      </c>
      <c r="AP35" s="10">
        <v>7</v>
      </c>
      <c r="AQ35" s="10">
        <v>50</v>
      </c>
      <c r="AR35" s="10">
        <v>211</v>
      </c>
      <c r="AS35" s="10">
        <v>15</v>
      </c>
      <c r="AT35" s="10">
        <v>62</v>
      </c>
      <c r="AU35" s="10">
        <v>261</v>
      </c>
      <c r="AV35" s="10">
        <v>5</v>
      </c>
      <c r="AW35" s="10">
        <v>86</v>
      </c>
      <c r="AX35" s="10">
        <v>297</v>
      </c>
      <c r="AY35" s="10">
        <v>7</v>
      </c>
      <c r="AZ35" s="10">
        <v>80</v>
      </c>
      <c r="BA35" s="10">
        <v>348</v>
      </c>
      <c r="BB35" s="10">
        <v>12</v>
      </c>
      <c r="BC35" s="10">
        <v>107</v>
      </c>
      <c r="BD35" s="10">
        <v>414</v>
      </c>
      <c r="BE35" s="10">
        <v>22</v>
      </c>
      <c r="BF35" s="10">
        <v>134</v>
      </c>
      <c r="BG35" s="10">
        <v>474</v>
      </c>
      <c r="BH35" s="10">
        <v>17</v>
      </c>
      <c r="BI35" s="10">
        <v>192</v>
      </c>
      <c r="BJ35" s="10">
        <v>487</v>
      </c>
      <c r="BK35" s="10">
        <v>16</v>
      </c>
      <c r="BL35" s="10">
        <v>341</v>
      </c>
      <c r="BM35" s="10">
        <v>384</v>
      </c>
      <c r="BN35" s="10">
        <v>6</v>
      </c>
      <c r="BO35" s="10">
        <v>1854</v>
      </c>
      <c r="BP35" s="10">
        <v>274</v>
      </c>
      <c r="BQ35" s="10">
        <v>33</v>
      </c>
      <c r="BR35" s="10">
        <v>353</v>
      </c>
      <c r="BS35" s="10">
        <v>303</v>
      </c>
      <c r="BT35" s="10">
        <v>27</v>
      </c>
      <c r="BU35" s="10">
        <v>67</v>
      </c>
      <c r="BV35" s="10">
        <v>325</v>
      </c>
      <c r="BW35" s="10">
        <v>21</v>
      </c>
      <c r="BX35" s="10">
        <v>82</v>
      </c>
      <c r="BY35" s="10">
        <v>424</v>
      </c>
      <c r="BZ35" s="10">
        <v>25</v>
      </c>
      <c r="CA35" s="10">
        <v>102</v>
      </c>
      <c r="CB35" s="10">
        <v>550</v>
      </c>
      <c r="CC35" s="10">
        <v>23</v>
      </c>
      <c r="CD35" s="10">
        <v>126</v>
      </c>
      <c r="CE35" s="10">
        <v>616</v>
      </c>
      <c r="CF35" s="10">
        <v>22</v>
      </c>
      <c r="CG35" s="10">
        <v>126</v>
      </c>
      <c r="CH35" s="10">
        <v>696</v>
      </c>
      <c r="CI35" s="10">
        <v>30</v>
      </c>
      <c r="CJ35" s="10">
        <v>177</v>
      </c>
      <c r="CK35" s="10">
        <v>828</v>
      </c>
      <c r="CL35" s="10">
        <v>37</v>
      </c>
      <c r="CM35" s="10">
        <v>241</v>
      </c>
      <c r="CN35" s="10">
        <v>950</v>
      </c>
      <c r="CO35" s="10">
        <v>35</v>
      </c>
      <c r="CP35" s="10">
        <v>332</v>
      </c>
      <c r="CQ35" s="10">
        <v>953</v>
      </c>
      <c r="CR35" s="10">
        <v>27</v>
      </c>
      <c r="CS35" s="10">
        <v>580</v>
      </c>
      <c r="CT35" s="10">
        <v>802</v>
      </c>
      <c r="CU35" s="10">
        <v>28</v>
      </c>
      <c r="CV35" s="10">
        <v>3448</v>
      </c>
      <c r="CW35" s="10">
        <v>709</v>
      </c>
      <c r="CY35" s="1">
        <f t="shared" si="12"/>
        <v>167</v>
      </c>
      <c r="CZ35" s="1">
        <f t="shared" si="13"/>
        <v>2517</v>
      </c>
      <c r="DA35" s="1">
        <f t="shared" si="14"/>
        <v>3711</v>
      </c>
      <c r="DB35" s="1">
        <f t="shared" si="15"/>
        <v>134</v>
      </c>
      <c r="DC35" s="1">
        <f t="shared" si="16"/>
        <v>3114</v>
      </c>
      <c r="DD35" s="1">
        <f t="shared" si="17"/>
        <v>3437</v>
      </c>
      <c r="DE35" s="1">
        <f t="shared" si="18"/>
        <v>308</v>
      </c>
      <c r="DF35" s="1">
        <f t="shared" si="19"/>
        <v>5634</v>
      </c>
      <c r="DG35" s="1">
        <f t="shared" si="20"/>
        <v>7156</v>
      </c>
      <c r="DH35" s="1">
        <f t="shared" si="21"/>
        <v>58.029710711493351</v>
      </c>
      <c r="DI35" s="1">
        <f t="shared" si="22"/>
        <v>4.3063434760185659</v>
      </c>
      <c r="DJ35" s="1">
        <f t="shared" si="23"/>
        <v>60.641125879593424</v>
      </c>
      <c r="DK35" s="1">
        <f t="shared" si="24"/>
        <v>51.413612565445021</v>
      </c>
      <c r="DL35" s="1">
        <f t="shared" si="25"/>
        <v>3.7524502940352846</v>
      </c>
      <c r="DM35" s="1">
        <f t="shared" si="26"/>
        <v>53.418100224382947</v>
      </c>
      <c r="DN35" s="1">
        <f t="shared" si="27"/>
        <v>54.634295312261415</v>
      </c>
      <c r="DO35" s="1">
        <f t="shared" si="28"/>
        <v>4.126473740621651</v>
      </c>
      <c r="DP35" s="1">
        <f t="shared" si="29"/>
        <v>56.985799358680708</v>
      </c>
      <c r="DQ35" s="1">
        <f t="shared" si="3"/>
        <v>39</v>
      </c>
      <c r="DR35" s="1">
        <f t="shared" si="4"/>
        <v>42</v>
      </c>
      <c r="DS35" s="1">
        <f t="shared" si="5"/>
        <v>39</v>
      </c>
      <c r="DT35" s="1">
        <f t="shared" si="6"/>
        <v>64</v>
      </c>
      <c r="DU35" s="1">
        <f t="shared" si="7"/>
        <v>67</v>
      </c>
      <c r="DV35" s="1">
        <f t="shared" si="8"/>
        <v>66</v>
      </c>
      <c r="DW35" s="1">
        <f t="shared" si="9"/>
        <v>65</v>
      </c>
      <c r="DX35" s="1">
        <f t="shared" si="10"/>
        <v>67</v>
      </c>
      <c r="DY35" s="1">
        <f t="shared" si="11"/>
        <v>68</v>
      </c>
    </row>
    <row r="36" spans="1:129" x14ac:dyDescent="0.35">
      <c r="A36" s="13">
        <v>30</v>
      </c>
      <c r="B36" s="9" t="s">
        <v>70</v>
      </c>
      <c r="C36" s="10">
        <v>9</v>
      </c>
      <c r="D36" s="10">
        <v>85</v>
      </c>
      <c r="E36" s="10">
        <v>72</v>
      </c>
      <c r="F36" s="10">
        <v>9</v>
      </c>
      <c r="G36" s="10">
        <v>18</v>
      </c>
      <c r="H36" s="10">
        <v>86</v>
      </c>
      <c r="I36" s="10">
        <v>4</v>
      </c>
      <c r="J36" s="10">
        <v>7</v>
      </c>
      <c r="K36" s="10">
        <v>139</v>
      </c>
      <c r="L36" s="10">
        <v>5</v>
      </c>
      <c r="M36" s="10">
        <v>20</v>
      </c>
      <c r="N36" s="10">
        <v>110</v>
      </c>
      <c r="O36" s="10">
        <v>3</v>
      </c>
      <c r="P36" s="10">
        <v>14</v>
      </c>
      <c r="Q36" s="10">
        <v>91</v>
      </c>
      <c r="R36" s="10">
        <v>3</v>
      </c>
      <c r="S36" s="10">
        <v>20</v>
      </c>
      <c r="T36" s="10">
        <v>109</v>
      </c>
      <c r="U36" s="10">
        <v>3</v>
      </c>
      <c r="V36" s="10">
        <v>23</v>
      </c>
      <c r="W36" s="10">
        <v>103</v>
      </c>
      <c r="X36" s="10">
        <v>8</v>
      </c>
      <c r="Y36" s="10">
        <v>34</v>
      </c>
      <c r="Z36" s="10">
        <v>115</v>
      </c>
      <c r="AA36" s="10">
        <v>4</v>
      </c>
      <c r="AB36" s="10">
        <v>44</v>
      </c>
      <c r="AC36" s="10">
        <v>167</v>
      </c>
      <c r="AD36" s="10">
        <v>10</v>
      </c>
      <c r="AE36" s="10">
        <v>81</v>
      </c>
      <c r="AF36" s="10">
        <v>150</v>
      </c>
      <c r="AG36" s="10">
        <v>3</v>
      </c>
      <c r="AH36" s="10">
        <v>559</v>
      </c>
      <c r="AI36" s="10">
        <v>144</v>
      </c>
      <c r="AJ36" s="10">
        <v>3</v>
      </c>
      <c r="AK36" s="10">
        <v>77</v>
      </c>
      <c r="AL36" s="10">
        <v>48</v>
      </c>
      <c r="AM36" s="10">
        <v>3</v>
      </c>
      <c r="AN36" s="10">
        <v>23</v>
      </c>
      <c r="AO36" s="10">
        <v>74</v>
      </c>
      <c r="AP36" s="10">
        <v>0</v>
      </c>
      <c r="AQ36" s="10">
        <v>27</v>
      </c>
      <c r="AR36" s="10">
        <v>119</v>
      </c>
      <c r="AS36" s="10">
        <v>3</v>
      </c>
      <c r="AT36" s="10">
        <v>28</v>
      </c>
      <c r="AU36" s="10">
        <v>113</v>
      </c>
      <c r="AV36" s="10">
        <v>4</v>
      </c>
      <c r="AW36" s="10">
        <v>41</v>
      </c>
      <c r="AX36" s="10">
        <v>90</v>
      </c>
      <c r="AY36" s="10">
        <v>0</v>
      </c>
      <c r="AZ36" s="10">
        <v>29</v>
      </c>
      <c r="BA36" s="10">
        <v>76</v>
      </c>
      <c r="BB36" s="10">
        <v>5</v>
      </c>
      <c r="BC36" s="10">
        <v>33</v>
      </c>
      <c r="BD36" s="10">
        <v>108</v>
      </c>
      <c r="BE36" s="10">
        <v>4</v>
      </c>
      <c r="BF36" s="10">
        <v>44</v>
      </c>
      <c r="BG36" s="10">
        <v>145</v>
      </c>
      <c r="BH36" s="10">
        <v>0</v>
      </c>
      <c r="BI36" s="10">
        <v>63</v>
      </c>
      <c r="BJ36" s="10">
        <v>126</v>
      </c>
      <c r="BK36" s="10">
        <v>10</v>
      </c>
      <c r="BL36" s="10">
        <v>88</v>
      </c>
      <c r="BM36" s="10">
        <v>132</v>
      </c>
      <c r="BN36" s="10">
        <v>0</v>
      </c>
      <c r="BO36" s="10">
        <v>638</v>
      </c>
      <c r="BP36" s="10">
        <v>81</v>
      </c>
      <c r="BQ36" s="10">
        <v>14</v>
      </c>
      <c r="BR36" s="10">
        <v>160</v>
      </c>
      <c r="BS36" s="10">
        <v>120</v>
      </c>
      <c r="BT36" s="10">
        <v>10</v>
      </c>
      <c r="BU36" s="10">
        <v>39</v>
      </c>
      <c r="BV36" s="10">
        <v>162</v>
      </c>
      <c r="BW36" s="10">
        <v>4</v>
      </c>
      <c r="BX36" s="10">
        <v>38</v>
      </c>
      <c r="BY36" s="10">
        <v>255</v>
      </c>
      <c r="BZ36" s="10">
        <v>5</v>
      </c>
      <c r="CA36" s="10">
        <v>48</v>
      </c>
      <c r="CB36" s="10">
        <v>224</v>
      </c>
      <c r="CC36" s="10">
        <v>8</v>
      </c>
      <c r="CD36" s="10">
        <v>60</v>
      </c>
      <c r="CE36" s="10">
        <v>180</v>
      </c>
      <c r="CF36" s="10">
        <v>4</v>
      </c>
      <c r="CG36" s="10">
        <v>49</v>
      </c>
      <c r="CH36" s="10">
        <v>187</v>
      </c>
      <c r="CI36" s="10">
        <v>5</v>
      </c>
      <c r="CJ36" s="10">
        <v>57</v>
      </c>
      <c r="CK36" s="10">
        <v>207</v>
      </c>
      <c r="CL36" s="10">
        <v>14</v>
      </c>
      <c r="CM36" s="10">
        <v>81</v>
      </c>
      <c r="CN36" s="10">
        <v>263</v>
      </c>
      <c r="CO36" s="10">
        <v>8</v>
      </c>
      <c r="CP36" s="10">
        <v>110</v>
      </c>
      <c r="CQ36" s="10">
        <v>292</v>
      </c>
      <c r="CR36" s="10">
        <v>17</v>
      </c>
      <c r="CS36" s="10">
        <v>172</v>
      </c>
      <c r="CT36" s="10">
        <v>279</v>
      </c>
      <c r="CU36" s="10">
        <v>5</v>
      </c>
      <c r="CV36" s="10">
        <v>1203</v>
      </c>
      <c r="CW36" s="10">
        <v>227</v>
      </c>
      <c r="CY36" s="1">
        <f t="shared" si="12"/>
        <v>61</v>
      </c>
      <c r="CZ36" s="1">
        <f t="shared" si="13"/>
        <v>905</v>
      </c>
      <c r="DA36" s="1">
        <f t="shared" si="14"/>
        <v>1286</v>
      </c>
      <c r="DB36" s="1">
        <f t="shared" si="15"/>
        <v>32</v>
      </c>
      <c r="DC36" s="1">
        <f t="shared" si="16"/>
        <v>1091</v>
      </c>
      <c r="DD36" s="1">
        <f t="shared" si="17"/>
        <v>1112</v>
      </c>
      <c r="DE36" s="1">
        <f t="shared" si="18"/>
        <v>94</v>
      </c>
      <c r="DF36" s="1">
        <f t="shared" si="19"/>
        <v>2017</v>
      </c>
      <c r="DG36" s="1">
        <f t="shared" si="20"/>
        <v>2396</v>
      </c>
      <c r="DH36" s="1">
        <f t="shared" si="21"/>
        <v>57.104795737122558</v>
      </c>
      <c r="DI36" s="1">
        <f t="shared" si="22"/>
        <v>4.528582034149963</v>
      </c>
      <c r="DJ36" s="1">
        <f t="shared" si="23"/>
        <v>59.813499111900533</v>
      </c>
      <c r="DK36" s="1">
        <f t="shared" si="24"/>
        <v>49.753914988814316</v>
      </c>
      <c r="DL36" s="1">
        <f t="shared" si="25"/>
        <v>2.7972027972027971</v>
      </c>
      <c r="DM36" s="1">
        <f t="shared" si="26"/>
        <v>51.185682326621929</v>
      </c>
      <c r="DN36" s="1">
        <f t="shared" si="27"/>
        <v>53.161748391391171</v>
      </c>
      <c r="DO36" s="1">
        <f t="shared" si="28"/>
        <v>3.775100401606426</v>
      </c>
      <c r="DP36" s="1">
        <f t="shared" si="29"/>
        <v>55.247392944308849</v>
      </c>
      <c r="DQ36" s="1">
        <f t="shared" si="3"/>
        <v>34</v>
      </c>
      <c r="DR36" s="1">
        <f t="shared" si="4"/>
        <v>63</v>
      </c>
      <c r="DS36" s="1">
        <f t="shared" si="5"/>
        <v>46</v>
      </c>
      <c r="DT36" s="1">
        <f t="shared" si="6"/>
        <v>67</v>
      </c>
      <c r="DU36" s="1">
        <f t="shared" si="7"/>
        <v>73</v>
      </c>
      <c r="DV36" s="1">
        <f t="shared" si="8"/>
        <v>70</v>
      </c>
      <c r="DW36" s="1">
        <f t="shared" si="9"/>
        <v>69</v>
      </c>
      <c r="DX36" s="1">
        <f t="shared" si="10"/>
        <v>71</v>
      </c>
      <c r="DY36" s="1">
        <f t="shared" si="11"/>
        <v>69</v>
      </c>
    </row>
    <row r="37" spans="1:129" x14ac:dyDescent="0.35">
      <c r="A37" s="13">
        <v>31</v>
      </c>
      <c r="B37" s="9" t="s">
        <v>30</v>
      </c>
      <c r="C37" s="10">
        <v>187</v>
      </c>
      <c r="D37" s="10">
        <v>1105</v>
      </c>
      <c r="E37" s="10">
        <v>889</v>
      </c>
      <c r="F37" s="10">
        <v>200</v>
      </c>
      <c r="G37" s="10">
        <v>395</v>
      </c>
      <c r="H37" s="10">
        <v>1652</v>
      </c>
      <c r="I37" s="10">
        <v>162</v>
      </c>
      <c r="J37" s="10">
        <v>285</v>
      </c>
      <c r="K37" s="10">
        <v>2206</v>
      </c>
      <c r="L37" s="10">
        <v>106</v>
      </c>
      <c r="M37" s="10">
        <v>225</v>
      </c>
      <c r="N37" s="10">
        <v>2744</v>
      </c>
      <c r="O37" s="10">
        <v>105</v>
      </c>
      <c r="P37" s="10">
        <v>249</v>
      </c>
      <c r="Q37" s="10">
        <v>3066</v>
      </c>
      <c r="R37" s="10">
        <v>104</v>
      </c>
      <c r="S37" s="10">
        <v>250</v>
      </c>
      <c r="T37" s="10">
        <v>2820</v>
      </c>
      <c r="U37" s="10">
        <v>101</v>
      </c>
      <c r="V37" s="10">
        <v>291</v>
      </c>
      <c r="W37" s="10">
        <v>2635</v>
      </c>
      <c r="X37" s="10">
        <v>112</v>
      </c>
      <c r="Y37" s="10">
        <v>383</v>
      </c>
      <c r="Z37" s="10">
        <v>2419</v>
      </c>
      <c r="AA37" s="10">
        <v>94</v>
      </c>
      <c r="AB37" s="10">
        <v>508</v>
      </c>
      <c r="AC37" s="10">
        <v>2151</v>
      </c>
      <c r="AD37" s="10">
        <v>111</v>
      </c>
      <c r="AE37" s="10">
        <v>798</v>
      </c>
      <c r="AF37" s="10">
        <v>1565</v>
      </c>
      <c r="AG37" s="10">
        <v>55</v>
      </c>
      <c r="AH37" s="10">
        <v>5245</v>
      </c>
      <c r="AI37" s="10">
        <v>980</v>
      </c>
      <c r="AJ37" s="10">
        <v>188</v>
      </c>
      <c r="AK37" s="10">
        <v>1018</v>
      </c>
      <c r="AL37" s="10">
        <v>907</v>
      </c>
      <c r="AM37" s="10">
        <v>145</v>
      </c>
      <c r="AN37" s="10">
        <v>376</v>
      </c>
      <c r="AO37" s="10">
        <v>1552</v>
      </c>
      <c r="AP37" s="10">
        <v>93</v>
      </c>
      <c r="AQ37" s="10">
        <v>399</v>
      </c>
      <c r="AR37" s="10">
        <v>2104</v>
      </c>
      <c r="AS37" s="10">
        <v>106</v>
      </c>
      <c r="AT37" s="10">
        <v>563</v>
      </c>
      <c r="AU37" s="10">
        <v>2660</v>
      </c>
      <c r="AV37" s="10">
        <v>102</v>
      </c>
      <c r="AW37" s="10">
        <v>655</v>
      </c>
      <c r="AX37" s="10">
        <v>2877</v>
      </c>
      <c r="AY37" s="10">
        <v>92</v>
      </c>
      <c r="AZ37" s="10">
        <v>553</v>
      </c>
      <c r="BA37" s="10">
        <v>2701</v>
      </c>
      <c r="BB37" s="10">
        <v>118</v>
      </c>
      <c r="BC37" s="10">
        <v>527</v>
      </c>
      <c r="BD37" s="10">
        <v>2556</v>
      </c>
      <c r="BE37" s="10">
        <v>110</v>
      </c>
      <c r="BF37" s="10">
        <v>609</v>
      </c>
      <c r="BG37" s="10">
        <v>2499</v>
      </c>
      <c r="BH37" s="10">
        <v>82</v>
      </c>
      <c r="BI37" s="10">
        <v>769</v>
      </c>
      <c r="BJ37" s="10">
        <v>1944</v>
      </c>
      <c r="BK37" s="10">
        <v>68</v>
      </c>
      <c r="BL37" s="10">
        <v>1186</v>
      </c>
      <c r="BM37" s="10">
        <v>1406</v>
      </c>
      <c r="BN37" s="10">
        <v>23</v>
      </c>
      <c r="BO37" s="10">
        <v>6881</v>
      </c>
      <c r="BP37" s="10">
        <v>698</v>
      </c>
      <c r="BQ37" s="10">
        <v>375</v>
      </c>
      <c r="BR37" s="10">
        <v>2123</v>
      </c>
      <c r="BS37" s="10">
        <v>1793</v>
      </c>
      <c r="BT37" s="10">
        <v>348</v>
      </c>
      <c r="BU37" s="10">
        <v>770</v>
      </c>
      <c r="BV37" s="10">
        <v>3203</v>
      </c>
      <c r="BW37" s="10">
        <v>254</v>
      </c>
      <c r="BX37" s="10">
        <v>681</v>
      </c>
      <c r="BY37" s="10">
        <v>4314</v>
      </c>
      <c r="BZ37" s="10">
        <v>211</v>
      </c>
      <c r="CA37" s="10">
        <v>787</v>
      </c>
      <c r="CB37" s="10">
        <v>5400</v>
      </c>
      <c r="CC37" s="10">
        <v>198</v>
      </c>
      <c r="CD37" s="10">
        <v>899</v>
      </c>
      <c r="CE37" s="10">
        <v>5941</v>
      </c>
      <c r="CF37" s="10">
        <v>196</v>
      </c>
      <c r="CG37" s="10">
        <v>801</v>
      </c>
      <c r="CH37" s="10">
        <v>5520</v>
      </c>
      <c r="CI37" s="10">
        <v>219</v>
      </c>
      <c r="CJ37" s="10">
        <v>819</v>
      </c>
      <c r="CK37" s="10">
        <v>5185</v>
      </c>
      <c r="CL37" s="10">
        <v>224</v>
      </c>
      <c r="CM37" s="10">
        <v>990</v>
      </c>
      <c r="CN37" s="10">
        <v>4919</v>
      </c>
      <c r="CO37" s="10">
        <v>181</v>
      </c>
      <c r="CP37" s="10">
        <v>1279</v>
      </c>
      <c r="CQ37" s="10">
        <v>4091</v>
      </c>
      <c r="CR37" s="10">
        <v>173</v>
      </c>
      <c r="CS37" s="10">
        <v>1983</v>
      </c>
      <c r="CT37" s="10">
        <v>2971</v>
      </c>
      <c r="CU37" s="10">
        <v>70</v>
      </c>
      <c r="CV37" s="10">
        <v>12128</v>
      </c>
      <c r="CW37" s="10">
        <v>1675</v>
      </c>
      <c r="CY37" s="1">
        <f t="shared" si="12"/>
        <v>1337</v>
      </c>
      <c r="CZ37" s="1">
        <f t="shared" si="13"/>
        <v>9734</v>
      </c>
      <c r="DA37" s="1">
        <f t="shared" si="14"/>
        <v>23127</v>
      </c>
      <c r="DB37" s="1">
        <f t="shared" si="15"/>
        <v>1127</v>
      </c>
      <c r="DC37" s="1">
        <f t="shared" si="16"/>
        <v>13536</v>
      </c>
      <c r="DD37" s="1">
        <f t="shared" si="17"/>
        <v>21904</v>
      </c>
      <c r="DE37" s="1">
        <f t="shared" si="18"/>
        <v>2449</v>
      </c>
      <c r="DF37" s="1">
        <f t="shared" si="19"/>
        <v>23260</v>
      </c>
      <c r="DG37" s="1">
        <f t="shared" si="20"/>
        <v>45012</v>
      </c>
      <c r="DH37" s="1">
        <f t="shared" si="21"/>
        <v>67.626761798935604</v>
      </c>
      <c r="DI37" s="1">
        <f t="shared" si="22"/>
        <v>5.4651733158927405</v>
      </c>
      <c r="DJ37" s="1">
        <f t="shared" si="23"/>
        <v>71.536347154804375</v>
      </c>
      <c r="DK37" s="1">
        <f t="shared" si="24"/>
        <v>59.901003637159192</v>
      </c>
      <c r="DL37" s="1">
        <f t="shared" si="25"/>
        <v>4.8934045417046583</v>
      </c>
      <c r="DM37" s="1">
        <f t="shared" si="26"/>
        <v>62.983017474772339</v>
      </c>
      <c r="DN37" s="1">
        <f t="shared" si="27"/>
        <v>63.647290055287677</v>
      </c>
      <c r="DO37" s="1">
        <f t="shared" si="28"/>
        <v>5.1600261267145653</v>
      </c>
      <c r="DP37" s="1">
        <f t="shared" si="29"/>
        <v>67.110193577579508</v>
      </c>
      <c r="DQ37" s="1">
        <f t="shared" si="3"/>
        <v>16</v>
      </c>
      <c r="DR37" s="1">
        <f t="shared" si="4"/>
        <v>15</v>
      </c>
      <c r="DS37" s="1">
        <f t="shared" si="5"/>
        <v>17</v>
      </c>
      <c r="DT37" s="1">
        <f t="shared" si="6"/>
        <v>22</v>
      </c>
      <c r="DU37" s="1">
        <f t="shared" si="7"/>
        <v>21</v>
      </c>
      <c r="DV37" s="1">
        <f t="shared" si="8"/>
        <v>22</v>
      </c>
      <c r="DW37" s="1">
        <f t="shared" si="9"/>
        <v>28</v>
      </c>
      <c r="DX37" s="1">
        <f t="shared" si="10"/>
        <v>25</v>
      </c>
      <c r="DY37" s="1">
        <f t="shared" si="11"/>
        <v>27</v>
      </c>
    </row>
    <row r="38" spans="1:129" x14ac:dyDescent="0.35">
      <c r="A38" s="13">
        <v>32</v>
      </c>
      <c r="B38" s="9" t="s">
        <v>51</v>
      </c>
      <c r="C38" s="10">
        <v>32</v>
      </c>
      <c r="D38" s="10">
        <v>255</v>
      </c>
      <c r="E38" s="10">
        <v>310</v>
      </c>
      <c r="F38" s="10">
        <v>35</v>
      </c>
      <c r="G38" s="10">
        <v>75</v>
      </c>
      <c r="H38" s="10">
        <v>417</v>
      </c>
      <c r="I38" s="10">
        <v>19</v>
      </c>
      <c r="J38" s="10">
        <v>63</v>
      </c>
      <c r="K38" s="10">
        <v>519</v>
      </c>
      <c r="L38" s="10">
        <v>20</v>
      </c>
      <c r="M38" s="10">
        <v>38</v>
      </c>
      <c r="N38" s="10">
        <v>521</v>
      </c>
      <c r="O38" s="10">
        <v>14</v>
      </c>
      <c r="P38" s="10">
        <v>53</v>
      </c>
      <c r="Q38" s="10">
        <v>495</v>
      </c>
      <c r="R38" s="10">
        <v>7</v>
      </c>
      <c r="S38" s="10">
        <v>50</v>
      </c>
      <c r="T38" s="10">
        <v>417</v>
      </c>
      <c r="U38" s="10">
        <v>12</v>
      </c>
      <c r="V38" s="10">
        <v>52</v>
      </c>
      <c r="W38" s="10">
        <v>463</v>
      </c>
      <c r="X38" s="10">
        <v>3</v>
      </c>
      <c r="Y38" s="10">
        <v>75</v>
      </c>
      <c r="Z38" s="10">
        <v>503</v>
      </c>
      <c r="AA38" s="10">
        <v>13</v>
      </c>
      <c r="AB38" s="10">
        <v>96</v>
      </c>
      <c r="AC38" s="10">
        <v>513</v>
      </c>
      <c r="AD38" s="10">
        <v>12</v>
      </c>
      <c r="AE38" s="10">
        <v>196</v>
      </c>
      <c r="AF38" s="10">
        <v>459</v>
      </c>
      <c r="AG38" s="10">
        <v>5</v>
      </c>
      <c r="AH38" s="10">
        <v>1418</v>
      </c>
      <c r="AI38" s="10">
        <v>437</v>
      </c>
      <c r="AJ38" s="10">
        <v>25</v>
      </c>
      <c r="AK38" s="10">
        <v>187</v>
      </c>
      <c r="AL38" s="10">
        <v>301</v>
      </c>
      <c r="AM38" s="10">
        <v>18</v>
      </c>
      <c r="AN38" s="10">
        <v>93</v>
      </c>
      <c r="AO38" s="10">
        <v>422</v>
      </c>
      <c r="AP38" s="10">
        <v>20</v>
      </c>
      <c r="AQ38" s="10">
        <v>98</v>
      </c>
      <c r="AR38" s="10">
        <v>490</v>
      </c>
      <c r="AS38" s="10">
        <v>9</v>
      </c>
      <c r="AT38" s="10">
        <v>113</v>
      </c>
      <c r="AU38" s="10">
        <v>493</v>
      </c>
      <c r="AV38" s="10">
        <v>18</v>
      </c>
      <c r="AW38" s="10">
        <v>109</v>
      </c>
      <c r="AX38" s="10">
        <v>458</v>
      </c>
      <c r="AY38" s="10">
        <v>11</v>
      </c>
      <c r="AZ38" s="10">
        <v>86</v>
      </c>
      <c r="BA38" s="10">
        <v>436</v>
      </c>
      <c r="BB38" s="10">
        <v>7</v>
      </c>
      <c r="BC38" s="10">
        <v>85</v>
      </c>
      <c r="BD38" s="10">
        <v>515</v>
      </c>
      <c r="BE38" s="10">
        <v>0</v>
      </c>
      <c r="BF38" s="10">
        <v>119</v>
      </c>
      <c r="BG38" s="10">
        <v>476</v>
      </c>
      <c r="BH38" s="10">
        <v>7</v>
      </c>
      <c r="BI38" s="10">
        <v>152</v>
      </c>
      <c r="BJ38" s="10">
        <v>509</v>
      </c>
      <c r="BK38" s="10">
        <v>9</v>
      </c>
      <c r="BL38" s="10">
        <v>254</v>
      </c>
      <c r="BM38" s="10">
        <v>415</v>
      </c>
      <c r="BN38" s="10">
        <v>3</v>
      </c>
      <c r="BO38" s="10">
        <v>1907</v>
      </c>
      <c r="BP38" s="10">
        <v>285</v>
      </c>
      <c r="BQ38" s="10">
        <v>62</v>
      </c>
      <c r="BR38" s="10">
        <v>441</v>
      </c>
      <c r="BS38" s="10">
        <v>612</v>
      </c>
      <c r="BT38" s="10">
        <v>54</v>
      </c>
      <c r="BU38" s="10">
        <v>171</v>
      </c>
      <c r="BV38" s="10">
        <v>839</v>
      </c>
      <c r="BW38" s="10">
        <v>38</v>
      </c>
      <c r="BX38" s="10">
        <v>155</v>
      </c>
      <c r="BY38" s="10">
        <v>1008</v>
      </c>
      <c r="BZ38" s="10">
        <v>30</v>
      </c>
      <c r="CA38" s="10">
        <v>156</v>
      </c>
      <c r="CB38" s="10">
        <v>1020</v>
      </c>
      <c r="CC38" s="10">
        <v>30</v>
      </c>
      <c r="CD38" s="10">
        <v>164</v>
      </c>
      <c r="CE38" s="10">
        <v>951</v>
      </c>
      <c r="CF38" s="10">
        <v>19</v>
      </c>
      <c r="CG38" s="10">
        <v>139</v>
      </c>
      <c r="CH38" s="10">
        <v>853</v>
      </c>
      <c r="CI38" s="10">
        <v>20</v>
      </c>
      <c r="CJ38" s="10">
        <v>140</v>
      </c>
      <c r="CK38" s="10">
        <v>976</v>
      </c>
      <c r="CL38" s="10">
        <v>9</v>
      </c>
      <c r="CM38" s="10">
        <v>186</v>
      </c>
      <c r="CN38" s="10">
        <v>979</v>
      </c>
      <c r="CO38" s="10">
        <v>22</v>
      </c>
      <c r="CP38" s="10">
        <v>248</v>
      </c>
      <c r="CQ38" s="10">
        <v>1028</v>
      </c>
      <c r="CR38" s="10">
        <v>25</v>
      </c>
      <c r="CS38" s="10">
        <v>449</v>
      </c>
      <c r="CT38" s="10">
        <v>873</v>
      </c>
      <c r="CU38" s="10">
        <v>6</v>
      </c>
      <c r="CV38" s="10">
        <v>3331</v>
      </c>
      <c r="CW38" s="10">
        <v>727</v>
      </c>
      <c r="CY38" s="1">
        <f t="shared" si="12"/>
        <v>172</v>
      </c>
      <c r="CZ38" s="1">
        <f t="shared" si="13"/>
        <v>2371</v>
      </c>
      <c r="DA38" s="1">
        <f t="shared" si="14"/>
        <v>5054</v>
      </c>
      <c r="DB38" s="1">
        <f t="shared" si="15"/>
        <v>127</v>
      </c>
      <c r="DC38" s="1">
        <f t="shared" si="16"/>
        <v>3203</v>
      </c>
      <c r="DD38" s="1">
        <f t="shared" si="17"/>
        <v>4800</v>
      </c>
      <c r="DE38" s="1">
        <f t="shared" si="18"/>
        <v>315</v>
      </c>
      <c r="DF38" s="1">
        <f t="shared" si="19"/>
        <v>5580</v>
      </c>
      <c r="DG38" s="1">
        <f t="shared" si="20"/>
        <v>9866</v>
      </c>
      <c r="DH38" s="1">
        <f t="shared" si="21"/>
        <v>66.526260365933922</v>
      </c>
      <c r="DI38" s="1">
        <f t="shared" si="22"/>
        <v>3.2912361270570227</v>
      </c>
      <c r="DJ38" s="1">
        <f t="shared" si="23"/>
        <v>68.790311965249444</v>
      </c>
      <c r="DK38" s="1">
        <f t="shared" si="24"/>
        <v>59.040590405904055</v>
      </c>
      <c r="DL38" s="1">
        <f t="shared" si="25"/>
        <v>2.5776334483458494</v>
      </c>
      <c r="DM38" s="1">
        <f t="shared" si="26"/>
        <v>60.602706027060272</v>
      </c>
      <c r="DN38" s="1">
        <f t="shared" si="27"/>
        <v>62.597550916819998</v>
      </c>
      <c r="DO38" s="1">
        <f t="shared" si="28"/>
        <v>3.0939986248895002</v>
      </c>
      <c r="DP38" s="1">
        <f t="shared" si="29"/>
        <v>64.596155066302899</v>
      </c>
      <c r="DQ38" s="1">
        <f t="shared" si="3"/>
        <v>63</v>
      </c>
      <c r="DR38" s="1">
        <f t="shared" si="4"/>
        <v>68</v>
      </c>
      <c r="DS38" s="1">
        <f t="shared" si="5"/>
        <v>66</v>
      </c>
      <c r="DT38" s="1">
        <f t="shared" si="6"/>
        <v>36</v>
      </c>
      <c r="DU38" s="1">
        <f t="shared" si="7"/>
        <v>35</v>
      </c>
      <c r="DV38" s="1">
        <f t="shared" si="8"/>
        <v>33</v>
      </c>
      <c r="DW38" s="1">
        <f t="shared" si="9"/>
        <v>34</v>
      </c>
      <c r="DX38" s="1">
        <f t="shared" si="10"/>
        <v>30</v>
      </c>
      <c r="DY38" s="1">
        <f t="shared" si="11"/>
        <v>32</v>
      </c>
    </row>
    <row r="39" spans="1:129" x14ac:dyDescent="0.35">
      <c r="A39" s="13">
        <v>33</v>
      </c>
      <c r="B39" s="9" t="s">
        <v>31</v>
      </c>
      <c r="C39" s="10">
        <v>771</v>
      </c>
      <c r="D39" s="10">
        <v>4238</v>
      </c>
      <c r="E39" s="10">
        <v>2397</v>
      </c>
      <c r="F39" s="10">
        <v>771</v>
      </c>
      <c r="G39" s="10">
        <v>1741</v>
      </c>
      <c r="H39" s="10">
        <v>5562</v>
      </c>
      <c r="I39" s="10">
        <v>538</v>
      </c>
      <c r="J39" s="10">
        <v>1256</v>
      </c>
      <c r="K39" s="10">
        <v>7047</v>
      </c>
      <c r="L39" s="10">
        <v>466</v>
      </c>
      <c r="M39" s="10">
        <v>1164</v>
      </c>
      <c r="N39" s="10">
        <v>8095</v>
      </c>
      <c r="O39" s="10">
        <v>395</v>
      </c>
      <c r="P39" s="10">
        <v>1254</v>
      </c>
      <c r="Q39" s="10">
        <v>8069</v>
      </c>
      <c r="R39" s="10">
        <v>358</v>
      </c>
      <c r="S39" s="10">
        <v>1280</v>
      </c>
      <c r="T39" s="10">
        <v>6239</v>
      </c>
      <c r="U39" s="10">
        <v>321</v>
      </c>
      <c r="V39" s="10">
        <v>1190</v>
      </c>
      <c r="W39" s="10">
        <v>5223</v>
      </c>
      <c r="X39" s="10">
        <v>313</v>
      </c>
      <c r="Y39" s="10">
        <v>1429</v>
      </c>
      <c r="Z39" s="10">
        <v>4808</v>
      </c>
      <c r="AA39" s="10">
        <v>249</v>
      </c>
      <c r="AB39" s="10">
        <v>1727</v>
      </c>
      <c r="AC39" s="10">
        <v>4430</v>
      </c>
      <c r="AD39" s="10">
        <v>210</v>
      </c>
      <c r="AE39" s="10">
        <v>2116</v>
      </c>
      <c r="AF39" s="10">
        <v>2921</v>
      </c>
      <c r="AG39" s="10">
        <v>56</v>
      </c>
      <c r="AH39" s="10">
        <v>9943</v>
      </c>
      <c r="AI39" s="10">
        <v>1752</v>
      </c>
      <c r="AJ39" s="10">
        <v>713</v>
      </c>
      <c r="AK39" s="10">
        <v>4003</v>
      </c>
      <c r="AL39" s="10">
        <v>2333</v>
      </c>
      <c r="AM39" s="10">
        <v>619</v>
      </c>
      <c r="AN39" s="10">
        <v>1884</v>
      </c>
      <c r="AO39" s="10">
        <v>5039</v>
      </c>
      <c r="AP39" s="10">
        <v>432</v>
      </c>
      <c r="AQ39" s="10">
        <v>2375</v>
      </c>
      <c r="AR39" s="10">
        <v>5919</v>
      </c>
      <c r="AS39" s="10">
        <v>483</v>
      </c>
      <c r="AT39" s="10">
        <v>3372</v>
      </c>
      <c r="AU39" s="10">
        <v>6470</v>
      </c>
      <c r="AV39" s="10">
        <v>444</v>
      </c>
      <c r="AW39" s="10">
        <v>3073</v>
      </c>
      <c r="AX39" s="10">
        <v>6175</v>
      </c>
      <c r="AY39" s="10">
        <v>333</v>
      </c>
      <c r="AZ39" s="10">
        <v>2481</v>
      </c>
      <c r="BA39" s="10">
        <v>4928</v>
      </c>
      <c r="BB39" s="10">
        <v>282</v>
      </c>
      <c r="BC39" s="10">
        <v>2183</v>
      </c>
      <c r="BD39" s="10">
        <v>4400</v>
      </c>
      <c r="BE39" s="10">
        <v>270</v>
      </c>
      <c r="BF39" s="10">
        <v>2580</v>
      </c>
      <c r="BG39" s="10">
        <v>4218</v>
      </c>
      <c r="BH39" s="10">
        <v>174</v>
      </c>
      <c r="BI39" s="10">
        <v>2779</v>
      </c>
      <c r="BJ39" s="10">
        <v>3542</v>
      </c>
      <c r="BK39" s="10">
        <v>131</v>
      </c>
      <c r="BL39" s="10">
        <v>3112</v>
      </c>
      <c r="BM39" s="10">
        <v>2188</v>
      </c>
      <c r="BN39" s="10">
        <v>35</v>
      </c>
      <c r="BO39" s="10">
        <v>12172</v>
      </c>
      <c r="BP39" s="10">
        <v>1153</v>
      </c>
      <c r="BQ39" s="10">
        <v>1483</v>
      </c>
      <c r="BR39" s="10">
        <v>8239</v>
      </c>
      <c r="BS39" s="10">
        <v>4726</v>
      </c>
      <c r="BT39" s="10">
        <v>1391</v>
      </c>
      <c r="BU39" s="10">
        <v>3626</v>
      </c>
      <c r="BV39" s="10">
        <v>10597</v>
      </c>
      <c r="BW39" s="10">
        <v>974</v>
      </c>
      <c r="BX39" s="10">
        <v>3632</v>
      </c>
      <c r="BY39" s="10">
        <v>12963</v>
      </c>
      <c r="BZ39" s="10">
        <v>945</v>
      </c>
      <c r="CA39" s="10">
        <v>4541</v>
      </c>
      <c r="CB39" s="10">
        <v>14562</v>
      </c>
      <c r="CC39" s="10">
        <v>841</v>
      </c>
      <c r="CD39" s="10">
        <v>4330</v>
      </c>
      <c r="CE39" s="10">
        <v>14241</v>
      </c>
      <c r="CF39" s="10">
        <v>695</v>
      </c>
      <c r="CG39" s="10">
        <v>3760</v>
      </c>
      <c r="CH39" s="10">
        <v>11159</v>
      </c>
      <c r="CI39" s="10">
        <v>604</v>
      </c>
      <c r="CJ39" s="10">
        <v>3378</v>
      </c>
      <c r="CK39" s="10">
        <v>9623</v>
      </c>
      <c r="CL39" s="10">
        <v>589</v>
      </c>
      <c r="CM39" s="10">
        <v>4007</v>
      </c>
      <c r="CN39" s="10">
        <v>9020</v>
      </c>
      <c r="CO39" s="10">
        <v>422</v>
      </c>
      <c r="CP39" s="10">
        <v>4504</v>
      </c>
      <c r="CQ39" s="10">
        <v>7972</v>
      </c>
      <c r="CR39" s="10">
        <v>339</v>
      </c>
      <c r="CS39" s="10">
        <v>5228</v>
      </c>
      <c r="CT39" s="10">
        <v>5110</v>
      </c>
      <c r="CU39" s="10">
        <v>93</v>
      </c>
      <c r="CV39" s="10">
        <v>22110</v>
      </c>
      <c r="CW39" s="10">
        <v>2909</v>
      </c>
      <c r="CY39" s="1">
        <f t="shared" si="12"/>
        <v>4448</v>
      </c>
      <c r="CZ39" s="1">
        <f t="shared" si="13"/>
        <v>27338</v>
      </c>
      <c r="DA39" s="1">
        <f t="shared" si="14"/>
        <v>56543</v>
      </c>
      <c r="DB39" s="1">
        <f t="shared" si="15"/>
        <v>3916</v>
      </c>
      <c r="DC39" s="1">
        <f t="shared" si="16"/>
        <v>40014</v>
      </c>
      <c r="DD39" s="1">
        <f t="shared" si="17"/>
        <v>46365</v>
      </c>
      <c r="DE39" s="1">
        <f t="shared" si="18"/>
        <v>8376</v>
      </c>
      <c r="DF39" s="1">
        <f t="shared" si="19"/>
        <v>67355</v>
      </c>
      <c r="DG39" s="1">
        <f t="shared" si="20"/>
        <v>102882</v>
      </c>
      <c r="DH39" s="1">
        <f t="shared" si="21"/>
        <v>64.014083709766894</v>
      </c>
      <c r="DI39" s="1">
        <f t="shared" si="22"/>
        <v>7.2928792772704174</v>
      </c>
      <c r="DJ39" s="1">
        <f t="shared" si="23"/>
        <v>69.049802443138717</v>
      </c>
      <c r="DK39" s="1">
        <f t="shared" si="24"/>
        <v>51.348358159366526</v>
      </c>
      <c r="DL39" s="1">
        <f t="shared" si="25"/>
        <v>7.7882301465762414</v>
      </c>
      <c r="DM39" s="1">
        <f t="shared" si="26"/>
        <v>55.685253890027134</v>
      </c>
      <c r="DN39" s="1">
        <f t="shared" si="27"/>
        <v>57.600510601132058</v>
      </c>
      <c r="DO39" s="1">
        <f t="shared" si="28"/>
        <v>7.5284473925470525</v>
      </c>
      <c r="DP39" s="1">
        <f t="shared" si="29"/>
        <v>62.28997889291373</v>
      </c>
      <c r="DQ39" s="1">
        <f t="shared" ref="DQ39:DQ70" si="30">RANK(DI39,DI$7:DI$85)</f>
        <v>4</v>
      </c>
      <c r="DR39" s="1">
        <f t="shared" ref="DR39:DR70" si="31">RANK(DL39,DL$7:DL$85)</f>
        <v>3</v>
      </c>
      <c r="DS39" s="1">
        <f t="shared" ref="DS39:DS70" si="32">RANK(DO39,DO$7:DO$85)</f>
        <v>3</v>
      </c>
      <c r="DT39" s="1">
        <f t="shared" ref="DT39:DT70" si="33">RANK(DJ39,DJ$7:DJ$85)</f>
        <v>34</v>
      </c>
      <c r="DU39" s="1">
        <f t="shared" ref="DU39:DU70" si="34">RANK(DM39,DM$7:DM$85)</f>
        <v>58</v>
      </c>
      <c r="DV39" s="1">
        <f t="shared" ref="DV39:DV70" si="35">RANK(DP39,DP$7:DP$85)</f>
        <v>46</v>
      </c>
      <c r="DW39" s="1">
        <f t="shared" ref="DW39:DW70" si="36">RANK(DH39,DH$7:DH$85)</f>
        <v>43</v>
      </c>
      <c r="DX39" s="1">
        <f t="shared" ref="DX39:DX70" si="37">RANK(DK39,DK$7:DK$85)</f>
        <v>68</v>
      </c>
      <c r="DY39" s="1">
        <f t="shared" ref="DY39:DY70" si="38">RANK(DN39,DN$7:DN$85)</f>
        <v>54</v>
      </c>
    </row>
    <row r="40" spans="1:129" x14ac:dyDescent="0.35">
      <c r="A40" s="13">
        <v>34</v>
      </c>
      <c r="B40" s="9" t="s">
        <v>71</v>
      </c>
      <c r="C40" s="10">
        <v>31</v>
      </c>
      <c r="D40" s="10">
        <v>194</v>
      </c>
      <c r="E40" s="10">
        <v>246</v>
      </c>
      <c r="F40" s="10">
        <v>11</v>
      </c>
      <c r="G40" s="10">
        <v>32</v>
      </c>
      <c r="H40" s="10">
        <v>220</v>
      </c>
      <c r="I40" s="10">
        <v>11</v>
      </c>
      <c r="J40" s="10">
        <v>36</v>
      </c>
      <c r="K40" s="10">
        <v>286</v>
      </c>
      <c r="L40" s="10">
        <v>5</v>
      </c>
      <c r="M40" s="10">
        <v>38</v>
      </c>
      <c r="N40" s="10">
        <v>312</v>
      </c>
      <c r="O40" s="10">
        <v>6</v>
      </c>
      <c r="P40" s="10">
        <v>56</v>
      </c>
      <c r="Q40" s="10">
        <v>338</v>
      </c>
      <c r="R40" s="10">
        <v>9</v>
      </c>
      <c r="S40" s="10">
        <v>57</v>
      </c>
      <c r="T40" s="10">
        <v>402</v>
      </c>
      <c r="U40" s="10">
        <v>9</v>
      </c>
      <c r="V40" s="10">
        <v>52</v>
      </c>
      <c r="W40" s="10">
        <v>481</v>
      </c>
      <c r="X40" s="10">
        <v>10</v>
      </c>
      <c r="Y40" s="10">
        <v>71</v>
      </c>
      <c r="Z40" s="10">
        <v>495</v>
      </c>
      <c r="AA40" s="10">
        <v>8</v>
      </c>
      <c r="AB40" s="10">
        <v>112</v>
      </c>
      <c r="AC40" s="10">
        <v>495</v>
      </c>
      <c r="AD40" s="10">
        <v>14</v>
      </c>
      <c r="AE40" s="10">
        <v>210</v>
      </c>
      <c r="AF40" s="10">
        <v>431</v>
      </c>
      <c r="AG40" s="10">
        <v>3</v>
      </c>
      <c r="AH40" s="10">
        <v>1457</v>
      </c>
      <c r="AI40" s="10">
        <v>459</v>
      </c>
      <c r="AJ40" s="10">
        <v>16</v>
      </c>
      <c r="AK40" s="10">
        <v>160</v>
      </c>
      <c r="AL40" s="10">
        <v>287</v>
      </c>
      <c r="AM40" s="10">
        <v>7</v>
      </c>
      <c r="AN40" s="10">
        <v>47</v>
      </c>
      <c r="AO40" s="10">
        <v>225</v>
      </c>
      <c r="AP40" s="10">
        <v>12</v>
      </c>
      <c r="AQ40" s="10">
        <v>52</v>
      </c>
      <c r="AR40" s="10">
        <v>259</v>
      </c>
      <c r="AS40" s="10">
        <v>8</v>
      </c>
      <c r="AT40" s="10">
        <v>57</v>
      </c>
      <c r="AU40" s="10">
        <v>299</v>
      </c>
      <c r="AV40" s="10">
        <v>7</v>
      </c>
      <c r="AW40" s="10">
        <v>76</v>
      </c>
      <c r="AX40" s="10">
        <v>371</v>
      </c>
      <c r="AY40" s="10">
        <v>7</v>
      </c>
      <c r="AZ40" s="10">
        <v>71</v>
      </c>
      <c r="BA40" s="10">
        <v>439</v>
      </c>
      <c r="BB40" s="10">
        <v>12</v>
      </c>
      <c r="BC40" s="10">
        <v>46</v>
      </c>
      <c r="BD40" s="10">
        <v>523</v>
      </c>
      <c r="BE40" s="10">
        <v>8</v>
      </c>
      <c r="BF40" s="10">
        <v>86</v>
      </c>
      <c r="BG40" s="10">
        <v>531</v>
      </c>
      <c r="BH40" s="10">
        <v>18</v>
      </c>
      <c r="BI40" s="10">
        <v>134</v>
      </c>
      <c r="BJ40" s="10">
        <v>504</v>
      </c>
      <c r="BK40" s="10">
        <v>8</v>
      </c>
      <c r="BL40" s="10">
        <v>267</v>
      </c>
      <c r="BM40" s="10">
        <v>429</v>
      </c>
      <c r="BN40" s="10">
        <v>5</v>
      </c>
      <c r="BO40" s="10">
        <v>1587</v>
      </c>
      <c r="BP40" s="10">
        <v>332</v>
      </c>
      <c r="BQ40" s="10">
        <v>47</v>
      </c>
      <c r="BR40" s="10">
        <v>352</v>
      </c>
      <c r="BS40" s="10">
        <v>531</v>
      </c>
      <c r="BT40" s="10">
        <v>18</v>
      </c>
      <c r="BU40" s="10">
        <v>80</v>
      </c>
      <c r="BV40" s="10">
        <v>447</v>
      </c>
      <c r="BW40" s="10">
        <v>17</v>
      </c>
      <c r="BX40" s="10">
        <v>90</v>
      </c>
      <c r="BY40" s="10">
        <v>548</v>
      </c>
      <c r="BZ40" s="10">
        <v>10</v>
      </c>
      <c r="CA40" s="10">
        <v>95</v>
      </c>
      <c r="CB40" s="10">
        <v>612</v>
      </c>
      <c r="CC40" s="10">
        <v>10</v>
      </c>
      <c r="CD40" s="10">
        <v>134</v>
      </c>
      <c r="CE40" s="10">
        <v>713</v>
      </c>
      <c r="CF40" s="10">
        <v>9</v>
      </c>
      <c r="CG40" s="10">
        <v>124</v>
      </c>
      <c r="CH40" s="10">
        <v>841</v>
      </c>
      <c r="CI40" s="10">
        <v>16</v>
      </c>
      <c r="CJ40" s="10">
        <v>100</v>
      </c>
      <c r="CK40" s="10">
        <v>1000</v>
      </c>
      <c r="CL40" s="10">
        <v>19</v>
      </c>
      <c r="CM40" s="10">
        <v>154</v>
      </c>
      <c r="CN40" s="10">
        <v>1029</v>
      </c>
      <c r="CO40" s="10">
        <v>22</v>
      </c>
      <c r="CP40" s="10">
        <v>250</v>
      </c>
      <c r="CQ40" s="10">
        <v>1006</v>
      </c>
      <c r="CR40" s="10">
        <v>22</v>
      </c>
      <c r="CS40" s="10">
        <v>481</v>
      </c>
      <c r="CT40" s="10">
        <v>860</v>
      </c>
      <c r="CU40" s="10">
        <v>12</v>
      </c>
      <c r="CV40" s="10">
        <v>3044</v>
      </c>
      <c r="CW40" s="10">
        <v>783</v>
      </c>
      <c r="CY40" s="1">
        <f t="shared" si="12"/>
        <v>117</v>
      </c>
      <c r="CZ40" s="1">
        <f t="shared" si="13"/>
        <v>2315</v>
      </c>
      <c r="DA40" s="1">
        <f t="shared" si="14"/>
        <v>4165</v>
      </c>
      <c r="DB40" s="1">
        <f t="shared" si="15"/>
        <v>108</v>
      </c>
      <c r="DC40" s="1">
        <f t="shared" si="16"/>
        <v>2583</v>
      </c>
      <c r="DD40" s="1">
        <f t="shared" si="17"/>
        <v>4199</v>
      </c>
      <c r="DE40" s="1">
        <f t="shared" si="18"/>
        <v>202</v>
      </c>
      <c r="DF40" s="1">
        <f t="shared" si="19"/>
        <v>4904</v>
      </c>
      <c r="DG40" s="1">
        <f t="shared" si="20"/>
        <v>8370</v>
      </c>
      <c r="DH40" s="1">
        <f t="shared" si="21"/>
        <v>63.134758223434893</v>
      </c>
      <c r="DI40" s="1">
        <f t="shared" si="22"/>
        <v>2.7323680523120037</v>
      </c>
      <c r="DJ40" s="1">
        <f t="shared" si="23"/>
        <v>64.90829164771867</v>
      </c>
      <c r="DK40" s="1">
        <f t="shared" si="24"/>
        <v>60.943396226415089</v>
      </c>
      <c r="DL40" s="1">
        <f t="shared" si="25"/>
        <v>2.5075458555839329</v>
      </c>
      <c r="DM40" s="1">
        <f t="shared" si="26"/>
        <v>62.510885341074015</v>
      </c>
      <c r="DN40" s="1">
        <f t="shared" si="27"/>
        <v>62.11041852181657</v>
      </c>
      <c r="DO40" s="1">
        <f t="shared" si="28"/>
        <v>2.3565095660289312</v>
      </c>
      <c r="DP40" s="1">
        <f t="shared" si="29"/>
        <v>63.609379637874738</v>
      </c>
      <c r="DQ40" s="1">
        <f t="shared" si="30"/>
        <v>73</v>
      </c>
      <c r="DR40" s="1">
        <f t="shared" si="31"/>
        <v>70</v>
      </c>
      <c r="DS40" s="1">
        <f t="shared" si="32"/>
        <v>76</v>
      </c>
      <c r="DT40" s="1">
        <f t="shared" si="33"/>
        <v>53</v>
      </c>
      <c r="DU40" s="1">
        <f t="shared" si="34"/>
        <v>26</v>
      </c>
      <c r="DV40" s="1">
        <f t="shared" si="35"/>
        <v>40</v>
      </c>
      <c r="DW40" s="1">
        <f t="shared" si="36"/>
        <v>47</v>
      </c>
      <c r="DX40" s="1">
        <f t="shared" si="37"/>
        <v>18</v>
      </c>
      <c r="DY40" s="1">
        <f t="shared" si="38"/>
        <v>35</v>
      </c>
    </row>
    <row r="41" spans="1:129" x14ac:dyDescent="0.35">
      <c r="A41" s="13">
        <v>35</v>
      </c>
      <c r="B41" s="9" t="s">
        <v>32</v>
      </c>
      <c r="C41" s="10">
        <v>391</v>
      </c>
      <c r="D41" s="10">
        <v>2098</v>
      </c>
      <c r="E41" s="10">
        <v>1755</v>
      </c>
      <c r="F41" s="10">
        <v>281</v>
      </c>
      <c r="G41" s="10">
        <v>693</v>
      </c>
      <c r="H41" s="10">
        <v>3189</v>
      </c>
      <c r="I41" s="10">
        <v>204</v>
      </c>
      <c r="J41" s="10">
        <v>433</v>
      </c>
      <c r="K41" s="10">
        <v>3983</v>
      </c>
      <c r="L41" s="10">
        <v>149</v>
      </c>
      <c r="M41" s="10">
        <v>325</v>
      </c>
      <c r="N41" s="10">
        <v>4376</v>
      </c>
      <c r="O41" s="10">
        <v>111</v>
      </c>
      <c r="P41" s="10">
        <v>341</v>
      </c>
      <c r="Q41" s="10">
        <v>4813</v>
      </c>
      <c r="R41" s="10">
        <v>142</v>
      </c>
      <c r="S41" s="10">
        <v>389</v>
      </c>
      <c r="T41" s="10">
        <v>4767</v>
      </c>
      <c r="U41" s="10">
        <v>138</v>
      </c>
      <c r="V41" s="10">
        <v>440</v>
      </c>
      <c r="W41" s="10">
        <v>4806</v>
      </c>
      <c r="X41" s="10">
        <v>164</v>
      </c>
      <c r="Y41" s="10">
        <v>548</v>
      </c>
      <c r="Z41" s="10">
        <v>4543</v>
      </c>
      <c r="AA41" s="10">
        <v>139</v>
      </c>
      <c r="AB41" s="10">
        <v>724</v>
      </c>
      <c r="AC41" s="10">
        <v>3845</v>
      </c>
      <c r="AD41" s="10">
        <v>139</v>
      </c>
      <c r="AE41" s="10">
        <v>1285</v>
      </c>
      <c r="AF41" s="10">
        <v>2780</v>
      </c>
      <c r="AG41" s="10">
        <v>106</v>
      </c>
      <c r="AH41" s="10">
        <v>9873</v>
      </c>
      <c r="AI41" s="10">
        <v>2333</v>
      </c>
      <c r="AJ41" s="10">
        <v>357</v>
      </c>
      <c r="AK41" s="10">
        <v>1750</v>
      </c>
      <c r="AL41" s="10">
        <v>2027</v>
      </c>
      <c r="AM41" s="10">
        <v>188</v>
      </c>
      <c r="AN41" s="10">
        <v>530</v>
      </c>
      <c r="AO41" s="10">
        <v>3145</v>
      </c>
      <c r="AP41" s="10">
        <v>152</v>
      </c>
      <c r="AQ41" s="10">
        <v>479</v>
      </c>
      <c r="AR41" s="10">
        <v>3624</v>
      </c>
      <c r="AS41" s="10">
        <v>133</v>
      </c>
      <c r="AT41" s="10">
        <v>757</v>
      </c>
      <c r="AU41" s="10">
        <v>4359</v>
      </c>
      <c r="AV41" s="10">
        <v>151</v>
      </c>
      <c r="AW41" s="10">
        <v>893</v>
      </c>
      <c r="AX41" s="10">
        <v>4764</v>
      </c>
      <c r="AY41" s="10">
        <v>134</v>
      </c>
      <c r="AZ41" s="10">
        <v>817</v>
      </c>
      <c r="BA41" s="10">
        <v>4693</v>
      </c>
      <c r="BB41" s="10">
        <v>135</v>
      </c>
      <c r="BC41" s="10">
        <v>817</v>
      </c>
      <c r="BD41" s="10">
        <v>4827</v>
      </c>
      <c r="BE41" s="10">
        <v>149</v>
      </c>
      <c r="BF41" s="10">
        <v>928</v>
      </c>
      <c r="BG41" s="10">
        <v>4704</v>
      </c>
      <c r="BH41" s="10">
        <v>127</v>
      </c>
      <c r="BI41" s="10">
        <v>1274</v>
      </c>
      <c r="BJ41" s="10">
        <v>3609</v>
      </c>
      <c r="BK41" s="10">
        <v>82</v>
      </c>
      <c r="BL41" s="10">
        <v>2037</v>
      </c>
      <c r="BM41" s="10">
        <v>2615</v>
      </c>
      <c r="BN41" s="10">
        <v>52</v>
      </c>
      <c r="BO41" s="10">
        <v>13693</v>
      </c>
      <c r="BP41" s="10">
        <v>1729</v>
      </c>
      <c r="BQ41" s="10">
        <v>751</v>
      </c>
      <c r="BR41" s="10">
        <v>3848</v>
      </c>
      <c r="BS41" s="10">
        <v>3778</v>
      </c>
      <c r="BT41" s="10">
        <v>467</v>
      </c>
      <c r="BU41" s="10">
        <v>1225</v>
      </c>
      <c r="BV41" s="10">
        <v>6333</v>
      </c>
      <c r="BW41" s="10">
        <v>356</v>
      </c>
      <c r="BX41" s="10">
        <v>910</v>
      </c>
      <c r="BY41" s="10">
        <v>7609</v>
      </c>
      <c r="BZ41" s="10">
        <v>282</v>
      </c>
      <c r="CA41" s="10">
        <v>1088</v>
      </c>
      <c r="CB41" s="10">
        <v>8728</v>
      </c>
      <c r="CC41" s="10">
        <v>264</v>
      </c>
      <c r="CD41" s="10">
        <v>1236</v>
      </c>
      <c r="CE41" s="10">
        <v>9578</v>
      </c>
      <c r="CF41" s="10">
        <v>273</v>
      </c>
      <c r="CG41" s="10">
        <v>1208</v>
      </c>
      <c r="CH41" s="10">
        <v>9457</v>
      </c>
      <c r="CI41" s="10">
        <v>273</v>
      </c>
      <c r="CJ41" s="10">
        <v>1255</v>
      </c>
      <c r="CK41" s="10">
        <v>9633</v>
      </c>
      <c r="CL41" s="10">
        <v>317</v>
      </c>
      <c r="CM41" s="10">
        <v>1483</v>
      </c>
      <c r="CN41" s="10">
        <v>9247</v>
      </c>
      <c r="CO41" s="10">
        <v>265</v>
      </c>
      <c r="CP41" s="10">
        <v>1996</v>
      </c>
      <c r="CQ41" s="10">
        <v>7454</v>
      </c>
      <c r="CR41" s="10">
        <v>219</v>
      </c>
      <c r="CS41" s="10">
        <v>3321</v>
      </c>
      <c r="CT41" s="10">
        <v>5397</v>
      </c>
      <c r="CU41" s="10">
        <v>157</v>
      </c>
      <c r="CV41" s="10">
        <v>23564</v>
      </c>
      <c r="CW41" s="10">
        <v>4060</v>
      </c>
      <c r="CY41" s="1">
        <f t="shared" si="12"/>
        <v>1964</v>
      </c>
      <c r="CZ41" s="1">
        <f t="shared" si="13"/>
        <v>17149</v>
      </c>
      <c r="DA41" s="1">
        <f t="shared" si="14"/>
        <v>41190</v>
      </c>
      <c r="DB41" s="1">
        <f t="shared" si="15"/>
        <v>1660</v>
      </c>
      <c r="DC41" s="1">
        <f t="shared" si="16"/>
        <v>23975</v>
      </c>
      <c r="DD41" s="1">
        <f t="shared" si="17"/>
        <v>40096</v>
      </c>
      <c r="DE41" s="1">
        <f t="shared" si="18"/>
        <v>3624</v>
      </c>
      <c r="DF41" s="1">
        <f t="shared" si="19"/>
        <v>41134</v>
      </c>
      <c r="DG41" s="1">
        <f t="shared" si="20"/>
        <v>81274</v>
      </c>
      <c r="DH41" s="1">
        <f t="shared" si="21"/>
        <v>68.305059449778611</v>
      </c>
      <c r="DI41" s="1">
        <f t="shared" si="22"/>
        <v>4.5511424201696249</v>
      </c>
      <c r="DJ41" s="1">
        <f t="shared" si="23"/>
        <v>71.561945508515336</v>
      </c>
      <c r="DK41" s="1">
        <f t="shared" si="24"/>
        <v>61.000136921696004</v>
      </c>
      <c r="DL41" s="1">
        <f t="shared" si="25"/>
        <v>3.9754765782163042</v>
      </c>
      <c r="DM41" s="1">
        <f t="shared" si="26"/>
        <v>63.525581536869971</v>
      </c>
      <c r="DN41" s="1">
        <f t="shared" si="27"/>
        <v>64.486797003935507</v>
      </c>
      <c r="DO41" s="1">
        <f t="shared" si="28"/>
        <v>4.2686517939174067</v>
      </c>
      <c r="DP41" s="1">
        <f t="shared" si="29"/>
        <v>67.36225720451948</v>
      </c>
      <c r="DQ41" s="1">
        <f t="shared" si="30"/>
        <v>32</v>
      </c>
      <c r="DR41" s="1">
        <f t="shared" si="31"/>
        <v>31</v>
      </c>
      <c r="DS41" s="1">
        <f t="shared" si="32"/>
        <v>34</v>
      </c>
      <c r="DT41" s="1">
        <f t="shared" si="33"/>
        <v>21</v>
      </c>
      <c r="DU41" s="1">
        <f t="shared" si="34"/>
        <v>18</v>
      </c>
      <c r="DV41" s="1">
        <f t="shared" si="35"/>
        <v>19</v>
      </c>
      <c r="DW41" s="1">
        <f t="shared" si="36"/>
        <v>22</v>
      </c>
      <c r="DX41" s="1">
        <f t="shared" si="37"/>
        <v>17</v>
      </c>
      <c r="DY41" s="1">
        <f t="shared" si="38"/>
        <v>21</v>
      </c>
    </row>
    <row r="42" spans="1:129" x14ac:dyDescent="0.35">
      <c r="A42" s="13">
        <v>36</v>
      </c>
      <c r="B42" s="9" t="s">
        <v>33</v>
      </c>
      <c r="C42" s="10">
        <v>422</v>
      </c>
      <c r="D42" s="10">
        <v>2335</v>
      </c>
      <c r="E42" s="10">
        <v>1963</v>
      </c>
      <c r="F42" s="10">
        <v>360</v>
      </c>
      <c r="G42" s="10">
        <v>765</v>
      </c>
      <c r="H42" s="10">
        <v>3766</v>
      </c>
      <c r="I42" s="10">
        <v>232</v>
      </c>
      <c r="J42" s="10">
        <v>430</v>
      </c>
      <c r="K42" s="10">
        <v>3978</v>
      </c>
      <c r="L42" s="10">
        <v>141</v>
      </c>
      <c r="M42" s="10">
        <v>371</v>
      </c>
      <c r="N42" s="10">
        <v>4480</v>
      </c>
      <c r="O42" s="10">
        <v>118</v>
      </c>
      <c r="P42" s="10">
        <v>359</v>
      </c>
      <c r="Q42" s="10">
        <v>4853</v>
      </c>
      <c r="R42" s="10">
        <v>118</v>
      </c>
      <c r="S42" s="10">
        <v>403</v>
      </c>
      <c r="T42" s="10">
        <v>4675</v>
      </c>
      <c r="U42" s="10">
        <v>112</v>
      </c>
      <c r="V42" s="10">
        <v>456</v>
      </c>
      <c r="W42" s="10">
        <v>4445</v>
      </c>
      <c r="X42" s="10">
        <v>145</v>
      </c>
      <c r="Y42" s="10">
        <v>559</v>
      </c>
      <c r="Z42" s="10">
        <v>4324</v>
      </c>
      <c r="AA42" s="10">
        <v>156</v>
      </c>
      <c r="AB42" s="10">
        <v>720</v>
      </c>
      <c r="AC42" s="10">
        <v>4081</v>
      </c>
      <c r="AD42" s="10">
        <v>125</v>
      </c>
      <c r="AE42" s="10">
        <v>1340</v>
      </c>
      <c r="AF42" s="10">
        <v>3174</v>
      </c>
      <c r="AG42" s="10">
        <v>81</v>
      </c>
      <c r="AH42" s="10">
        <v>9911</v>
      </c>
      <c r="AI42" s="10">
        <v>2329</v>
      </c>
      <c r="AJ42" s="10">
        <v>377</v>
      </c>
      <c r="AK42" s="10">
        <v>1855</v>
      </c>
      <c r="AL42" s="10">
        <v>2120</v>
      </c>
      <c r="AM42" s="10">
        <v>242</v>
      </c>
      <c r="AN42" s="10">
        <v>666</v>
      </c>
      <c r="AO42" s="10">
        <v>3554</v>
      </c>
      <c r="AP42" s="10">
        <v>141</v>
      </c>
      <c r="AQ42" s="10">
        <v>604</v>
      </c>
      <c r="AR42" s="10">
        <v>3792</v>
      </c>
      <c r="AS42" s="10">
        <v>140</v>
      </c>
      <c r="AT42" s="10">
        <v>946</v>
      </c>
      <c r="AU42" s="10">
        <v>4248</v>
      </c>
      <c r="AV42" s="10">
        <v>175</v>
      </c>
      <c r="AW42" s="10">
        <v>1062</v>
      </c>
      <c r="AX42" s="10">
        <v>4452</v>
      </c>
      <c r="AY42" s="10">
        <v>162</v>
      </c>
      <c r="AZ42" s="10">
        <v>858</v>
      </c>
      <c r="BA42" s="10">
        <v>4345</v>
      </c>
      <c r="BB42" s="10">
        <v>131</v>
      </c>
      <c r="BC42" s="10">
        <v>880</v>
      </c>
      <c r="BD42" s="10">
        <v>4373</v>
      </c>
      <c r="BE42" s="10">
        <v>134</v>
      </c>
      <c r="BF42" s="10">
        <v>1042</v>
      </c>
      <c r="BG42" s="10">
        <v>4394</v>
      </c>
      <c r="BH42" s="10">
        <v>141</v>
      </c>
      <c r="BI42" s="10">
        <v>1404</v>
      </c>
      <c r="BJ42" s="10">
        <v>3841</v>
      </c>
      <c r="BK42" s="10">
        <v>93</v>
      </c>
      <c r="BL42" s="10">
        <v>2195</v>
      </c>
      <c r="BM42" s="10">
        <v>2765</v>
      </c>
      <c r="BN42" s="10">
        <v>41</v>
      </c>
      <c r="BO42" s="10">
        <v>13081</v>
      </c>
      <c r="BP42" s="10">
        <v>1569</v>
      </c>
      <c r="BQ42" s="10">
        <v>801</v>
      </c>
      <c r="BR42" s="10">
        <v>4195</v>
      </c>
      <c r="BS42" s="10">
        <v>4084</v>
      </c>
      <c r="BT42" s="10">
        <v>602</v>
      </c>
      <c r="BU42" s="10">
        <v>1432</v>
      </c>
      <c r="BV42" s="10">
        <v>7322</v>
      </c>
      <c r="BW42" s="10">
        <v>367</v>
      </c>
      <c r="BX42" s="10">
        <v>1027</v>
      </c>
      <c r="BY42" s="10">
        <v>7772</v>
      </c>
      <c r="BZ42" s="10">
        <v>276</v>
      </c>
      <c r="CA42" s="10">
        <v>1314</v>
      </c>
      <c r="CB42" s="10">
        <v>8729</v>
      </c>
      <c r="CC42" s="10">
        <v>292</v>
      </c>
      <c r="CD42" s="10">
        <v>1422</v>
      </c>
      <c r="CE42" s="10">
        <v>9306</v>
      </c>
      <c r="CF42" s="10">
        <v>283</v>
      </c>
      <c r="CG42" s="10">
        <v>1268</v>
      </c>
      <c r="CH42" s="10">
        <v>9014</v>
      </c>
      <c r="CI42" s="10">
        <v>242</v>
      </c>
      <c r="CJ42" s="10">
        <v>1338</v>
      </c>
      <c r="CK42" s="10">
        <v>8817</v>
      </c>
      <c r="CL42" s="10">
        <v>278</v>
      </c>
      <c r="CM42" s="10">
        <v>1603</v>
      </c>
      <c r="CN42" s="10">
        <v>8716</v>
      </c>
      <c r="CO42" s="10">
        <v>293</v>
      </c>
      <c r="CP42" s="10">
        <v>2125</v>
      </c>
      <c r="CQ42" s="10">
        <v>7928</v>
      </c>
      <c r="CR42" s="10">
        <v>217</v>
      </c>
      <c r="CS42" s="10">
        <v>3536</v>
      </c>
      <c r="CT42" s="10">
        <v>5946</v>
      </c>
      <c r="CU42" s="10">
        <v>120</v>
      </c>
      <c r="CV42" s="10">
        <v>22992</v>
      </c>
      <c r="CW42" s="10">
        <v>3900</v>
      </c>
      <c r="CY42" s="1">
        <f t="shared" si="12"/>
        <v>2010</v>
      </c>
      <c r="CZ42" s="1">
        <f t="shared" si="13"/>
        <v>17649</v>
      </c>
      <c r="DA42" s="1">
        <f t="shared" si="14"/>
        <v>42068</v>
      </c>
      <c r="DB42" s="1">
        <f t="shared" si="15"/>
        <v>1777</v>
      </c>
      <c r="DC42" s="1">
        <f t="shared" si="16"/>
        <v>24593</v>
      </c>
      <c r="DD42" s="1">
        <f t="shared" si="17"/>
        <v>39453</v>
      </c>
      <c r="DE42" s="1">
        <f t="shared" si="18"/>
        <v>3771</v>
      </c>
      <c r="DF42" s="1">
        <f t="shared" si="19"/>
        <v>42252</v>
      </c>
      <c r="DG42" s="1">
        <f t="shared" si="20"/>
        <v>81534</v>
      </c>
      <c r="DH42" s="1">
        <f t="shared" si="21"/>
        <v>68.151700228425156</v>
      </c>
      <c r="DI42" s="1">
        <f t="shared" si="22"/>
        <v>4.5600980080765918</v>
      </c>
      <c r="DJ42" s="1">
        <f t="shared" si="23"/>
        <v>71.40797382020834</v>
      </c>
      <c r="DK42" s="1">
        <f t="shared" si="24"/>
        <v>59.938015587256729</v>
      </c>
      <c r="DL42" s="1">
        <f t="shared" si="25"/>
        <v>4.3099684695609994</v>
      </c>
      <c r="DM42" s="1">
        <f t="shared" si="26"/>
        <v>62.637679838354373</v>
      </c>
      <c r="DN42" s="1">
        <f t="shared" si="27"/>
        <v>63.919659446365152</v>
      </c>
      <c r="DO42" s="1">
        <f t="shared" si="28"/>
        <v>4.4206084051345167</v>
      </c>
      <c r="DP42" s="1">
        <f t="shared" si="29"/>
        <v>66.875984853830047</v>
      </c>
      <c r="DQ42" s="1">
        <f t="shared" si="30"/>
        <v>30</v>
      </c>
      <c r="DR42" s="1">
        <f t="shared" si="31"/>
        <v>24</v>
      </c>
      <c r="DS42" s="1">
        <f t="shared" si="32"/>
        <v>27</v>
      </c>
      <c r="DT42" s="1">
        <f t="shared" si="33"/>
        <v>23</v>
      </c>
      <c r="DU42" s="1">
        <f t="shared" si="34"/>
        <v>25</v>
      </c>
      <c r="DV42" s="1">
        <f t="shared" si="35"/>
        <v>25</v>
      </c>
      <c r="DW42" s="1">
        <f t="shared" si="36"/>
        <v>23</v>
      </c>
      <c r="DX42" s="1">
        <f t="shared" si="37"/>
        <v>24</v>
      </c>
      <c r="DY42" s="1">
        <f t="shared" si="38"/>
        <v>24</v>
      </c>
    </row>
    <row r="43" spans="1:129" x14ac:dyDescent="0.35">
      <c r="A43" s="13">
        <v>37</v>
      </c>
      <c r="B43" s="9" t="s">
        <v>34</v>
      </c>
      <c r="C43" s="10">
        <v>189</v>
      </c>
      <c r="D43" s="10">
        <v>892</v>
      </c>
      <c r="E43" s="10">
        <v>991</v>
      </c>
      <c r="F43" s="10">
        <v>195</v>
      </c>
      <c r="G43" s="10">
        <v>350</v>
      </c>
      <c r="H43" s="10">
        <v>1428</v>
      </c>
      <c r="I43" s="10">
        <v>162</v>
      </c>
      <c r="J43" s="10">
        <v>263</v>
      </c>
      <c r="K43" s="10">
        <v>1822</v>
      </c>
      <c r="L43" s="10">
        <v>142</v>
      </c>
      <c r="M43" s="10">
        <v>238</v>
      </c>
      <c r="N43" s="10">
        <v>1748</v>
      </c>
      <c r="O43" s="10">
        <v>90</v>
      </c>
      <c r="P43" s="10">
        <v>266</v>
      </c>
      <c r="Q43" s="10">
        <v>1684</v>
      </c>
      <c r="R43" s="10">
        <v>96</v>
      </c>
      <c r="S43" s="10">
        <v>273</v>
      </c>
      <c r="T43" s="10">
        <v>1530</v>
      </c>
      <c r="U43" s="10">
        <v>108</v>
      </c>
      <c r="V43" s="10">
        <v>312</v>
      </c>
      <c r="W43" s="10">
        <v>1537</v>
      </c>
      <c r="X43" s="10">
        <v>107</v>
      </c>
      <c r="Y43" s="10">
        <v>460</v>
      </c>
      <c r="Z43" s="10">
        <v>1627</v>
      </c>
      <c r="AA43" s="10">
        <v>111</v>
      </c>
      <c r="AB43" s="10">
        <v>604</v>
      </c>
      <c r="AC43" s="10">
        <v>1625</v>
      </c>
      <c r="AD43" s="10">
        <v>92</v>
      </c>
      <c r="AE43" s="10">
        <v>1078</v>
      </c>
      <c r="AF43" s="10">
        <v>1261</v>
      </c>
      <c r="AG43" s="10">
        <v>53</v>
      </c>
      <c r="AH43" s="10">
        <v>6065</v>
      </c>
      <c r="AI43" s="10">
        <v>942</v>
      </c>
      <c r="AJ43" s="10">
        <v>143</v>
      </c>
      <c r="AK43" s="10">
        <v>713</v>
      </c>
      <c r="AL43" s="10">
        <v>1104</v>
      </c>
      <c r="AM43" s="10">
        <v>127</v>
      </c>
      <c r="AN43" s="10">
        <v>394</v>
      </c>
      <c r="AO43" s="10">
        <v>1456</v>
      </c>
      <c r="AP43" s="10">
        <v>96</v>
      </c>
      <c r="AQ43" s="10">
        <v>457</v>
      </c>
      <c r="AR43" s="10">
        <v>1770</v>
      </c>
      <c r="AS43" s="10">
        <v>106</v>
      </c>
      <c r="AT43" s="10">
        <v>565</v>
      </c>
      <c r="AU43" s="10">
        <v>1686</v>
      </c>
      <c r="AV43" s="10">
        <v>88</v>
      </c>
      <c r="AW43" s="10">
        <v>500</v>
      </c>
      <c r="AX43" s="10">
        <v>1656</v>
      </c>
      <c r="AY43" s="10">
        <v>64</v>
      </c>
      <c r="AZ43" s="10">
        <v>398</v>
      </c>
      <c r="BA43" s="10">
        <v>1531</v>
      </c>
      <c r="BB43" s="10">
        <v>71</v>
      </c>
      <c r="BC43" s="10">
        <v>440</v>
      </c>
      <c r="BD43" s="10">
        <v>1651</v>
      </c>
      <c r="BE43" s="10">
        <v>68</v>
      </c>
      <c r="BF43" s="10">
        <v>658</v>
      </c>
      <c r="BG43" s="10">
        <v>1617</v>
      </c>
      <c r="BH43" s="10">
        <v>79</v>
      </c>
      <c r="BI43" s="10">
        <v>915</v>
      </c>
      <c r="BJ43" s="10">
        <v>1606</v>
      </c>
      <c r="BK43" s="10">
        <v>60</v>
      </c>
      <c r="BL43" s="10">
        <v>1378</v>
      </c>
      <c r="BM43" s="10">
        <v>1166</v>
      </c>
      <c r="BN43" s="10">
        <v>21</v>
      </c>
      <c r="BO43" s="10">
        <v>7152</v>
      </c>
      <c r="BP43" s="10">
        <v>695</v>
      </c>
      <c r="BQ43" s="10">
        <v>335</v>
      </c>
      <c r="BR43" s="10">
        <v>1604</v>
      </c>
      <c r="BS43" s="10">
        <v>2093</v>
      </c>
      <c r="BT43" s="10">
        <v>318</v>
      </c>
      <c r="BU43" s="10">
        <v>740</v>
      </c>
      <c r="BV43" s="10">
        <v>2884</v>
      </c>
      <c r="BW43" s="10">
        <v>260</v>
      </c>
      <c r="BX43" s="10">
        <v>720</v>
      </c>
      <c r="BY43" s="10">
        <v>3592</v>
      </c>
      <c r="BZ43" s="10">
        <v>249</v>
      </c>
      <c r="CA43" s="10">
        <v>806</v>
      </c>
      <c r="CB43" s="10">
        <v>3436</v>
      </c>
      <c r="CC43" s="10">
        <v>176</v>
      </c>
      <c r="CD43" s="10">
        <v>760</v>
      </c>
      <c r="CE43" s="10">
        <v>3342</v>
      </c>
      <c r="CF43" s="10">
        <v>156</v>
      </c>
      <c r="CG43" s="10">
        <v>671</v>
      </c>
      <c r="CH43" s="10">
        <v>3061</v>
      </c>
      <c r="CI43" s="10">
        <v>183</v>
      </c>
      <c r="CJ43" s="10">
        <v>751</v>
      </c>
      <c r="CK43" s="10">
        <v>3189</v>
      </c>
      <c r="CL43" s="10">
        <v>180</v>
      </c>
      <c r="CM43" s="10">
        <v>1115</v>
      </c>
      <c r="CN43" s="10">
        <v>3240</v>
      </c>
      <c r="CO43" s="10">
        <v>187</v>
      </c>
      <c r="CP43" s="10">
        <v>1521</v>
      </c>
      <c r="CQ43" s="10">
        <v>3230</v>
      </c>
      <c r="CR43" s="10">
        <v>153</v>
      </c>
      <c r="CS43" s="10">
        <v>2456</v>
      </c>
      <c r="CT43" s="10">
        <v>2421</v>
      </c>
      <c r="CU43" s="10">
        <v>78</v>
      </c>
      <c r="CV43" s="10">
        <v>13222</v>
      </c>
      <c r="CW43" s="10">
        <v>1641</v>
      </c>
      <c r="CY43" s="1">
        <f t="shared" si="12"/>
        <v>1345</v>
      </c>
      <c r="CZ43" s="1">
        <f t="shared" si="13"/>
        <v>10801</v>
      </c>
      <c r="DA43" s="1">
        <f t="shared" si="14"/>
        <v>16195</v>
      </c>
      <c r="DB43" s="1">
        <f t="shared" si="15"/>
        <v>923</v>
      </c>
      <c r="DC43" s="1">
        <f t="shared" si="16"/>
        <v>13570</v>
      </c>
      <c r="DD43" s="1">
        <f t="shared" si="17"/>
        <v>15938</v>
      </c>
      <c r="DE43" s="1">
        <f t="shared" si="18"/>
        <v>2275</v>
      </c>
      <c r="DF43" s="1">
        <f t="shared" si="19"/>
        <v>24366</v>
      </c>
      <c r="DG43" s="1">
        <f t="shared" si="20"/>
        <v>32129</v>
      </c>
      <c r="DH43" s="1">
        <f t="shared" si="21"/>
        <v>57.143361208143681</v>
      </c>
      <c r="DI43" s="1">
        <f t="shared" si="22"/>
        <v>7.6681870011402502</v>
      </c>
      <c r="DJ43" s="1">
        <f t="shared" si="23"/>
        <v>61.889135880879287</v>
      </c>
      <c r="DK43" s="1">
        <f t="shared" si="24"/>
        <v>52.374223653511223</v>
      </c>
      <c r="DL43" s="1">
        <f t="shared" si="25"/>
        <v>5.4741711642251349</v>
      </c>
      <c r="DM43" s="1">
        <f t="shared" si="26"/>
        <v>55.407314909138705</v>
      </c>
      <c r="DN43" s="1">
        <f t="shared" si="27"/>
        <v>54.669048834439337</v>
      </c>
      <c r="DO43" s="1">
        <f t="shared" si="28"/>
        <v>6.6126031856760843</v>
      </c>
      <c r="DP43" s="1">
        <f t="shared" si="29"/>
        <v>58.540071465033186</v>
      </c>
      <c r="DQ43" s="1">
        <f t="shared" si="30"/>
        <v>2</v>
      </c>
      <c r="DR43" s="1">
        <f t="shared" si="31"/>
        <v>10</v>
      </c>
      <c r="DS43" s="1">
        <f t="shared" si="32"/>
        <v>6</v>
      </c>
      <c r="DT43" s="1">
        <f t="shared" si="33"/>
        <v>62</v>
      </c>
      <c r="DU43" s="1">
        <f t="shared" si="34"/>
        <v>59</v>
      </c>
      <c r="DV43" s="1">
        <f t="shared" si="35"/>
        <v>60</v>
      </c>
      <c r="DW43" s="1">
        <f t="shared" si="36"/>
        <v>68</v>
      </c>
      <c r="DX43" s="1">
        <f t="shared" si="37"/>
        <v>63</v>
      </c>
      <c r="DY43" s="1">
        <f t="shared" si="38"/>
        <v>67</v>
      </c>
    </row>
    <row r="44" spans="1:129" x14ac:dyDescent="0.35">
      <c r="A44" s="13">
        <v>38</v>
      </c>
      <c r="B44" s="9" t="s">
        <v>72</v>
      </c>
      <c r="C44" s="10">
        <v>6</v>
      </c>
      <c r="D44" s="10">
        <v>88</v>
      </c>
      <c r="E44" s="10">
        <v>79</v>
      </c>
      <c r="F44" s="10">
        <v>4</v>
      </c>
      <c r="G44" s="10">
        <v>26</v>
      </c>
      <c r="H44" s="10">
        <v>86</v>
      </c>
      <c r="I44" s="10">
        <v>4</v>
      </c>
      <c r="J44" s="10">
        <v>11</v>
      </c>
      <c r="K44" s="10">
        <v>88</v>
      </c>
      <c r="L44" s="10">
        <v>8</v>
      </c>
      <c r="M44" s="10">
        <v>26</v>
      </c>
      <c r="N44" s="10">
        <v>132</v>
      </c>
      <c r="O44" s="10">
        <v>3</v>
      </c>
      <c r="P44" s="10">
        <v>20</v>
      </c>
      <c r="Q44" s="10">
        <v>117</v>
      </c>
      <c r="R44" s="10">
        <v>0</v>
      </c>
      <c r="S44" s="10">
        <v>18</v>
      </c>
      <c r="T44" s="10">
        <v>147</v>
      </c>
      <c r="U44" s="10">
        <v>10</v>
      </c>
      <c r="V44" s="10">
        <v>41</v>
      </c>
      <c r="W44" s="10">
        <v>138</v>
      </c>
      <c r="X44" s="10">
        <v>14</v>
      </c>
      <c r="Y44" s="10">
        <v>53</v>
      </c>
      <c r="Z44" s="10">
        <v>179</v>
      </c>
      <c r="AA44" s="10">
        <v>12</v>
      </c>
      <c r="AB44" s="10">
        <v>70</v>
      </c>
      <c r="AC44" s="10">
        <v>172</v>
      </c>
      <c r="AD44" s="10">
        <v>9</v>
      </c>
      <c r="AE44" s="10">
        <v>132</v>
      </c>
      <c r="AF44" s="10">
        <v>237</v>
      </c>
      <c r="AG44" s="10">
        <v>5</v>
      </c>
      <c r="AH44" s="10">
        <v>746</v>
      </c>
      <c r="AI44" s="10">
        <v>270</v>
      </c>
      <c r="AJ44" s="10">
        <v>6</v>
      </c>
      <c r="AK44" s="10">
        <v>105</v>
      </c>
      <c r="AL44" s="10">
        <v>74</v>
      </c>
      <c r="AM44" s="10">
        <v>7</v>
      </c>
      <c r="AN44" s="10">
        <v>33</v>
      </c>
      <c r="AO44" s="10">
        <v>75</v>
      </c>
      <c r="AP44" s="10">
        <v>5</v>
      </c>
      <c r="AQ44" s="10">
        <v>33</v>
      </c>
      <c r="AR44" s="10">
        <v>108</v>
      </c>
      <c r="AS44" s="10">
        <v>9</v>
      </c>
      <c r="AT44" s="10">
        <v>48</v>
      </c>
      <c r="AU44" s="10">
        <v>104</v>
      </c>
      <c r="AV44" s="10">
        <v>3</v>
      </c>
      <c r="AW44" s="10">
        <v>36</v>
      </c>
      <c r="AX44" s="10">
        <v>114</v>
      </c>
      <c r="AY44" s="10">
        <v>7</v>
      </c>
      <c r="AZ44" s="10">
        <v>30</v>
      </c>
      <c r="BA44" s="10">
        <v>113</v>
      </c>
      <c r="BB44" s="10">
        <v>5</v>
      </c>
      <c r="BC44" s="10">
        <v>44</v>
      </c>
      <c r="BD44" s="10">
        <v>153</v>
      </c>
      <c r="BE44" s="10">
        <v>10</v>
      </c>
      <c r="BF44" s="10">
        <v>57</v>
      </c>
      <c r="BG44" s="10">
        <v>168</v>
      </c>
      <c r="BH44" s="10">
        <v>13</v>
      </c>
      <c r="BI44" s="10">
        <v>91</v>
      </c>
      <c r="BJ44" s="10">
        <v>191</v>
      </c>
      <c r="BK44" s="10">
        <v>14</v>
      </c>
      <c r="BL44" s="10">
        <v>135</v>
      </c>
      <c r="BM44" s="10">
        <v>160</v>
      </c>
      <c r="BN44" s="10">
        <v>0</v>
      </c>
      <c r="BO44" s="10">
        <v>761</v>
      </c>
      <c r="BP44" s="10">
        <v>171</v>
      </c>
      <c r="BQ44" s="10">
        <v>18</v>
      </c>
      <c r="BR44" s="10">
        <v>193</v>
      </c>
      <c r="BS44" s="10">
        <v>147</v>
      </c>
      <c r="BT44" s="10">
        <v>17</v>
      </c>
      <c r="BU44" s="10">
        <v>55</v>
      </c>
      <c r="BV44" s="10">
        <v>163</v>
      </c>
      <c r="BW44" s="10">
        <v>7</v>
      </c>
      <c r="BX44" s="10">
        <v>47</v>
      </c>
      <c r="BY44" s="10">
        <v>198</v>
      </c>
      <c r="BZ44" s="10">
        <v>17</v>
      </c>
      <c r="CA44" s="10">
        <v>68</v>
      </c>
      <c r="CB44" s="10">
        <v>233</v>
      </c>
      <c r="CC44" s="10">
        <v>9</v>
      </c>
      <c r="CD44" s="10">
        <v>53</v>
      </c>
      <c r="CE44" s="10">
        <v>229</v>
      </c>
      <c r="CF44" s="10">
        <v>8</v>
      </c>
      <c r="CG44" s="10">
        <v>49</v>
      </c>
      <c r="CH44" s="10">
        <v>268</v>
      </c>
      <c r="CI44" s="10">
        <v>13</v>
      </c>
      <c r="CJ44" s="10">
        <v>84</v>
      </c>
      <c r="CK44" s="10">
        <v>294</v>
      </c>
      <c r="CL44" s="10">
        <v>22</v>
      </c>
      <c r="CM44" s="10">
        <v>108</v>
      </c>
      <c r="CN44" s="10">
        <v>355</v>
      </c>
      <c r="CO44" s="10">
        <v>25</v>
      </c>
      <c r="CP44" s="10">
        <v>156</v>
      </c>
      <c r="CQ44" s="10">
        <v>364</v>
      </c>
      <c r="CR44" s="10">
        <v>20</v>
      </c>
      <c r="CS44" s="10">
        <v>267</v>
      </c>
      <c r="CT44" s="10">
        <v>394</v>
      </c>
      <c r="CU44" s="10">
        <v>3</v>
      </c>
      <c r="CV44" s="10">
        <v>1504</v>
      </c>
      <c r="CW44" s="10">
        <v>445</v>
      </c>
      <c r="CY44" s="1">
        <f t="shared" si="12"/>
        <v>75</v>
      </c>
      <c r="CZ44" s="1">
        <f t="shared" si="13"/>
        <v>1231</v>
      </c>
      <c r="DA44" s="1">
        <f t="shared" si="14"/>
        <v>1645</v>
      </c>
      <c r="DB44" s="1">
        <f t="shared" si="15"/>
        <v>79</v>
      </c>
      <c r="DC44" s="1">
        <f t="shared" si="16"/>
        <v>1373</v>
      </c>
      <c r="DD44" s="1">
        <f t="shared" si="17"/>
        <v>1431</v>
      </c>
      <c r="DE44" s="1">
        <f t="shared" si="18"/>
        <v>159</v>
      </c>
      <c r="DF44" s="1">
        <f t="shared" si="19"/>
        <v>2584</v>
      </c>
      <c r="DG44" s="1">
        <f t="shared" si="20"/>
        <v>3090</v>
      </c>
      <c r="DH44" s="1">
        <f t="shared" si="21"/>
        <v>55.74381565570993</v>
      </c>
      <c r="DI44" s="1">
        <f t="shared" si="22"/>
        <v>4.3604651162790695</v>
      </c>
      <c r="DJ44" s="1">
        <f t="shared" si="23"/>
        <v>58.285327007793967</v>
      </c>
      <c r="DK44" s="1">
        <f t="shared" si="24"/>
        <v>49.635796045785639</v>
      </c>
      <c r="DL44" s="1">
        <f t="shared" si="25"/>
        <v>5.2317880794701992</v>
      </c>
      <c r="DM44" s="1">
        <f t="shared" si="26"/>
        <v>52.375997225112727</v>
      </c>
      <c r="DN44" s="1">
        <f t="shared" si="27"/>
        <v>52.974455683181901</v>
      </c>
      <c r="DO44" s="1">
        <f t="shared" si="28"/>
        <v>4.8938134810710983</v>
      </c>
      <c r="DP44" s="1">
        <f t="shared" si="29"/>
        <v>55.700325732899024</v>
      </c>
      <c r="DQ44" s="1">
        <f t="shared" si="30"/>
        <v>38</v>
      </c>
      <c r="DR44" s="1">
        <f t="shared" si="31"/>
        <v>12</v>
      </c>
      <c r="DS44" s="1">
        <f t="shared" si="32"/>
        <v>19</v>
      </c>
      <c r="DT44" s="1">
        <f t="shared" si="33"/>
        <v>71</v>
      </c>
      <c r="DU44" s="1">
        <f t="shared" si="34"/>
        <v>71</v>
      </c>
      <c r="DV44" s="1">
        <f t="shared" si="35"/>
        <v>69</v>
      </c>
      <c r="DW44" s="1">
        <f t="shared" si="36"/>
        <v>72</v>
      </c>
      <c r="DX44" s="1">
        <f t="shared" si="37"/>
        <v>72</v>
      </c>
      <c r="DY44" s="1">
        <f t="shared" si="38"/>
        <v>72</v>
      </c>
    </row>
    <row r="45" spans="1:129" x14ac:dyDescent="0.35">
      <c r="A45" s="13">
        <v>39</v>
      </c>
      <c r="B45" s="9" t="s">
        <v>73</v>
      </c>
      <c r="C45" s="10">
        <v>85</v>
      </c>
      <c r="D45" s="10">
        <v>795</v>
      </c>
      <c r="E45" s="10">
        <v>740</v>
      </c>
      <c r="F45" s="10">
        <v>54</v>
      </c>
      <c r="G45" s="10">
        <v>145</v>
      </c>
      <c r="H45" s="10">
        <v>880</v>
      </c>
      <c r="I45" s="10">
        <v>29</v>
      </c>
      <c r="J45" s="10">
        <v>83</v>
      </c>
      <c r="K45" s="10">
        <v>822</v>
      </c>
      <c r="L45" s="10">
        <v>30</v>
      </c>
      <c r="M45" s="10">
        <v>82</v>
      </c>
      <c r="N45" s="10">
        <v>1009</v>
      </c>
      <c r="O45" s="10">
        <v>33</v>
      </c>
      <c r="P45" s="10">
        <v>86</v>
      </c>
      <c r="Q45" s="10">
        <v>1284</v>
      </c>
      <c r="R45" s="10">
        <v>29</v>
      </c>
      <c r="S45" s="10">
        <v>103</v>
      </c>
      <c r="T45" s="10">
        <v>1475</v>
      </c>
      <c r="U45" s="10">
        <v>39</v>
      </c>
      <c r="V45" s="10">
        <v>113</v>
      </c>
      <c r="W45" s="10">
        <v>1640</v>
      </c>
      <c r="X45" s="10">
        <v>30</v>
      </c>
      <c r="Y45" s="10">
        <v>139</v>
      </c>
      <c r="Z45" s="10">
        <v>1610</v>
      </c>
      <c r="AA45" s="10">
        <v>54</v>
      </c>
      <c r="AB45" s="10">
        <v>198</v>
      </c>
      <c r="AC45" s="10">
        <v>1390</v>
      </c>
      <c r="AD45" s="10">
        <v>50</v>
      </c>
      <c r="AE45" s="10">
        <v>470</v>
      </c>
      <c r="AF45" s="10">
        <v>1104</v>
      </c>
      <c r="AG45" s="10">
        <v>21</v>
      </c>
      <c r="AH45" s="10">
        <v>3440</v>
      </c>
      <c r="AI45" s="10">
        <v>1010</v>
      </c>
      <c r="AJ45" s="10">
        <v>80</v>
      </c>
      <c r="AK45" s="10">
        <v>617</v>
      </c>
      <c r="AL45" s="10">
        <v>792</v>
      </c>
      <c r="AM45" s="10">
        <v>40</v>
      </c>
      <c r="AN45" s="10">
        <v>130</v>
      </c>
      <c r="AO45" s="10">
        <v>773</v>
      </c>
      <c r="AP45" s="10">
        <v>19</v>
      </c>
      <c r="AQ45" s="10">
        <v>154</v>
      </c>
      <c r="AR45" s="10">
        <v>778</v>
      </c>
      <c r="AS45" s="10">
        <v>27</v>
      </c>
      <c r="AT45" s="10">
        <v>232</v>
      </c>
      <c r="AU45" s="10">
        <v>996</v>
      </c>
      <c r="AV45" s="10">
        <v>21</v>
      </c>
      <c r="AW45" s="10">
        <v>255</v>
      </c>
      <c r="AX45" s="10">
        <v>1325</v>
      </c>
      <c r="AY45" s="10">
        <v>29</v>
      </c>
      <c r="AZ45" s="10">
        <v>232</v>
      </c>
      <c r="BA45" s="10">
        <v>1516</v>
      </c>
      <c r="BB45" s="10">
        <v>40</v>
      </c>
      <c r="BC45" s="10">
        <v>252</v>
      </c>
      <c r="BD45" s="10">
        <v>1628</v>
      </c>
      <c r="BE45" s="10">
        <v>48</v>
      </c>
      <c r="BF45" s="10">
        <v>277</v>
      </c>
      <c r="BG45" s="10">
        <v>1623</v>
      </c>
      <c r="BH45" s="10">
        <v>38</v>
      </c>
      <c r="BI45" s="10">
        <v>424</v>
      </c>
      <c r="BJ45" s="10">
        <v>1297</v>
      </c>
      <c r="BK45" s="10">
        <v>33</v>
      </c>
      <c r="BL45" s="10">
        <v>684</v>
      </c>
      <c r="BM45" s="10">
        <v>911</v>
      </c>
      <c r="BN45" s="10">
        <v>5</v>
      </c>
      <c r="BO45" s="10">
        <v>4016</v>
      </c>
      <c r="BP45" s="10">
        <v>670</v>
      </c>
      <c r="BQ45" s="10">
        <v>166</v>
      </c>
      <c r="BR45" s="10">
        <v>1410</v>
      </c>
      <c r="BS45" s="10">
        <v>1529</v>
      </c>
      <c r="BT45" s="10">
        <v>95</v>
      </c>
      <c r="BU45" s="10">
        <v>274</v>
      </c>
      <c r="BV45" s="10">
        <v>1648</v>
      </c>
      <c r="BW45" s="10">
        <v>52</v>
      </c>
      <c r="BX45" s="10">
        <v>232</v>
      </c>
      <c r="BY45" s="10">
        <v>1602</v>
      </c>
      <c r="BZ45" s="10">
        <v>54</v>
      </c>
      <c r="CA45" s="10">
        <v>308</v>
      </c>
      <c r="CB45" s="10">
        <v>2006</v>
      </c>
      <c r="CC45" s="10">
        <v>49</v>
      </c>
      <c r="CD45" s="10">
        <v>338</v>
      </c>
      <c r="CE45" s="10">
        <v>2611</v>
      </c>
      <c r="CF45" s="10">
        <v>63</v>
      </c>
      <c r="CG45" s="10">
        <v>330</v>
      </c>
      <c r="CH45" s="10">
        <v>2996</v>
      </c>
      <c r="CI45" s="10">
        <v>83</v>
      </c>
      <c r="CJ45" s="10">
        <v>365</v>
      </c>
      <c r="CK45" s="10">
        <v>3270</v>
      </c>
      <c r="CL45" s="10">
        <v>80</v>
      </c>
      <c r="CM45" s="10">
        <v>415</v>
      </c>
      <c r="CN45" s="10">
        <v>3231</v>
      </c>
      <c r="CO45" s="10">
        <v>91</v>
      </c>
      <c r="CP45" s="10">
        <v>622</v>
      </c>
      <c r="CQ45" s="10">
        <v>2684</v>
      </c>
      <c r="CR45" s="10">
        <v>84</v>
      </c>
      <c r="CS45" s="10">
        <v>1155</v>
      </c>
      <c r="CT45" s="10">
        <v>2020</v>
      </c>
      <c r="CU45" s="10">
        <v>27</v>
      </c>
      <c r="CV45" s="10">
        <v>7463</v>
      </c>
      <c r="CW45" s="10">
        <v>1684</v>
      </c>
      <c r="CY45" s="1">
        <f t="shared" si="12"/>
        <v>454</v>
      </c>
      <c r="CZ45" s="1">
        <f t="shared" si="13"/>
        <v>5654</v>
      </c>
      <c r="DA45" s="1">
        <f t="shared" si="14"/>
        <v>12964</v>
      </c>
      <c r="DB45" s="1">
        <f t="shared" si="15"/>
        <v>380</v>
      </c>
      <c r="DC45" s="1">
        <f t="shared" si="16"/>
        <v>7273</v>
      </c>
      <c r="DD45" s="1">
        <f t="shared" si="17"/>
        <v>12309</v>
      </c>
      <c r="DE45" s="1">
        <f t="shared" si="18"/>
        <v>844</v>
      </c>
      <c r="DF45" s="1">
        <f t="shared" si="19"/>
        <v>12912</v>
      </c>
      <c r="DG45" s="1">
        <f t="shared" si="20"/>
        <v>25281</v>
      </c>
      <c r="DH45" s="1">
        <f t="shared" si="21"/>
        <v>67.973993288590606</v>
      </c>
      <c r="DI45" s="1">
        <f t="shared" si="22"/>
        <v>3.3835146817707558</v>
      </c>
      <c r="DJ45" s="1">
        <f t="shared" si="23"/>
        <v>70.354446308724832</v>
      </c>
      <c r="DK45" s="1">
        <f t="shared" si="24"/>
        <v>61.662158100390741</v>
      </c>
      <c r="DL45" s="1">
        <f t="shared" si="25"/>
        <v>2.994719836078493</v>
      </c>
      <c r="DM45" s="1">
        <f t="shared" si="26"/>
        <v>63.565774972447656</v>
      </c>
      <c r="DN45" s="1">
        <f t="shared" si="27"/>
        <v>64.761636396239467</v>
      </c>
      <c r="DO45" s="1">
        <f t="shared" si="28"/>
        <v>3.2306220095693785</v>
      </c>
      <c r="DP45" s="1">
        <f t="shared" si="29"/>
        <v>66.923687783384992</v>
      </c>
      <c r="DQ45" s="1">
        <f t="shared" si="30"/>
        <v>61</v>
      </c>
      <c r="DR45" s="1">
        <f t="shared" si="31"/>
        <v>59</v>
      </c>
      <c r="DS45" s="1">
        <f t="shared" si="32"/>
        <v>63</v>
      </c>
      <c r="DT45" s="1">
        <f t="shared" si="33"/>
        <v>29</v>
      </c>
      <c r="DU45" s="1">
        <f t="shared" si="34"/>
        <v>17</v>
      </c>
      <c r="DV45" s="1">
        <f t="shared" si="35"/>
        <v>24</v>
      </c>
      <c r="DW45" s="1">
        <f t="shared" si="36"/>
        <v>25</v>
      </c>
      <c r="DX45" s="1">
        <f t="shared" si="37"/>
        <v>15</v>
      </c>
      <c r="DY45" s="1">
        <f t="shared" si="38"/>
        <v>18</v>
      </c>
    </row>
    <row r="46" spans="1:129" x14ac:dyDescent="0.35">
      <c r="A46" s="13">
        <v>40</v>
      </c>
      <c r="B46" s="9" t="s">
        <v>35</v>
      </c>
      <c r="C46" s="10">
        <v>315</v>
      </c>
      <c r="D46" s="10">
        <v>2200</v>
      </c>
      <c r="E46" s="10">
        <v>1276</v>
      </c>
      <c r="F46" s="10">
        <v>283</v>
      </c>
      <c r="G46" s="10">
        <v>774</v>
      </c>
      <c r="H46" s="10">
        <v>2734</v>
      </c>
      <c r="I46" s="10">
        <v>165</v>
      </c>
      <c r="J46" s="10">
        <v>359</v>
      </c>
      <c r="K46" s="10">
        <v>2546</v>
      </c>
      <c r="L46" s="10">
        <v>140</v>
      </c>
      <c r="M46" s="10">
        <v>325</v>
      </c>
      <c r="N46" s="10">
        <v>2875</v>
      </c>
      <c r="O46" s="10">
        <v>112</v>
      </c>
      <c r="P46" s="10">
        <v>308</v>
      </c>
      <c r="Q46" s="10">
        <v>3192</v>
      </c>
      <c r="R46" s="10">
        <v>129</v>
      </c>
      <c r="S46" s="10">
        <v>302</v>
      </c>
      <c r="T46" s="10">
        <v>3313</v>
      </c>
      <c r="U46" s="10">
        <v>113</v>
      </c>
      <c r="V46" s="10">
        <v>370</v>
      </c>
      <c r="W46" s="10">
        <v>3206</v>
      </c>
      <c r="X46" s="10">
        <v>152</v>
      </c>
      <c r="Y46" s="10">
        <v>508</v>
      </c>
      <c r="Z46" s="10">
        <v>3376</v>
      </c>
      <c r="AA46" s="10">
        <v>130</v>
      </c>
      <c r="AB46" s="10">
        <v>605</v>
      </c>
      <c r="AC46" s="10">
        <v>3063</v>
      </c>
      <c r="AD46" s="10">
        <v>116</v>
      </c>
      <c r="AE46" s="10">
        <v>1085</v>
      </c>
      <c r="AF46" s="10">
        <v>2343</v>
      </c>
      <c r="AG46" s="10">
        <v>77</v>
      </c>
      <c r="AH46" s="10">
        <v>9602</v>
      </c>
      <c r="AI46" s="10">
        <v>2312</v>
      </c>
      <c r="AJ46" s="10">
        <v>286</v>
      </c>
      <c r="AK46" s="10">
        <v>1670</v>
      </c>
      <c r="AL46" s="10">
        <v>1448</v>
      </c>
      <c r="AM46" s="10">
        <v>183</v>
      </c>
      <c r="AN46" s="10">
        <v>545</v>
      </c>
      <c r="AO46" s="10">
        <v>2627</v>
      </c>
      <c r="AP46" s="10">
        <v>125</v>
      </c>
      <c r="AQ46" s="10">
        <v>411</v>
      </c>
      <c r="AR46" s="10">
        <v>2452</v>
      </c>
      <c r="AS46" s="10">
        <v>123</v>
      </c>
      <c r="AT46" s="10">
        <v>690</v>
      </c>
      <c r="AU46" s="10">
        <v>2690</v>
      </c>
      <c r="AV46" s="10">
        <v>143</v>
      </c>
      <c r="AW46" s="10">
        <v>850</v>
      </c>
      <c r="AX46" s="10">
        <v>3181</v>
      </c>
      <c r="AY46" s="10">
        <v>135</v>
      </c>
      <c r="AZ46" s="10">
        <v>866</v>
      </c>
      <c r="BA46" s="10">
        <v>3005</v>
      </c>
      <c r="BB46" s="10">
        <v>137</v>
      </c>
      <c r="BC46" s="10">
        <v>805</v>
      </c>
      <c r="BD46" s="10">
        <v>3196</v>
      </c>
      <c r="BE46" s="10">
        <v>113</v>
      </c>
      <c r="BF46" s="10">
        <v>955</v>
      </c>
      <c r="BG46" s="10">
        <v>3296</v>
      </c>
      <c r="BH46" s="10">
        <v>115</v>
      </c>
      <c r="BI46" s="10">
        <v>1248</v>
      </c>
      <c r="BJ46" s="10">
        <v>2925</v>
      </c>
      <c r="BK46" s="10">
        <v>81</v>
      </c>
      <c r="BL46" s="10">
        <v>1911</v>
      </c>
      <c r="BM46" s="10">
        <v>1935</v>
      </c>
      <c r="BN46" s="10">
        <v>39</v>
      </c>
      <c r="BO46" s="10">
        <v>12986</v>
      </c>
      <c r="BP46" s="10">
        <v>1536</v>
      </c>
      <c r="BQ46" s="10">
        <v>601</v>
      </c>
      <c r="BR46" s="10">
        <v>3869</v>
      </c>
      <c r="BS46" s="10">
        <v>2725</v>
      </c>
      <c r="BT46" s="10">
        <v>469</v>
      </c>
      <c r="BU46" s="10">
        <v>1324</v>
      </c>
      <c r="BV46" s="10">
        <v>5358</v>
      </c>
      <c r="BW46" s="10">
        <v>293</v>
      </c>
      <c r="BX46" s="10">
        <v>772</v>
      </c>
      <c r="BY46" s="10">
        <v>4995</v>
      </c>
      <c r="BZ46" s="10">
        <v>262</v>
      </c>
      <c r="CA46" s="10">
        <v>1018</v>
      </c>
      <c r="CB46" s="10">
        <v>5571</v>
      </c>
      <c r="CC46" s="10">
        <v>257</v>
      </c>
      <c r="CD46" s="10">
        <v>1153</v>
      </c>
      <c r="CE46" s="10">
        <v>6377</v>
      </c>
      <c r="CF46" s="10">
        <v>269</v>
      </c>
      <c r="CG46" s="10">
        <v>1172</v>
      </c>
      <c r="CH46" s="10">
        <v>6324</v>
      </c>
      <c r="CI46" s="10">
        <v>249</v>
      </c>
      <c r="CJ46" s="10">
        <v>1174</v>
      </c>
      <c r="CK46" s="10">
        <v>6402</v>
      </c>
      <c r="CL46" s="10">
        <v>267</v>
      </c>
      <c r="CM46" s="10">
        <v>1455</v>
      </c>
      <c r="CN46" s="10">
        <v>6668</v>
      </c>
      <c r="CO46" s="10">
        <v>241</v>
      </c>
      <c r="CP46" s="10">
        <v>1850</v>
      </c>
      <c r="CQ46" s="10">
        <v>5987</v>
      </c>
      <c r="CR46" s="10">
        <v>195</v>
      </c>
      <c r="CS46" s="10">
        <v>3000</v>
      </c>
      <c r="CT46" s="10">
        <v>4274</v>
      </c>
      <c r="CU46" s="10">
        <v>113</v>
      </c>
      <c r="CV46" s="10">
        <v>22584</v>
      </c>
      <c r="CW46" s="10">
        <v>3847</v>
      </c>
      <c r="CY46" s="1">
        <f t="shared" si="12"/>
        <v>1732</v>
      </c>
      <c r="CZ46" s="1">
        <f t="shared" si="13"/>
        <v>16438</v>
      </c>
      <c r="DA46" s="1">
        <f t="shared" si="14"/>
        <v>30236</v>
      </c>
      <c r="DB46" s="1">
        <f t="shared" si="15"/>
        <v>1480</v>
      </c>
      <c r="DC46" s="1">
        <f t="shared" si="16"/>
        <v>22937</v>
      </c>
      <c r="DD46" s="1">
        <f t="shared" si="17"/>
        <v>28291</v>
      </c>
      <c r="DE46" s="1">
        <f t="shared" si="18"/>
        <v>3216</v>
      </c>
      <c r="DF46" s="1">
        <f t="shared" si="19"/>
        <v>39371</v>
      </c>
      <c r="DG46" s="1">
        <f t="shared" si="20"/>
        <v>58528</v>
      </c>
      <c r="DH46" s="1">
        <f t="shared" si="21"/>
        <v>62.463330992025782</v>
      </c>
      <c r="DI46" s="1">
        <f t="shared" si="22"/>
        <v>5.4179179179179178</v>
      </c>
      <c r="DJ46" s="1">
        <f t="shared" si="23"/>
        <v>66.041399826467796</v>
      </c>
      <c r="DK46" s="1">
        <f t="shared" si="24"/>
        <v>53.674963952341201</v>
      </c>
      <c r="DL46" s="1">
        <f t="shared" si="25"/>
        <v>4.9712807765946732</v>
      </c>
      <c r="DM46" s="1">
        <f t="shared" si="26"/>
        <v>56.482886848296275</v>
      </c>
      <c r="DN46" s="1">
        <f t="shared" si="27"/>
        <v>57.882608910646297</v>
      </c>
      <c r="DO46" s="1">
        <f t="shared" si="28"/>
        <v>5.2086032650945846</v>
      </c>
      <c r="DP46" s="1">
        <f t="shared" si="29"/>
        <v>61.063145922959009</v>
      </c>
      <c r="DQ46" s="1">
        <f t="shared" si="30"/>
        <v>17</v>
      </c>
      <c r="DR46" s="1">
        <f t="shared" si="31"/>
        <v>14</v>
      </c>
      <c r="DS46" s="1">
        <f t="shared" si="32"/>
        <v>16</v>
      </c>
      <c r="DT46" s="1">
        <f t="shared" si="33"/>
        <v>46</v>
      </c>
      <c r="DU46" s="1">
        <f t="shared" si="34"/>
        <v>53</v>
      </c>
      <c r="DV46" s="1">
        <f t="shared" si="35"/>
        <v>52</v>
      </c>
      <c r="DW46" s="1">
        <f t="shared" si="36"/>
        <v>49</v>
      </c>
      <c r="DX46" s="1">
        <f t="shared" si="37"/>
        <v>57</v>
      </c>
      <c r="DY46" s="1">
        <f t="shared" si="38"/>
        <v>53</v>
      </c>
    </row>
    <row r="47" spans="1:129" x14ac:dyDescent="0.35">
      <c r="A47" s="13">
        <v>41</v>
      </c>
      <c r="B47" s="9" t="s">
        <v>74</v>
      </c>
      <c r="C47" s="10">
        <v>4</v>
      </c>
      <c r="D47" s="10">
        <v>122</v>
      </c>
      <c r="E47" s="10">
        <v>119</v>
      </c>
      <c r="F47" s="10">
        <v>3</v>
      </c>
      <c r="G47" s="10">
        <v>15</v>
      </c>
      <c r="H47" s="10">
        <v>129</v>
      </c>
      <c r="I47" s="10">
        <v>0</v>
      </c>
      <c r="J47" s="10">
        <v>18</v>
      </c>
      <c r="K47" s="10">
        <v>166</v>
      </c>
      <c r="L47" s="10">
        <v>3</v>
      </c>
      <c r="M47" s="10">
        <v>15</v>
      </c>
      <c r="N47" s="10">
        <v>180</v>
      </c>
      <c r="O47" s="10">
        <v>0</v>
      </c>
      <c r="P47" s="10">
        <v>18</v>
      </c>
      <c r="Q47" s="10">
        <v>216</v>
      </c>
      <c r="R47" s="10">
        <v>4</v>
      </c>
      <c r="S47" s="10">
        <v>26</v>
      </c>
      <c r="T47" s="10">
        <v>222</v>
      </c>
      <c r="U47" s="10">
        <v>11</v>
      </c>
      <c r="V47" s="10">
        <v>33</v>
      </c>
      <c r="W47" s="10">
        <v>231</v>
      </c>
      <c r="X47" s="10">
        <v>5</v>
      </c>
      <c r="Y47" s="10">
        <v>36</v>
      </c>
      <c r="Z47" s="10">
        <v>252</v>
      </c>
      <c r="AA47" s="10">
        <v>5</v>
      </c>
      <c r="AB47" s="10">
        <v>75</v>
      </c>
      <c r="AC47" s="10">
        <v>257</v>
      </c>
      <c r="AD47" s="10">
        <v>5</v>
      </c>
      <c r="AE47" s="10">
        <v>142</v>
      </c>
      <c r="AF47" s="10">
        <v>266</v>
      </c>
      <c r="AG47" s="10">
        <v>9</v>
      </c>
      <c r="AH47" s="10">
        <v>936</v>
      </c>
      <c r="AI47" s="10">
        <v>284</v>
      </c>
      <c r="AJ47" s="10">
        <v>0</v>
      </c>
      <c r="AK47" s="10">
        <v>157</v>
      </c>
      <c r="AL47" s="10">
        <v>122</v>
      </c>
      <c r="AM47" s="10">
        <v>5</v>
      </c>
      <c r="AN47" s="10">
        <v>16</v>
      </c>
      <c r="AO47" s="10">
        <v>98</v>
      </c>
      <c r="AP47" s="10">
        <v>4</v>
      </c>
      <c r="AQ47" s="10">
        <v>17</v>
      </c>
      <c r="AR47" s="10">
        <v>196</v>
      </c>
      <c r="AS47" s="10">
        <v>0</v>
      </c>
      <c r="AT47" s="10">
        <v>35</v>
      </c>
      <c r="AU47" s="10">
        <v>160</v>
      </c>
      <c r="AV47" s="10">
        <v>3</v>
      </c>
      <c r="AW47" s="10">
        <v>27</v>
      </c>
      <c r="AX47" s="10">
        <v>241</v>
      </c>
      <c r="AY47" s="10">
        <v>5</v>
      </c>
      <c r="AZ47" s="10">
        <v>34</v>
      </c>
      <c r="BA47" s="10">
        <v>239</v>
      </c>
      <c r="BB47" s="10">
        <v>0</v>
      </c>
      <c r="BC47" s="10">
        <v>35</v>
      </c>
      <c r="BD47" s="10">
        <v>227</v>
      </c>
      <c r="BE47" s="10">
        <v>5</v>
      </c>
      <c r="BF47" s="10">
        <v>45</v>
      </c>
      <c r="BG47" s="10">
        <v>262</v>
      </c>
      <c r="BH47" s="10">
        <v>5</v>
      </c>
      <c r="BI47" s="10">
        <v>91</v>
      </c>
      <c r="BJ47" s="10">
        <v>263</v>
      </c>
      <c r="BK47" s="10">
        <v>8</v>
      </c>
      <c r="BL47" s="10">
        <v>168</v>
      </c>
      <c r="BM47" s="10">
        <v>266</v>
      </c>
      <c r="BN47" s="10">
        <v>3</v>
      </c>
      <c r="BO47" s="10">
        <v>996</v>
      </c>
      <c r="BP47" s="10">
        <v>211</v>
      </c>
      <c r="BQ47" s="10">
        <v>4</v>
      </c>
      <c r="BR47" s="10">
        <v>281</v>
      </c>
      <c r="BS47" s="10">
        <v>242</v>
      </c>
      <c r="BT47" s="10">
        <v>10</v>
      </c>
      <c r="BU47" s="10">
        <v>37</v>
      </c>
      <c r="BV47" s="10">
        <v>228</v>
      </c>
      <c r="BW47" s="10">
        <v>7</v>
      </c>
      <c r="BX47" s="10">
        <v>39</v>
      </c>
      <c r="BY47" s="10">
        <v>366</v>
      </c>
      <c r="BZ47" s="10">
        <v>3</v>
      </c>
      <c r="CA47" s="10">
        <v>47</v>
      </c>
      <c r="CB47" s="10">
        <v>335</v>
      </c>
      <c r="CC47" s="10">
        <v>7</v>
      </c>
      <c r="CD47" s="10">
        <v>43</v>
      </c>
      <c r="CE47" s="10">
        <v>460</v>
      </c>
      <c r="CF47" s="10">
        <v>8</v>
      </c>
      <c r="CG47" s="10">
        <v>56</v>
      </c>
      <c r="CH47" s="10">
        <v>459</v>
      </c>
      <c r="CI47" s="10">
        <v>11</v>
      </c>
      <c r="CJ47" s="10">
        <v>59</v>
      </c>
      <c r="CK47" s="10">
        <v>456</v>
      </c>
      <c r="CL47" s="10">
        <v>11</v>
      </c>
      <c r="CM47" s="10">
        <v>84</v>
      </c>
      <c r="CN47" s="10">
        <v>510</v>
      </c>
      <c r="CO47" s="10">
        <v>12</v>
      </c>
      <c r="CP47" s="10">
        <v>171</v>
      </c>
      <c r="CQ47" s="10">
        <v>522</v>
      </c>
      <c r="CR47" s="10">
        <v>15</v>
      </c>
      <c r="CS47" s="10">
        <v>311</v>
      </c>
      <c r="CT47" s="10">
        <v>534</v>
      </c>
      <c r="CU47" s="10">
        <v>13</v>
      </c>
      <c r="CV47" s="10">
        <v>1934</v>
      </c>
      <c r="CW47" s="10">
        <v>492</v>
      </c>
      <c r="CY47" s="1">
        <f t="shared" si="12"/>
        <v>49</v>
      </c>
      <c r="CZ47" s="1">
        <f t="shared" si="13"/>
        <v>1436</v>
      </c>
      <c r="DA47" s="1">
        <f t="shared" si="14"/>
        <v>2322</v>
      </c>
      <c r="DB47" s="1">
        <f t="shared" si="15"/>
        <v>38</v>
      </c>
      <c r="DC47" s="1">
        <f t="shared" si="16"/>
        <v>1621</v>
      </c>
      <c r="DD47" s="1">
        <f t="shared" si="17"/>
        <v>2285</v>
      </c>
      <c r="DE47" s="1">
        <f t="shared" si="18"/>
        <v>101</v>
      </c>
      <c r="DF47" s="1">
        <f t="shared" si="19"/>
        <v>3062</v>
      </c>
      <c r="DG47" s="1">
        <f t="shared" si="20"/>
        <v>4604</v>
      </c>
      <c r="DH47" s="1">
        <f t="shared" si="21"/>
        <v>60.99290780141844</v>
      </c>
      <c r="DI47" s="1">
        <f t="shared" si="22"/>
        <v>2.0666385491353858</v>
      </c>
      <c r="DJ47" s="1">
        <f t="shared" si="23"/>
        <v>62.280010506960856</v>
      </c>
      <c r="DK47" s="1">
        <f t="shared" si="24"/>
        <v>57.936105476673426</v>
      </c>
      <c r="DL47" s="1">
        <f t="shared" si="25"/>
        <v>1.6358157554885924</v>
      </c>
      <c r="DM47" s="1">
        <f t="shared" si="26"/>
        <v>58.899594320486813</v>
      </c>
      <c r="DN47" s="1">
        <f t="shared" si="27"/>
        <v>59.276425904467622</v>
      </c>
      <c r="DO47" s="1">
        <f t="shared" si="28"/>
        <v>2.1466524973432519</v>
      </c>
      <c r="DP47" s="1">
        <f t="shared" si="29"/>
        <v>60.576799279000902</v>
      </c>
      <c r="DQ47" s="1">
        <f t="shared" si="30"/>
        <v>78</v>
      </c>
      <c r="DR47" s="1">
        <f t="shared" si="31"/>
        <v>78</v>
      </c>
      <c r="DS47" s="1">
        <f t="shared" si="32"/>
        <v>78</v>
      </c>
      <c r="DT47" s="1">
        <f t="shared" si="33"/>
        <v>59</v>
      </c>
      <c r="DU47" s="1">
        <f t="shared" si="34"/>
        <v>45</v>
      </c>
      <c r="DV47" s="1">
        <f t="shared" si="35"/>
        <v>53</v>
      </c>
      <c r="DW47" s="1">
        <f t="shared" si="36"/>
        <v>55</v>
      </c>
      <c r="DX47" s="1">
        <f t="shared" si="37"/>
        <v>37</v>
      </c>
      <c r="DY47" s="1">
        <f t="shared" si="38"/>
        <v>49</v>
      </c>
    </row>
    <row r="48" spans="1:129" x14ac:dyDescent="0.35">
      <c r="A48" s="13">
        <v>42</v>
      </c>
      <c r="B48" s="9" t="s">
        <v>36</v>
      </c>
      <c r="C48" s="10">
        <v>144</v>
      </c>
      <c r="D48" s="10">
        <v>934</v>
      </c>
      <c r="E48" s="10">
        <v>553</v>
      </c>
      <c r="F48" s="10">
        <v>243</v>
      </c>
      <c r="G48" s="10">
        <v>490</v>
      </c>
      <c r="H48" s="10">
        <v>1927</v>
      </c>
      <c r="I48" s="10">
        <v>265</v>
      </c>
      <c r="J48" s="10">
        <v>469</v>
      </c>
      <c r="K48" s="10">
        <v>3701</v>
      </c>
      <c r="L48" s="10">
        <v>187</v>
      </c>
      <c r="M48" s="10">
        <v>328</v>
      </c>
      <c r="N48" s="10">
        <v>4142</v>
      </c>
      <c r="O48" s="10">
        <v>138</v>
      </c>
      <c r="P48" s="10">
        <v>299</v>
      </c>
      <c r="Q48" s="10">
        <v>3680</v>
      </c>
      <c r="R48" s="10">
        <v>119</v>
      </c>
      <c r="S48" s="10">
        <v>273</v>
      </c>
      <c r="T48" s="10">
        <v>2791</v>
      </c>
      <c r="U48" s="10">
        <v>125</v>
      </c>
      <c r="V48" s="10">
        <v>326</v>
      </c>
      <c r="W48" s="10">
        <v>2350</v>
      </c>
      <c r="X48" s="10">
        <v>102</v>
      </c>
      <c r="Y48" s="10">
        <v>375</v>
      </c>
      <c r="Z48" s="10">
        <v>1896</v>
      </c>
      <c r="AA48" s="10">
        <v>103</v>
      </c>
      <c r="AB48" s="10">
        <v>436</v>
      </c>
      <c r="AC48" s="10">
        <v>1472</v>
      </c>
      <c r="AD48" s="10">
        <v>88</v>
      </c>
      <c r="AE48" s="10">
        <v>656</v>
      </c>
      <c r="AF48" s="10">
        <v>1062</v>
      </c>
      <c r="AG48" s="10">
        <v>32</v>
      </c>
      <c r="AH48" s="10">
        <v>3241</v>
      </c>
      <c r="AI48" s="10">
        <v>657</v>
      </c>
      <c r="AJ48" s="10">
        <v>146</v>
      </c>
      <c r="AK48" s="10">
        <v>811</v>
      </c>
      <c r="AL48" s="10">
        <v>687</v>
      </c>
      <c r="AM48" s="10">
        <v>210</v>
      </c>
      <c r="AN48" s="10">
        <v>428</v>
      </c>
      <c r="AO48" s="10">
        <v>1919</v>
      </c>
      <c r="AP48" s="10">
        <v>187</v>
      </c>
      <c r="AQ48" s="10">
        <v>502</v>
      </c>
      <c r="AR48" s="10">
        <v>3575</v>
      </c>
      <c r="AS48" s="10">
        <v>151</v>
      </c>
      <c r="AT48" s="10">
        <v>590</v>
      </c>
      <c r="AU48" s="10">
        <v>3960</v>
      </c>
      <c r="AV48" s="10">
        <v>110</v>
      </c>
      <c r="AW48" s="10">
        <v>618</v>
      </c>
      <c r="AX48" s="10">
        <v>3290</v>
      </c>
      <c r="AY48" s="10">
        <v>121</v>
      </c>
      <c r="AZ48" s="10">
        <v>468</v>
      </c>
      <c r="BA48" s="10">
        <v>2602</v>
      </c>
      <c r="BB48" s="10">
        <v>101</v>
      </c>
      <c r="BC48" s="10">
        <v>441</v>
      </c>
      <c r="BD48" s="10">
        <v>2308</v>
      </c>
      <c r="BE48" s="10">
        <v>85</v>
      </c>
      <c r="BF48" s="10">
        <v>542</v>
      </c>
      <c r="BG48" s="10">
        <v>1780</v>
      </c>
      <c r="BH48" s="10">
        <v>92</v>
      </c>
      <c r="BI48" s="10">
        <v>616</v>
      </c>
      <c r="BJ48" s="10">
        <v>1361</v>
      </c>
      <c r="BK48" s="10">
        <v>79</v>
      </c>
      <c r="BL48" s="10">
        <v>926</v>
      </c>
      <c r="BM48" s="10">
        <v>922</v>
      </c>
      <c r="BN48" s="10">
        <v>25</v>
      </c>
      <c r="BO48" s="10">
        <v>4190</v>
      </c>
      <c r="BP48" s="10">
        <v>417</v>
      </c>
      <c r="BQ48" s="10">
        <v>290</v>
      </c>
      <c r="BR48" s="10">
        <v>1740</v>
      </c>
      <c r="BS48" s="10">
        <v>1240</v>
      </c>
      <c r="BT48" s="10">
        <v>452</v>
      </c>
      <c r="BU48" s="10">
        <v>925</v>
      </c>
      <c r="BV48" s="10">
        <v>3847</v>
      </c>
      <c r="BW48" s="10">
        <v>453</v>
      </c>
      <c r="BX48" s="10">
        <v>974</v>
      </c>
      <c r="BY48" s="10">
        <v>7273</v>
      </c>
      <c r="BZ48" s="10">
        <v>334</v>
      </c>
      <c r="CA48" s="10">
        <v>916</v>
      </c>
      <c r="CB48" s="10">
        <v>8103</v>
      </c>
      <c r="CC48" s="10">
        <v>250</v>
      </c>
      <c r="CD48" s="10">
        <v>917</v>
      </c>
      <c r="CE48" s="10">
        <v>6972</v>
      </c>
      <c r="CF48" s="10">
        <v>238</v>
      </c>
      <c r="CG48" s="10">
        <v>743</v>
      </c>
      <c r="CH48" s="10">
        <v>5396</v>
      </c>
      <c r="CI48" s="10">
        <v>229</v>
      </c>
      <c r="CJ48" s="10">
        <v>774</v>
      </c>
      <c r="CK48" s="10">
        <v>4659</v>
      </c>
      <c r="CL48" s="10">
        <v>183</v>
      </c>
      <c r="CM48" s="10">
        <v>912</v>
      </c>
      <c r="CN48" s="10">
        <v>3676</v>
      </c>
      <c r="CO48" s="10">
        <v>196</v>
      </c>
      <c r="CP48" s="10">
        <v>1053</v>
      </c>
      <c r="CQ48" s="10">
        <v>2837</v>
      </c>
      <c r="CR48" s="10">
        <v>167</v>
      </c>
      <c r="CS48" s="10">
        <v>1580</v>
      </c>
      <c r="CT48" s="10">
        <v>1984</v>
      </c>
      <c r="CU48" s="10">
        <v>58</v>
      </c>
      <c r="CV48" s="10">
        <v>7430</v>
      </c>
      <c r="CW48" s="10">
        <v>1073</v>
      </c>
      <c r="CY48" s="1">
        <f t="shared" si="12"/>
        <v>1546</v>
      </c>
      <c r="CZ48" s="1">
        <f t="shared" si="13"/>
        <v>7827</v>
      </c>
      <c r="DA48" s="1">
        <f t="shared" si="14"/>
        <v>24231</v>
      </c>
      <c r="DB48" s="1">
        <f t="shared" si="15"/>
        <v>1307</v>
      </c>
      <c r="DC48" s="1">
        <f t="shared" si="16"/>
        <v>10132</v>
      </c>
      <c r="DD48" s="1">
        <f t="shared" si="17"/>
        <v>22821</v>
      </c>
      <c r="DE48" s="1">
        <f t="shared" si="18"/>
        <v>2850</v>
      </c>
      <c r="DF48" s="1">
        <f t="shared" si="19"/>
        <v>17964</v>
      </c>
      <c r="DG48" s="1">
        <f t="shared" si="20"/>
        <v>47060</v>
      </c>
      <c r="DH48" s="1">
        <f t="shared" si="21"/>
        <v>72.107487203904299</v>
      </c>
      <c r="DI48" s="1">
        <f t="shared" si="22"/>
        <v>5.99759475501416</v>
      </c>
      <c r="DJ48" s="1">
        <f t="shared" si="23"/>
        <v>76.708129984525655</v>
      </c>
      <c r="DK48" s="1">
        <f t="shared" si="24"/>
        <v>66.61120840630474</v>
      </c>
      <c r="DL48" s="1">
        <f t="shared" si="25"/>
        <v>5.4169429708222809</v>
      </c>
      <c r="DM48" s="1">
        <f t="shared" si="26"/>
        <v>70.426152948044361</v>
      </c>
      <c r="DN48" s="1">
        <f t="shared" si="27"/>
        <v>69.334354833957036</v>
      </c>
      <c r="DO48" s="1">
        <f t="shared" si="28"/>
        <v>5.7102785013023443</v>
      </c>
      <c r="DP48" s="1">
        <f t="shared" si="29"/>
        <v>73.533311724666291</v>
      </c>
      <c r="DQ48" s="1">
        <f t="shared" si="30"/>
        <v>8</v>
      </c>
      <c r="DR48" s="1">
        <f t="shared" si="31"/>
        <v>11</v>
      </c>
      <c r="DS48" s="1">
        <f t="shared" si="32"/>
        <v>11</v>
      </c>
      <c r="DT48" s="1">
        <f t="shared" si="33"/>
        <v>6</v>
      </c>
      <c r="DU48" s="1">
        <f t="shared" si="34"/>
        <v>4</v>
      </c>
      <c r="DV48" s="1">
        <f t="shared" si="35"/>
        <v>4</v>
      </c>
      <c r="DW48" s="1">
        <f t="shared" si="36"/>
        <v>7</v>
      </c>
      <c r="DX48" s="1">
        <f t="shared" si="37"/>
        <v>4</v>
      </c>
      <c r="DY48" s="1">
        <f t="shared" si="38"/>
        <v>5</v>
      </c>
    </row>
    <row r="49" spans="1:129" x14ac:dyDescent="0.35">
      <c r="A49" s="13">
        <v>43</v>
      </c>
      <c r="B49" s="9" t="s">
        <v>37</v>
      </c>
      <c r="C49" s="10">
        <v>306</v>
      </c>
      <c r="D49" s="10">
        <v>1581</v>
      </c>
      <c r="E49" s="10">
        <v>1446</v>
      </c>
      <c r="F49" s="10">
        <v>194</v>
      </c>
      <c r="G49" s="10">
        <v>503</v>
      </c>
      <c r="H49" s="10">
        <v>2549</v>
      </c>
      <c r="I49" s="10">
        <v>144</v>
      </c>
      <c r="J49" s="10">
        <v>300</v>
      </c>
      <c r="K49" s="10">
        <v>2855</v>
      </c>
      <c r="L49" s="10">
        <v>92</v>
      </c>
      <c r="M49" s="10">
        <v>255</v>
      </c>
      <c r="N49" s="10">
        <v>3368</v>
      </c>
      <c r="O49" s="10">
        <v>72</v>
      </c>
      <c r="P49" s="10">
        <v>259</v>
      </c>
      <c r="Q49" s="10">
        <v>3752</v>
      </c>
      <c r="R49" s="10">
        <v>107</v>
      </c>
      <c r="S49" s="10">
        <v>316</v>
      </c>
      <c r="T49" s="10">
        <v>3393</v>
      </c>
      <c r="U49" s="10">
        <v>92</v>
      </c>
      <c r="V49" s="10">
        <v>332</v>
      </c>
      <c r="W49" s="10">
        <v>3283</v>
      </c>
      <c r="X49" s="10">
        <v>75</v>
      </c>
      <c r="Y49" s="10">
        <v>373</v>
      </c>
      <c r="Z49" s="10">
        <v>2999</v>
      </c>
      <c r="AA49" s="10">
        <v>75</v>
      </c>
      <c r="AB49" s="10">
        <v>508</v>
      </c>
      <c r="AC49" s="10">
        <v>2670</v>
      </c>
      <c r="AD49" s="10">
        <v>103</v>
      </c>
      <c r="AE49" s="10">
        <v>883</v>
      </c>
      <c r="AF49" s="10">
        <v>2057</v>
      </c>
      <c r="AG49" s="10">
        <v>57</v>
      </c>
      <c r="AH49" s="10">
        <v>6753</v>
      </c>
      <c r="AI49" s="10">
        <v>1544</v>
      </c>
      <c r="AJ49" s="10">
        <v>273</v>
      </c>
      <c r="AK49" s="10">
        <v>1195</v>
      </c>
      <c r="AL49" s="10">
        <v>1539</v>
      </c>
      <c r="AM49" s="10">
        <v>141</v>
      </c>
      <c r="AN49" s="10">
        <v>386</v>
      </c>
      <c r="AO49" s="10">
        <v>2495</v>
      </c>
      <c r="AP49" s="10">
        <v>97</v>
      </c>
      <c r="AQ49" s="10">
        <v>425</v>
      </c>
      <c r="AR49" s="10">
        <v>2865</v>
      </c>
      <c r="AS49" s="10">
        <v>94</v>
      </c>
      <c r="AT49" s="10">
        <v>690</v>
      </c>
      <c r="AU49" s="10">
        <v>3325</v>
      </c>
      <c r="AV49" s="10">
        <v>110</v>
      </c>
      <c r="AW49" s="10">
        <v>805</v>
      </c>
      <c r="AX49" s="10">
        <v>3625</v>
      </c>
      <c r="AY49" s="10">
        <v>103</v>
      </c>
      <c r="AZ49" s="10">
        <v>662</v>
      </c>
      <c r="BA49" s="10">
        <v>3123</v>
      </c>
      <c r="BB49" s="10">
        <v>92</v>
      </c>
      <c r="BC49" s="10">
        <v>630</v>
      </c>
      <c r="BD49" s="10">
        <v>3241</v>
      </c>
      <c r="BE49" s="10">
        <v>84</v>
      </c>
      <c r="BF49" s="10">
        <v>656</v>
      </c>
      <c r="BG49" s="10">
        <v>3067</v>
      </c>
      <c r="BH49" s="10">
        <v>79</v>
      </c>
      <c r="BI49" s="10">
        <v>852</v>
      </c>
      <c r="BJ49" s="10">
        <v>2734</v>
      </c>
      <c r="BK49" s="10">
        <v>61</v>
      </c>
      <c r="BL49" s="10">
        <v>1342</v>
      </c>
      <c r="BM49" s="10">
        <v>1881</v>
      </c>
      <c r="BN49" s="10">
        <v>29</v>
      </c>
      <c r="BO49" s="10">
        <v>9431</v>
      </c>
      <c r="BP49" s="10">
        <v>1178</v>
      </c>
      <c r="BQ49" s="10">
        <v>577</v>
      </c>
      <c r="BR49" s="10">
        <v>2777</v>
      </c>
      <c r="BS49" s="10">
        <v>2985</v>
      </c>
      <c r="BT49" s="10">
        <v>334</v>
      </c>
      <c r="BU49" s="10">
        <v>888</v>
      </c>
      <c r="BV49" s="10">
        <v>5039</v>
      </c>
      <c r="BW49" s="10">
        <v>238</v>
      </c>
      <c r="BX49" s="10">
        <v>724</v>
      </c>
      <c r="BY49" s="10">
        <v>5719</v>
      </c>
      <c r="BZ49" s="10">
        <v>187</v>
      </c>
      <c r="CA49" s="10">
        <v>946</v>
      </c>
      <c r="CB49" s="10">
        <v>6695</v>
      </c>
      <c r="CC49" s="10">
        <v>184</v>
      </c>
      <c r="CD49" s="10">
        <v>1064</v>
      </c>
      <c r="CE49" s="10">
        <v>7381</v>
      </c>
      <c r="CF49" s="10">
        <v>204</v>
      </c>
      <c r="CG49" s="10">
        <v>977</v>
      </c>
      <c r="CH49" s="10">
        <v>6511</v>
      </c>
      <c r="CI49" s="10">
        <v>178</v>
      </c>
      <c r="CJ49" s="10">
        <v>961</v>
      </c>
      <c r="CK49" s="10">
        <v>6523</v>
      </c>
      <c r="CL49" s="10">
        <v>156</v>
      </c>
      <c r="CM49" s="10">
        <v>1029</v>
      </c>
      <c r="CN49" s="10">
        <v>6069</v>
      </c>
      <c r="CO49" s="10">
        <v>155</v>
      </c>
      <c r="CP49" s="10">
        <v>1360</v>
      </c>
      <c r="CQ49" s="10">
        <v>5404</v>
      </c>
      <c r="CR49" s="10">
        <v>167</v>
      </c>
      <c r="CS49" s="10">
        <v>2228</v>
      </c>
      <c r="CT49" s="10">
        <v>3939</v>
      </c>
      <c r="CU49" s="10">
        <v>90</v>
      </c>
      <c r="CV49" s="10">
        <v>16182</v>
      </c>
      <c r="CW49" s="10">
        <v>2712</v>
      </c>
      <c r="CY49" s="1">
        <f t="shared" si="12"/>
        <v>1317</v>
      </c>
      <c r="CZ49" s="1">
        <f t="shared" si="13"/>
        <v>12063</v>
      </c>
      <c r="DA49" s="1">
        <f t="shared" si="14"/>
        <v>29916</v>
      </c>
      <c r="DB49" s="1">
        <f t="shared" si="15"/>
        <v>1163</v>
      </c>
      <c r="DC49" s="1">
        <f t="shared" si="16"/>
        <v>17074</v>
      </c>
      <c r="DD49" s="1">
        <f t="shared" si="17"/>
        <v>29073</v>
      </c>
      <c r="DE49" s="1">
        <f t="shared" si="18"/>
        <v>2470</v>
      </c>
      <c r="DF49" s="1">
        <f t="shared" si="19"/>
        <v>29136</v>
      </c>
      <c r="DG49" s="1">
        <f t="shared" si="20"/>
        <v>58977</v>
      </c>
      <c r="DH49" s="1">
        <f t="shared" si="21"/>
        <v>69.096452328159643</v>
      </c>
      <c r="DI49" s="1">
        <f t="shared" si="22"/>
        <v>4.2166938814715209</v>
      </c>
      <c r="DJ49" s="1">
        <f t="shared" si="23"/>
        <v>72.138303769401332</v>
      </c>
      <c r="DK49" s="1">
        <f t="shared" si="24"/>
        <v>61.452124286620169</v>
      </c>
      <c r="DL49" s="1">
        <f t="shared" si="25"/>
        <v>3.8464082550601928</v>
      </c>
      <c r="DM49" s="1">
        <f t="shared" si="26"/>
        <v>63.910378355527378</v>
      </c>
      <c r="DN49" s="1">
        <f t="shared" si="27"/>
        <v>65.108243268604483</v>
      </c>
      <c r="DO49" s="1">
        <f t="shared" si="28"/>
        <v>4.0197243152635602</v>
      </c>
      <c r="DP49" s="1">
        <f t="shared" si="29"/>
        <v>67.835024231919888</v>
      </c>
      <c r="DQ49" s="1">
        <f t="shared" si="30"/>
        <v>42</v>
      </c>
      <c r="DR49" s="1">
        <f t="shared" si="31"/>
        <v>38</v>
      </c>
      <c r="DS49" s="1">
        <f t="shared" si="32"/>
        <v>40</v>
      </c>
      <c r="DT49" s="1">
        <f t="shared" si="33"/>
        <v>15</v>
      </c>
      <c r="DU49" s="1">
        <f t="shared" si="34"/>
        <v>16</v>
      </c>
      <c r="DV49" s="1">
        <f t="shared" si="35"/>
        <v>17</v>
      </c>
      <c r="DW49" s="1">
        <f t="shared" si="36"/>
        <v>16</v>
      </c>
      <c r="DX49" s="1">
        <f t="shared" si="37"/>
        <v>16</v>
      </c>
      <c r="DY49" s="1">
        <f t="shared" si="38"/>
        <v>16</v>
      </c>
    </row>
    <row r="50" spans="1:129" x14ac:dyDescent="0.35">
      <c r="A50" s="13">
        <v>44</v>
      </c>
      <c r="B50" s="9" t="s">
        <v>38</v>
      </c>
      <c r="C50" s="10">
        <v>303</v>
      </c>
      <c r="D50" s="10">
        <v>1420</v>
      </c>
      <c r="E50" s="10">
        <v>899</v>
      </c>
      <c r="F50" s="10">
        <v>1111</v>
      </c>
      <c r="G50" s="10">
        <v>3588</v>
      </c>
      <c r="H50" s="10">
        <v>6287</v>
      </c>
      <c r="I50" s="10">
        <v>873</v>
      </c>
      <c r="J50" s="10">
        <v>1837</v>
      </c>
      <c r="K50" s="10">
        <v>10744</v>
      </c>
      <c r="L50" s="10">
        <v>451</v>
      </c>
      <c r="M50" s="10">
        <v>974</v>
      </c>
      <c r="N50" s="10">
        <v>9692</v>
      </c>
      <c r="O50" s="10">
        <v>298</v>
      </c>
      <c r="P50" s="10">
        <v>620</v>
      </c>
      <c r="Q50" s="10">
        <v>6110</v>
      </c>
      <c r="R50" s="10">
        <v>196</v>
      </c>
      <c r="S50" s="10">
        <v>445</v>
      </c>
      <c r="T50" s="10">
        <v>3686</v>
      </c>
      <c r="U50" s="10">
        <v>125</v>
      </c>
      <c r="V50" s="10">
        <v>376</v>
      </c>
      <c r="W50" s="10">
        <v>2475</v>
      </c>
      <c r="X50" s="10">
        <v>97</v>
      </c>
      <c r="Y50" s="10">
        <v>369</v>
      </c>
      <c r="Z50" s="10">
        <v>2026</v>
      </c>
      <c r="AA50" s="10">
        <v>108</v>
      </c>
      <c r="AB50" s="10">
        <v>402</v>
      </c>
      <c r="AC50" s="10">
        <v>1707</v>
      </c>
      <c r="AD50" s="10">
        <v>87</v>
      </c>
      <c r="AE50" s="10">
        <v>632</v>
      </c>
      <c r="AF50" s="10">
        <v>1255</v>
      </c>
      <c r="AG50" s="10">
        <v>69</v>
      </c>
      <c r="AH50" s="10">
        <v>3338</v>
      </c>
      <c r="AI50" s="10">
        <v>1354</v>
      </c>
      <c r="AJ50" s="10">
        <v>395</v>
      </c>
      <c r="AK50" s="10">
        <v>1488</v>
      </c>
      <c r="AL50" s="10">
        <v>1385</v>
      </c>
      <c r="AM50" s="10">
        <v>1140</v>
      </c>
      <c r="AN50" s="10">
        <v>3665</v>
      </c>
      <c r="AO50" s="10">
        <v>7674</v>
      </c>
      <c r="AP50" s="10">
        <v>819</v>
      </c>
      <c r="AQ50" s="10">
        <v>2078</v>
      </c>
      <c r="AR50" s="10">
        <v>11105</v>
      </c>
      <c r="AS50" s="10">
        <v>484</v>
      </c>
      <c r="AT50" s="10">
        <v>1394</v>
      </c>
      <c r="AU50" s="10">
        <v>8569</v>
      </c>
      <c r="AV50" s="10">
        <v>268</v>
      </c>
      <c r="AW50" s="10">
        <v>980</v>
      </c>
      <c r="AX50" s="10">
        <v>5076</v>
      </c>
      <c r="AY50" s="10">
        <v>176</v>
      </c>
      <c r="AZ50" s="10">
        <v>608</v>
      </c>
      <c r="BA50" s="10">
        <v>2905</v>
      </c>
      <c r="BB50" s="10">
        <v>139</v>
      </c>
      <c r="BC50" s="10">
        <v>564</v>
      </c>
      <c r="BD50" s="10">
        <v>2145</v>
      </c>
      <c r="BE50" s="10">
        <v>119</v>
      </c>
      <c r="BF50" s="10">
        <v>578</v>
      </c>
      <c r="BG50" s="10">
        <v>1820</v>
      </c>
      <c r="BH50" s="10">
        <v>109</v>
      </c>
      <c r="BI50" s="10">
        <v>742</v>
      </c>
      <c r="BJ50" s="10">
        <v>1489</v>
      </c>
      <c r="BK50" s="10">
        <v>78</v>
      </c>
      <c r="BL50" s="10">
        <v>908</v>
      </c>
      <c r="BM50" s="10">
        <v>1020</v>
      </c>
      <c r="BN50" s="10">
        <v>35</v>
      </c>
      <c r="BO50" s="10">
        <v>4264</v>
      </c>
      <c r="BP50" s="10">
        <v>920</v>
      </c>
      <c r="BQ50" s="10">
        <v>702</v>
      </c>
      <c r="BR50" s="10">
        <v>2901</v>
      </c>
      <c r="BS50" s="10">
        <v>2278</v>
      </c>
      <c r="BT50" s="10">
        <v>2254</v>
      </c>
      <c r="BU50" s="10">
        <v>7249</v>
      </c>
      <c r="BV50" s="10">
        <v>13963</v>
      </c>
      <c r="BW50" s="10">
        <v>1690</v>
      </c>
      <c r="BX50" s="10">
        <v>3911</v>
      </c>
      <c r="BY50" s="10">
        <v>21855</v>
      </c>
      <c r="BZ50" s="10">
        <v>930</v>
      </c>
      <c r="CA50" s="10">
        <v>2372</v>
      </c>
      <c r="CB50" s="10">
        <v>18260</v>
      </c>
      <c r="CC50" s="10">
        <v>561</v>
      </c>
      <c r="CD50" s="10">
        <v>1601</v>
      </c>
      <c r="CE50" s="10">
        <v>11186</v>
      </c>
      <c r="CF50" s="10">
        <v>369</v>
      </c>
      <c r="CG50" s="10">
        <v>1059</v>
      </c>
      <c r="CH50" s="10">
        <v>6593</v>
      </c>
      <c r="CI50" s="10">
        <v>263</v>
      </c>
      <c r="CJ50" s="10">
        <v>935</v>
      </c>
      <c r="CK50" s="10">
        <v>4619</v>
      </c>
      <c r="CL50" s="10">
        <v>218</v>
      </c>
      <c r="CM50" s="10">
        <v>939</v>
      </c>
      <c r="CN50" s="10">
        <v>3843</v>
      </c>
      <c r="CO50" s="10">
        <v>217</v>
      </c>
      <c r="CP50" s="10">
        <v>1142</v>
      </c>
      <c r="CQ50" s="10">
        <v>3195</v>
      </c>
      <c r="CR50" s="10">
        <v>167</v>
      </c>
      <c r="CS50" s="10">
        <v>1543</v>
      </c>
      <c r="CT50" s="10">
        <v>2276</v>
      </c>
      <c r="CU50" s="10">
        <v>102</v>
      </c>
      <c r="CV50" s="10">
        <v>7604</v>
      </c>
      <c r="CW50" s="10">
        <v>2273</v>
      </c>
      <c r="CY50" s="1">
        <f t="shared" si="12"/>
        <v>3718</v>
      </c>
      <c r="CZ50" s="1">
        <f t="shared" si="13"/>
        <v>14001</v>
      </c>
      <c r="DA50" s="1">
        <f t="shared" si="14"/>
        <v>46235</v>
      </c>
      <c r="DB50" s="1">
        <f t="shared" si="15"/>
        <v>3762</v>
      </c>
      <c r="DC50" s="1">
        <f t="shared" si="16"/>
        <v>17269</v>
      </c>
      <c r="DD50" s="1">
        <f t="shared" si="17"/>
        <v>44108</v>
      </c>
      <c r="DE50" s="1">
        <f t="shared" si="18"/>
        <v>7473</v>
      </c>
      <c r="DF50" s="1">
        <f t="shared" si="19"/>
        <v>31256</v>
      </c>
      <c r="DG50" s="1">
        <f t="shared" si="20"/>
        <v>90341</v>
      </c>
      <c r="DH50" s="1">
        <f t="shared" si="21"/>
        <v>72.294148919535914</v>
      </c>
      <c r="DI50" s="1">
        <f t="shared" si="22"/>
        <v>7.442996416631634</v>
      </c>
      <c r="DJ50" s="1">
        <f t="shared" si="23"/>
        <v>78.107702411107979</v>
      </c>
      <c r="DK50" s="1">
        <f t="shared" si="24"/>
        <v>67.713658484164625</v>
      </c>
      <c r="DL50" s="1">
        <f t="shared" si="25"/>
        <v>7.8587842072279095</v>
      </c>
      <c r="DM50" s="1">
        <f t="shared" si="26"/>
        <v>73.489000445201796</v>
      </c>
      <c r="DN50" s="1">
        <f t="shared" si="27"/>
        <v>69.993801812969707</v>
      </c>
      <c r="DO50" s="1">
        <f t="shared" si="28"/>
        <v>7.6400106324248069</v>
      </c>
      <c r="DP50" s="1">
        <f t="shared" si="29"/>
        <v>75.783683272642747</v>
      </c>
      <c r="DQ50" s="1">
        <f t="shared" si="30"/>
        <v>3</v>
      </c>
      <c r="DR50" s="1">
        <f t="shared" si="31"/>
        <v>2</v>
      </c>
      <c r="DS50" s="1">
        <f t="shared" si="32"/>
        <v>2</v>
      </c>
      <c r="DT50" s="1">
        <f t="shared" si="33"/>
        <v>3</v>
      </c>
      <c r="DU50" s="1">
        <f t="shared" si="34"/>
        <v>3</v>
      </c>
      <c r="DV50" s="1">
        <f t="shared" si="35"/>
        <v>3</v>
      </c>
      <c r="DW50" s="1">
        <f t="shared" si="36"/>
        <v>6</v>
      </c>
      <c r="DX50" s="1">
        <f t="shared" si="37"/>
        <v>3</v>
      </c>
      <c r="DY50" s="1">
        <f t="shared" si="38"/>
        <v>3</v>
      </c>
    </row>
    <row r="51" spans="1:129" x14ac:dyDescent="0.35">
      <c r="A51" s="13">
        <v>45</v>
      </c>
      <c r="B51" s="9" t="s">
        <v>75</v>
      </c>
      <c r="C51" s="10">
        <v>566</v>
      </c>
      <c r="D51" s="10">
        <v>3015</v>
      </c>
      <c r="E51" s="10">
        <v>2014</v>
      </c>
      <c r="F51" s="10">
        <v>475</v>
      </c>
      <c r="G51" s="10">
        <v>1139</v>
      </c>
      <c r="H51" s="10">
        <v>3922</v>
      </c>
      <c r="I51" s="10">
        <v>310</v>
      </c>
      <c r="J51" s="10">
        <v>924</v>
      </c>
      <c r="K51" s="10">
        <v>4576</v>
      </c>
      <c r="L51" s="10">
        <v>258</v>
      </c>
      <c r="M51" s="10">
        <v>936</v>
      </c>
      <c r="N51" s="10">
        <v>5949</v>
      </c>
      <c r="O51" s="10">
        <v>261</v>
      </c>
      <c r="P51" s="10">
        <v>925</v>
      </c>
      <c r="Q51" s="10">
        <v>6556</v>
      </c>
      <c r="R51" s="10">
        <v>233</v>
      </c>
      <c r="S51" s="10">
        <v>830</v>
      </c>
      <c r="T51" s="10">
        <v>5706</v>
      </c>
      <c r="U51" s="10">
        <v>202</v>
      </c>
      <c r="V51" s="10">
        <v>783</v>
      </c>
      <c r="W51" s="10">
        <v>5029</v>
      </c>
      <c r="X51" s="10">
        <v>173</v>
      </c>
      <c r="Y51" s="10">
        <v>706</v>
      </c>
      <c r="Z51" s="10">
        <v>3854</v>
      </c>
      <c r="AA51" s="10">
        <v>152</v>
      </c>
      <c r="AB51" s="10">
        <v>808</v>
      </c>
      <c r="AC51" s="10">
        <v>2889</v>
      </c>
      <c r="AD51" s="10">
        <v>133</v>
      </c>
      <c r="AE51" s="10">
        <v>1068</v>
      </c>
      <c r="AF51" s="10">
        <v>1953</v>
      </c>
      <c r="AG51" s="10">
        <v>47</v>
      </c>
      <c r="AH51" s="10">
        <v>6018</v>
      </c>
      <c r="AI51" s="10">
        <v>1164</v>
      </c>
      <c r="AJ51" s="10">
        <v>523</v>
      </c>
      <c r="AK51" s="10">
        <v>2627</v>
      </c>
      <c r="AL51" s="10">
        <v>2246</v>
      </c>
      <c r="AM51" s="10">
        <v>392</v>
      </c>
      <c r="AN51" s="10">
        <v>1062</v>
      </c>
      <c r="AO51" s="10">
        <v>3522</v>
      </c>
      <c r="AP51" s="10">
        <v>332</v>
      </c>
      <c r="AQ51" s="10">
        <v>1449</v>
      </c>
      <c r="AR51" s="10">
        <v>4241</v>
      </c>
      <c r="AS51" s="10">
        <v>339</v>
      </c>
      <c r="AT51" s="10">
        <v>2136</v>
      </c>
      <c r="AU51" s="10">
        <v>5210</v>
      </c>
      <c r="AV51" s="10">
        <v>294</v>
      </c>
      <c r="AW51" s="10">
        <v>2018</v>
      </c>
      <c r="AX51" s="10">
        <v>5451</v>
      </c>
      <c r="AY51" s="10">
        <v>282</v>
      </c>
      <c r="AZ51" s="10">
        <v>1544</v>
      </c>
      <c r="BA51" s="10">
        <v>4854</v>
      </c>
      <c r="BB51" s="10">
        <v>244</v>
      </c>
      <c r="BC51" s="10">
        <v>1248</v>
      </c>
      <c r="BD51" s="10">
        <v>4291</v>
      </c>
      <c r="BE51" s="10">
        <v>165</v>
      </c>
      <c r="BF51" s="10">
        <v>1290</v>
      </c>
      <c r="BG51" s="10">
        <v>3437</v>
      </c>
      <c r="BH51" s="10">
        <v>128</v>
      </c>
      <c r="BI51" s="10">
        <v>1445</v>
      </c>
      <c r="BJ51" s="10">
        <v>2367</v>
      </c>
      <c r="BK51" s="10">
        <v>98</v>
      </c>
      <c r="BL51" s="10">
        <v>1876</v>
      </c>
      <c r="BM51" s="10">
        <v>1491</v>
      </c>
      <c r="BN51" s="10">
        <v>27</v>
      </c>
      <c r="BO51" s="10">
        <v>7243</v>
      </c>
      <c r="BP51" s="10">
        <v>716</v>
      </c>
      <c r="BQ51" s="10">
        <v>1092</v>
      </c>
      <c r="BR51" s="10">
        <v>5647</v>
      </c>
      <c r="BS51" s="10">
        <v>4265</v>
      </c>
      <c r="BT51" s="10">
        <v>868</v>
      </c>
      <c r="BU51" s="10">
        <v>2208</v>
      </c>
      <c r="BV51" s="10">
        <v>7444</v>
      </c>
      <c r="BW51" s="10">
        <v>640</v>
      </c>
      <c r="BX51" s="10">
        <v>2367</v>
      </c>
      <c r="BY51" s="10">
        <v>8817</v>
      </c>
      <c r="BZ51" s="10">
        <v>598</v>
      </c>
      <c r="CA51" s="10">
        <v>3067</v>
      </c>
      <c r="CB51" s="10">
        <v>11159</v>
      </c>
      <c r="CC51" s="10">
        <v>554</v>
      </c>
      <c r="CD51" s="10">
        <v>2942</v>
      </c>
      <c r="CE51" s="10">
        <v>12006</v>
      </c>
      <c r="CF51" s="10">
        <v>522</v>
      </c>
      <c r="CG51" s="10">
        <v>2371</v>
      </c>
      <c r="CH51" s="10">
        <v>10563</v>
      </c>
      <c r="CI51" s="10">
        <v>444</v>
      </c>
      <c r="CJ51" s="10">
        <v>2038</v>
      </c>
      <c r="CK51" s="10">
        <v>9322</v>
      </c>
      <c r="CL51" s="10">
        <v>340</v>
      </c>
      <c r="CM51" s="10">
        <v>2002</v>
      </c>
      <c r="CN51" s="10">
        <v>7289</v>
      </c>
      <c r="CO51" s="10">
        <v>278</v>
      </c>
      <c r="CP51" s="10">
        <v>2249</v>
      </c>
      <c r="CQ51" s="10">
        <v>5253</v>
      </c>
      <c r="CR51" s="10">
        <v>236</v>
      </c>
      <c r="CS51" s="10">
        <v>2942</v>
      </c>
      <c r="CT51" s="10">
        <v>3446</v>
      </c>
      <c r="CU51" s="10">
        <v>74</v>
      </c>
      <c r="CV51" s="10">
        <v>13258</v>
      </c>
      <c r="CW51" s="10">
        <v>1883</v>
      </c>
      <c r="CY51" s="1">
        <f t="shared" si="12"/>
        <v>2810</v>
      </c>
      <c r="CZ51" s="1">
        <f t="shared" si="13"/>
        <v>17152</v>
      </c>
      <c r="DA51" s="1">
        <f t="shared" si="14"/>
        <v>43612</v>
      </c>
      <c r="DB51" s="1">
        <f t="shared" si="15"/>
        <v>2824</v>
      </c>
      <c r="DC51" s="1">
        <f t="shared" si="16"/>
        <v>23938</v>
      </c>
      <c r="DD51" s="1">
        <f t="shared" si="17"/>
        <v>37826</v>
      </c>
      <c r="DE51" s="1">
        <f t="shared" si="18"/>
        <v>5646</v>
      </c>
      <c r="DF51" s="1">
        <f t="shared" si="19"/>
        <v>41091</v>
      </c>
      <c r="DG51" s="1">
        <f t="shared" si="20"/>
        <v>81447</v>
      </c>
      <c r="DH51" s="1">
        <f t="shared" si="21"/>
        <v>68.60037122093938</v>
      </c>
      <c r="DI51" s="1">
        <f t="shared" si="22"/>
        <v>6.0531644478910858</v>
      </c>
      <c r="DJ51" s="1">
        <f t="shared" si="23"/>
        <v>73.020417151665768</v>
      </c>
      <c r="DK51" s="1">
        <f t="shared" si="24"/>
        <v>58.565058524803369</v>
      </c>
      <c r="DL51" s="1">
        <f t="shared" si="25"/>
        <v>6.9471094710947101</v>
      </c>
      <c r="DM51" s="1">
        <f t="shared" si="26"/>
        <v>62.937387750046447</v>
      </c>
      <c r="DN51" s="1">
        <f t="shared" si="27"/>
        <v>63.539131248829804</v>
      </c>
      <c r="DO51" s="1">
        <f t="shared" si="28"/>
        <v>6.4827253625434889</v>
      </c>
      <c r="DP51" s="1">
        <f t="shared" si="29"/>
        <v>67.943737127878677</v>
      </c>
      <c r="DQ51" s="1">
        <f t="shared" si="30"/>
        <v>7</v>
      </c>
      <c r="DR51" s="1">
        <f t="shared" si="31"/>
        <v>6</v>
      </c>
      <c r="DS51" s="1">
        <f t="shared" si="32"/>
        <v>7</v>
      </c>
      <c r="DT51" s="1">
        <f t="shared" si="33"/>
        <v>12</v>
      </c>
      <c r="DU51" s="1">
        <f t="shared" si="34"/>
        <v>22</v>
      </c>
      <c r="DV51" s="1">
        <f t="shared" si="35"/>
        <v>15</v>
      </c>
      <c r="DW51" s="1">
        <f t="shared" si="36"/>
        <v>19</v>
      </c>
      <c r="DX51" s="1">
        <f t="shared" si="37"/>
        <v>32</v>
      </c>
      <c r="DY51" s="1">
        <f t="shared" si="38"/>
        <v>28</v>
      </c>
    </row>
    <row r="52" spans="1:129" x14ac:dyDescent="0.35">
      <c r="A52" s="13">
        <v>46</v>
      </c>
      <c r="B52" s="9" t="s">
        <v>52</v>
      </c>
      <c r="C52" s="10">
        <v>119</v>
      </c>
      <c r="D52" s="10">
        <v>705</v>
      </c>
      <c r="E52" s="10">
        <v>727</v>
      </c>
      <c r="F52" s="10">
        <v>134</v>
      </c>
      <c r="G52" s="10">
        <v>274</v>
      </c>
      <c r="H52" s="10">
        <v>1116</v>
      </c>
      <c r="I52" s="10">
        <v>111</v>
      </c>
      <c r="J52" s="10">
        <v>225</v>
      </c>
      <c r="K52" s="10">
        <v>1374</v>
      </c>
      <c r="L52" s="10">
        <v>60</v>
      </c>
      <c r="M52" s="10">
        <v>214</v>
      </c>
      <c r="N52" s="10">
        <v>1452</v>
      </c>
      <c r="O52" s="10">
        <v>68</v>
      </c>
      <c r="P52" s="10">
        <v>193</v>
      </c>
      <c r="Q52" s="10">
        <v>1246</v>
      </c>
      <c r="R52" s="10">
        <v>49</v>
      </c>
      <c r="S52" s="10">
        <v>195</v>
      </c>
      <c r="T52" s="10">
        <v>1179</v>
      </c>
      <c r="U52" s="10">
        <v>48</v>
      </c>
      <c r="V52" s="10">
        <v>218</v>
      </c>
      <c r="W52" s="10">
        <v>1222</v>
      </c>
      <c r="X52" s="10">
        <v>68</v>
      </c>
      <c r="Y52" s="10">
        <v>272</v>
      </c>
      <c r="Z52" s="10">
        <v>1311</v>
      </c>
      <c r="AA52" s="10">
        <v>55</v>
      </c>
      <c r="AB52" s="10">
        <v>355</v>
      </c>
      <c r="AC52" s="10">
        <v>1189</v>
      </c>
      <c r="AD52" s="10">
        <v>48</v>
      </c>
      <c r="AE52" s="10">
        <v>552</v>
      </c>
      <c r="AF52" s="10">
        <v>1131</v>
      </c>
      <c r="AG52" s="10">
        <v>25</v>
      </c>
      <c r="AH52" s="10">
        <v>3861</v>
      </c>
      <c r="AI52" s="10">
        <v>879</v>
      </c>
      <c r="AJ52" s="10">
        <v>108</v>
      </c>
      <c r="AK52" s="10">
        <v>596</v>
      </c>
      <c r="AL52" s="10">
        <v>776</v>
      </c>
      <c r="AM52" s="10">
        <v>67</v>
      </c>
      <c r="AN52" s="10">
        <v>268</v>
      </c>
      <c r="AO52" s="10">
        <v>1070</v>
      </c>
      <c r="AP52" s="10">
        <v>65</v>
      </c>
      <c r="AQ52" s="10">
        <v>366</v>
      </c>
      <c r="AR52" s="10">
        <v>1352</v>
      </c>
      <c r="AS52" s="10">
        <v>66</v>
      </c>
      <c r="AT52" s="10">
        <v>415</v>
      </c>
      <c r="AU52" s="10">
        <v>1264</v>
      </c>
      <c r="AV52" s="10">
        <v>42</v>
      </c>
      <c r="AW52" s="10">
        <v>339</v>
      </c>
      <c r="AX52" s="10">
        <v>1241</v>
      </c>
      <c r="AY52" s="10">
        <v>45</v>
      </c>
      <c r="AZ52" s="10">
        <v>306</v>
      </c>
      <c r="BA52" s="10">
        <v>1205</v>
      </c>
      <c r="BB52" s="10">
        <v>42</v>
      </c>
      <c r="BC52" s="10">
        <v>325</v>
      </c>
      <c r="BD52" s="10">
        <v>1290</v>
      </c>
      <c r="BE52" s="10">
        <v>37</v>
      </c>
      <c r="BF52" s="10">
        <v>372</v>
      </c>
      <c r="BG52" s="10">
        <v>1314</v>
      </c>
      <c r="BH52" s="10">
        <v>45</v>
      </c>
      <c r="BI52" s="10">
        <v>500</v>
      </c>
      <c r="BJ52" s="10">
        <v>1180</v>
      </c>
      <c r="BK52" s="10">
        <v>52</v>
      </c>
      <c r="BL52" s="10">
        <v>739</v>
      </c>
      <c r="BM52" s="10">
        <v>988</v>
      </c>
      <c r="BN52" s="10">
        <v>7</v>
      </c>
      <c r="BO52" s="10">
        <v>4791</v>
      </c>
      <c r="BP52" s="10">
        <v>580</v>
      </c>
      <c r="BQ52" s="10">
        <v>221</v>
      </c>
      <c r="BR52" s="10">
        <v>1307</v>
      </c>
      <c r="BS52" s="10">
        <v>1505</v>
      </c>
      <c r="BT52" s="10">
        <v>206</v>
      </c>
      <c r="BU52" s="10">
        <v>543</v>
      </c>
      <c r="BV52" s="10">
        <v>2185</v>
      </c>
      <c r="BW52" s="10">
        <v>180</v>
      </c>
      <c r="BX52" s="10">
        <v>586</v>
      </c>
      <c r="BY52" s="10">
        <v>2730</v>
      </c>
      <c r="BZ52" s="10">
        <v>133</v>
      </c>
      <c r="CA52" s="10">
        <v>630</v>
      </c>
      <c r="CB52" s="10">
        <v>2716</v>
      </c>
      <c r="CC52" s="10">
        <v>109</v>
      </c>
      <c r="CD52" s="10">
        <v>536</v>
      </c>
      <c r="CE52" s="10">
        <v>2492</v>
      </c>
      <c r="CF52" s="10">
        <v>101</v>
      </c>
      <c r="CG52" s="10">
        <v>496</v>
      </c>
      <c r="CH52" s="10">
        <v>2383</v>
      </c>
      <c r="CI52" s="10">
        <v>97</v>
      </c>
      <c r="CJ52" s="10">
        <v>539</v>
      </c>
      <c r="CK52" s="10">
        <v>2514</v>
      </c>
      <c r="CL52" s="10">
        <v>102</v>
      </c>
      <c r="CM52" s="10">
        <v>645</v>
      </c>
      <c r="CN52" s="10">
        <v>2629</v>
      </c>
      <c r="CO52" s="10">
        <v>99</v>
      </c>
      <c r="CP52" s="10">
        <v>855</v>
      </c>
      <c r="CQ52" s="10">
        <v>2370</v>
      </c>
      <c r="CR52" s="10">
        <v>100</v>
      </c>
      <c r="CS52" s="10">
        <v>1289</v>
      </c>
      <c r="CT52" s="10">
        <v>2117</v>
      </c>
      <c r="CU52" s="10">
        <v>34</v>
      </c>
      <c r="CV52" s="10">
        <v>8652</v>
      </c>
      <c r="CW52" s="10">
        <v>1456</v>
      </c>
      <c r="CY52" s="1">
        <f t="shared" si="12"/>
        <v>785</v>
      </c>
      <c r="CZ52" s="1">
        <f t="shared" si="13"/>
        <v>7064</v>
      </c>
      <c r="DA52" s="1">
        <f t="shared" si="14"/>
        <v>12826</v>
      </c>
      <c r="DB52" s="1">
        <f t="shared" si="15"/>
        <v>576</v>
      </c>
      <c r="DC52" s="1">
        <f t="shared" si="16"/>
        <v>9017</v>
      </c>
      <c r="DD52" s="1">
        <f t="shared" si="17"/>
        <v>12260</v>
      </c>
      <c r="DE52" s="1">
        <f t="shared" si="18"/>
        <v>1382</v>
      </c>
      <c r="DF52" s="1">
        <f t="shared" si="19"/>
        <v>16078</v>
      </c>
      <c r="DG52" s="1">
        <f t="shared" si="20"/>
        <v>25097</v>
      </c>
      <c r="DH52" s="1">
        <f t="shared" si="21"/>
        <v>62.036275695284161</v>
      </c>
      <c r="DI52" s="1">
        <f t="shared" si="22"/>
        <v>5.7673940195430164</v>
      </c>
      <c r="DJ52" s="1">
        <f t="shared" si="23"/>
        <v>65.833131801692872</v>
      </c>
      <c r="DK52" s="1">
        <f t="shared" si="24"/>
        <v>56.102137006360685</v>
      </c>
      <c r="DL52" s="1">
        <f t="shared" si="25"/>
        <v>4.4873792458709882</v>
      </c>
      <c r="DM52" s="1">
        <f t="shared" si="26"/>
        <v>58.737930718894425</v>
      </c>
      <c r="DN52" s="1">
        <f t="shared" si="27"/>
        <v>58.972671945860846</v>
      </c>
      <c r="DO52" s="1">
        <f t="shared" si="28"/>
        <v>5.2192303334718071</v>
      </c>
      <c r="DP52" s="1">
        <f t="shared" si="29"/>
        <v>62.220081302723408</v>
      </c>
      <c r="DQ52" s="1">
        <f t="shared" si="30"/>
        <v>13</v>
      </c>
      <c r="DR52" s="1">
        <f t="shared" si="31"/>
        <v>21</v>
      </c>
      <c r="DS52" s="1">
        <f t="shared" si="32"/>
        <v>15</v>
      </c>
      <c r="DT52" s="1">
        <f t="shared" si="33"/>
        <v>47</v>
      </c>
      <c r="DU52" s="1">
        <f t="shared" si="34"/>
        <v>47</v>
      </c>
      <c r="DV52" s="1">
        <f t="shared" si="35"/>
        <v>47</v>
      </c>
      <c r="DW52" s="1">
        <f t="shared" si="36"/>
        <v>52</v>
      </c>
      <c r="DX52" s="1">
        <f t="shared" si="37"/>
        <v>49</v>
      </c>
      <c r="DY52" s="1">
        <f t="shared" si="38"/>
        <v>51</v>
      </c>
    </row>
    <row r="53" spans="1:129" x14ac:dyDescent="0.35">
      <c r="A53" s="13">
        <v>47</v>
      </c>
      <c r="B53" s="9" t="s">
        <v>76</v>
      </c>
      <c r="C53" s="10">
        <v>112</v>
      </c>
      <c r="D53" s="10">
        <v>637</v>
      </c>
      <c r="E53" s="10">
        <v>739</v>
      </c>
      <c r="F53" s="10">
        <v>84</v>
      </c>
      <c r="G53" s="10">
        <v>255</v>
      </c>
      <c r="H53" s="10">
        <v>1151</v>
      </c>
      <c r="I53" s="10">
        <v>78</v>
      </c>
      <c r="J53" s="10">
        <v>134</v>
      </c>
      <c r="K53" s="10">
        <v>1265</v>
      </c>
      <c r="L53" s="10">
        <v>50</v>
      </c>
      <c r="M53" s="10">
        <v>133</v>
      </c>
      <c r="N53" s="10">
        <v>1549</v>
      </c>
      <c r="O53" s="10">
        <v>34</v>
      </c>
      <c r="P53" s="10">
        <v>126</v>
      </c>
      <c r="Q53" s="10">
        <v>1537</v>
      </c>
      <c r="R53" s="10">
        <v>41</v>
      </c>
      <c r="S53" s="10">
        <v>138</v>
      </c>
      <c r="T53" s="10">
        <v>1198</v>
      </c>
      <c r="U53" s="10">
        <v>39</v>
      </c>
      <c r="V53" s="10">
        <v>157</v>
      </c>
      <c r="W53" s="10">
        <v>1218</v>
      </c>
      <c r="X53" s="10">
        <v>46</v>
      </c>
      <c r="Y53" s="10">
        <v>182</v>
      </c>
      <c r="Z53" s="10">
        <v>1276</v>
      </c>
      <c r="AA53" s="10">
        <v>32</v>
      </c>
      <c r="AB53" s="10">
        <v>268</v>
      </c>
      <c r="AC53" s="10">
        <v>1130</v>
      </c>
      <c r="AD53" s="10">
        <v>33</v>
      </c>
      <c r="AE53" s="10">
        <v>460</v>
      </c>
      <c r="AF53" s="10">
        <v>836</v>
      </c>
      <c r="AG53" s="10">
        <v>16</v>
      </c>
      <c r="AH53" s="10">
        <v>2652</v>
      </c>
      <c r="AI53" s="10">
        <v>701</v>
      </c>
      <c r="AJ53" s="10">
        <v>77</v>
      </c>
      <c r="AK53" s="10">
        <v>569</v>
      </c>
      <c r="AL53" s="10">
        <v>654</v>
      </c>
      <c r="AM53" s="10">
        <v>65</v>
      </c>
      <c r="AN53" s="10">
        <v>238</v>
      </c>
      <c r="AO53" s="10">
        <v>921</v>
      </c>
      <c r="AP53" s="10">
        <v>54</v>
      </c>
      <c r="AQ53" s="10">
        <v>340</v>
      </c>
      <c r="AR53" s="10">
        <v>1196</v>
      </c>
      <c r="AS53" s="10">
        <v>62</v>
      </c>
      <c r="AT53" s="10">
        <v>416</v>
      </c>
      <c r="AU53" s="10">
        <v>1329</v>
      </c>
      <c r="AV53" s="10">
        <v>61</v>
      </c>
      <c r="AW53" s="10">
        <v>375</v>
      </c>
      <c r="AX53" s="10">
        <v>1205</v>
      </c>
      <c r="AY53" s="10">
        <v>52</v>
      </c>
      <c r="AZ53" s="10">
        <v>270</v>
      </c>
      <c r="BA53" s="10">
        <v>1121</v>
      </c>
      <c r="BB53" s="10">
        <v>58</v>
      </c>
      <c r="BC53" s="10">
        <v>288</v>
      </c>
      <c r="BD53" s="10">
        <v>1185</v>
      </c>
      <c r="BE53" s="10">
        <v>45</v>
      </c>
      <c r="BF53" s="10">
        <v>317</v>
      </c>
      <c r="BG53" s="10">
        <v>1178</v>
      </c>
      <c r="BH53" s="10">
        <v>41</v>
      </c>
      <c r="BI53" s="10">
        <v>431</v>
      </c>
      <c r="BJ53" s="10">
        <v>981</v>
      </c>
      <c r="BK53" s="10">
        <v>33</v>
      </c>
      <c r="BL53" s="10">
        <v>617</v>
      </c>
      <c r="BM53" s="10">
        <v>707</v>
      </c>
      <c r="BN53" s="10">
        <v>3</v>
      </c>
      <c r="BO53" s="10">
        <v>3083</v>
      </c>
      <c r="BP53" s="10">
        <v>434</v>
      </c>
      <c r="BQ53" s="10">
        <v>185</v>
      </c>
      <c r="BR53" s="10">
        <v>1205</v>
      </c>
      <c r="BS53" s="10">
        <v>1397</v>
      </c>
      <c r="BT53" s="10">
        <v>150</v>
      </c>
      <c r="BU53" s="10">
        <v>498</v>
      </c>
      <c r="BV53" s="10">
        <v>2064</v>
      </c>
      <c r="BW53" s="10">
        <v>128</v>
      </c>
      <c r="BX53" s="10">
        <v>477</v>
      </c>
      <c r="BY53" s="10">
        <v>2459</v>
      </c>
      <c r="BZ53" s="10">
        <v>110</v>
      </c>
      <c r="CA53" s="10">
        <v>547</v>
      </c>
      <c r="CB53" s="10">
        <v>2881</v>
      </c>
      <c r="CC53" s="10">
        <v>90</v>
      </c>
      <c r="CD53" s="10">
        <v>500</v>
      </c>
      <c r="CE53" s="10">
        <v>2745</v>
      </c>
      <c r="CF53" s="10">
        <v>89</v>
      </c>
      <c r="CG53" s="10">
        <v>409</v>
      </c>
      <c r="CH53" s="10">
        <v>2311</v>
      </c>
      <c r="CI53" s="10">
        <v>96</v>
      </c>
      <c r="CJ53" s="10">
        <v>446</v>
      </c>
      <c r="CK53" s="10">
        <v>2405</v>
      </c>
      <c r="CL53" s="10">
        <v>89</v>
      </c>
      <c r="CM53" s="10">
        <v>500</v>
      </c>
      <c r="CN53" s="10">
        <v>2454</v>
      </c>
      <c r="CO53" s="10">
        <v>73</v>
      </c>
      <c r="CP53" s="10">
        <v>697</v>
      </c>
      <c r="CQ53" s="10">
        <v>2106</v>
      </c>
      <c r="CR53" s="10">
        <v>65</v>
      </c>
      <c r="CS53" s="10">
        <v>1078</v>
      </c>
      <c r="CT53" s="10">
        <v>1542</v>
      </c>
      <c r="CU53" s="10">
        <v>24</v>
      </c>
      <c r="CV53" s="10">
        <v>5738</v>
      </c>
      <c r="CW53" s="10">
        <v>1133</v>
      </c>
      <c r="CY53" s="1">
        <f t="shared" si="12"/>
        <v>565</v>
      </c>
      <c r="CZ53" s="1">
        <f t="shared" si="13"/>
        <v>5142</v>
      </c>
      <c r="DA53" s="1">
        <f t="shared" si="14"/>
        <v>12600</v>
      </c>
      <c r="DB53" s="1">
        <f t="shared" si="15"/>
        <v>551</v>
      </c>
      <c r="DC53" s="1">
        <f t="shared" si="16"/>
        <v>6944</v>
      </c>
      <c r="DD53" s="1">
        <f t="shared" si="17"/>
        <v>10911</v>
      </c>
      <c r="DE53" s="1">
        <f t="shared" si="18"/>
        <v>1099</v>
      </c>
      <c r="DF53" s="1">
        <f t="shared" si="19"/>
        <v>12095</v>
      </c>
      <c r="DG53" s="1">
        <f t="shared" si="20"/>
        <v>23497</v>
      </c>
      <c r="DH53" s="1">
        <f t="shared" si="21"/>
        <v>68.826132080624902</v>
      </c>
      <c r="DI53" s="1">
        <f t="shared" si="22"/>
        <v>4.2916824914546146</v>
      </c>
      <c r="DJ53" s="1">
        <f t="shared" si="23"/>
        <v>71.912383241383083</v>
      </c>
      <c r="DK53" s="1">
        <f t="shared" si="24"/>
        <v>59.279582744757143</v>
      </c>
      <c r="DL53" s="1">
        <f t="shared" si="25"/>
        <v>4.8071889722561512</v>
      </c>
      <c r="DM53" s="1">
        <f t="shared" si="26"/>
        <v>62.273171791807023</v>
      </c>
      <c r="DN53" s="1">
        <f t="shared" si="27"/>
        <v>64.040227848791247</v>
      </c>
      <c r="DO53" s="1">
        <f t="shared" si="28"/>
        <v>4.4682062123922588</v>
      </c>
      <c r="DP53" s="1">
        <f t="shared" si="29"/>
        <v>67.035512796053524</v>
      </c>
      <c r="DQ53" s="1">
        <f t="shared" si="30"/>
        <v>40</v>
      </c>
      <c r="DR53" s="1">
        <f t="shared" si="31"/>
        <v>16</v>
      </c>
      <c r="DS53" s="1">
        <f t="shared" si="32"/>
        <v>25</v>
      </c>
      <c r="DT53" s="1">
        <f t="shared" si="33"/>
        <v>16</v>
      </c>
      <c r="DU53" s="1">
        <f t="shared" si="34"/>
        <v>28</v>
      </c>
      <c r="DV53" s="1">
        <f t="shared" si="35"/>
        <v>23</v>
      </c>
      <c r="DW53" s="1">
        <f t="shared" si="36"/>
        <v>18</v>
      </c>
      <c r="DX53" s="1">
        <f t="shared" si="37"/>
        <v>29</v>
      </c>
      <c r="DY53" s="1">
        <f t="shared" si="38"/>
        <v>22</v>
      </c>
    </row>
    <row r="54" spans="1:129" x14ac:dyDescent="0.35">
      <c r="A54" s="13">
        <v>48</v>
      </c>
      <c r="B54" s="9" t="s">
        <v>77</v>
      </c>
      <c r="C54" s="10">
        <v>38</v>
      </c>
      <c r="D54" s="10">
        <v>331</v>
      </c>
      <c r="E54" s="10">
        <v>430</v>
      </c>
      <c r="F54" s="10">
        <v>21</v>
      </c>
      <c r="G54" s="10">
        <v>87</v>
      </c>
      <c r="H54" s="10">
        <v>523</v>
      </c>
      <c r="I54" s="10">
        <v>30</v>
      </c>
      <c r="J54" s="10">
        <v>64</v>
      </c>
      <c r="K54" s="10">
        <v>619</v>
      </c>
      <c r="L54" s="10">
        <v>20</v>
      </c>
      <c r="M54" s="10">
        <v>75</v>
      </c>
      <c r="N54" s="10">
        <v>585</v>
      </c>
      <c r="O54" s="10">
        <v>21</v>
      </c>
      <c r="P54" s="10">
        <v>73</v>
      </c>
      <c r="Q54" s="10">
        <v>585</v>
      </c>
      <c r="R54" s="10">
        <v>20</v>
      </c>
      <c r="S54" s="10">
        <v>101</v>
      </c>
      <c r="T54" s="10">
        <v>568</v>
      </c>
      <c r="U54" s="10">
        <v>38</v>
      </c>
      <c r="V54" s="10">
        <v>102</v>
      </c>
      <c r="W54" s="10">
        <v>647</v>
      </c>
      <c r="X54" s="10">
        <v>21</v>
      </c>
      <c r="Y54" s="10">
        <v>150</v>
      </c>
      <c r="Z54" s="10">
        <v>706</v>
      </c>
      <c r="AA54" s="10">
        <v>27</v>
      </c>
      <c r="AB54" s="10">
        <v>222</v>
      </c>
      <c r="AC54" s="10">
        <v>708</v>
      </c>
      <c r="AD54" s="10">
        <v>25</v>
      </c>
      <c r="AE54" s="10">
        <v>387</v>
      </c>
      <c r="AF54" s="10">
        <v>657</v>
      </c>
      <c r="AG54" s="10">
        <v>4</v>
      </c>
      <c r="AH54" s="10">
        <v>3105</v>
      </c>
      <c r="AI54" s="10">
        <v>661</v>
      </c>
      <c r="AJ54" s="10">
        <v>32</v>
      </c>
      <c r="AK54" s="10">
        <v>307</v>
      </c>
      <c r="AL54" s="10">
        <v>395</v>
      </c>
      <c r="AM54" s="10">
        <v>19</v>
      </c>
      <c r="AN54" s="10">
        <v>114</v>
      </c>
      <c r="AO54" s="10">
        <v>452</v>
      </c>
      <c r="AP54" s="10">
        <v>19</v>
      </c>
      <c r="AQ54" s="10">
        <v>120</v>
      </c>
      <c r="AR54" s="10">
        <v>564</v>
      </c>
      <c r="AS54" s="10">
        <v>26</v>
      </c>
      <c r="AT54" s="10">
        <v>150</v>
      </c>
      <c r="AU54" s="10">
        <v>547</v>
      </c>
      <c r="AV54" s="10">
        <v>16</v>
      </c>
      <c r="AW54" s="10">
        <v>136</v>
      </c>
      <c r="AX54" s="10">
        <v>577</v>
      </c>
      <c r="AY54" s="10">
        <v>26</v>
      </c>
      <c r="AZ54" s="10">
        <v>108</v>
      </c>
      <c r="BA54" s="10">
        <v>570</v>
      </c>
      <c r="BB54" s="10">
        <v>12</v>
      </c>
      <c r="BC54" s="10">
        <v>149</v>
      </c>
      <c r="BD54" s="10">
        <v>639</v>
      </c>
      <c r="BE54" s="10">
        <v>13</v>
      </c>
      <c r="BF54" s="10">
        <v>189</v>
      </c>
      <c r="BG54" s="10">
        <v>734</v>
      </c>
      <c r="BH54" s="10">
        <v>27</v>
      </c>
      <c r="BI54" s="10">
        <v>276</v>
      </c>
      <c r="BJ54" s="10">
        <v>725</v>
      </c>
      <c r="BK54" s="10">
        <v>13</v>
      </c>
      <c r="BL54" s="10">
        <v>479</v>
      </c>
      <c r="BM54" s="10">
        <v>586</v>
      </c>
      <c r="BN54" s="10">
        <v>6</v>
      </c>
      <c r="BO54" s="10">
        <v>3487</v>
      </c>
      <c r="BP54" s="10">
        <v>386</v>
      </c>
      <c r="BQ54" s="10">
        <v>66</v>
      </c>
      <c r="BR54" s="10">
        <v>636</v>
      </c>
      <c r="BS54" s="10">
        <v>829</v>
      </c>
      <c r="BT54" s="10">
        <v>39</v>
      </c>
      <c r="BU54" s="10">
        <v>198</v>
      </c>
      <c r="BV54" s="10">
        <v>973</v>
      </c>
      <c r="BW54" s="10">
        <v>48</v>
      </c>
      <c r="BX54" s="10">
        <v>179</v>
      </c>
      <c r="BY54" s="10">
        <v>1183</v>
      </c>
      <c r="BZ54" s="10">
        <v>41</v>
      </c>
      <c r="CA54" s="10">
        <v>220</v>
      </c>
      <c r="CB54" s="10">
        <v>1136</v>
      </c>
      <c r="CC54" s="10">
        <v>33</v>
      </c>
      <c r="CD54" s="10">
        <v>209</v>
      </c>
      <c r="CE54" s="10">
        <v>1163</v>
      </c>
      <c r="CF54" s="10">
        <v>51</v>
      </c>
      <c r="CG54" s="10">
        <v>211</v>
      </c>
      <c r="CH54" s="10">
        <v>1135</v>
      </c>
      <c r="CI54" s="10">
        <v>53</v>
      </c>
      <c r="CJ54" s="10">
        <v>246</v>
      </c>
      <c r="CK54" s="10">
        <v>1290</v>
      </c>
      <c r="CL54" s="10">
        <v>35</v>
      </c>
      <c r="CM54" s="10">
        <v>339</v>
      </c>
      <c r="CN54" s="10">
        <v>1441</v>
      </c>
      <c r="CO54" s="10">
        <v>52</v>
      </c>
      <c r="CP54" s="10">
        <v>497</v>
      </c>
      <c r="CQ54" s="10">
        <v>1431</v>
      </c>
      <c r="CR54" s="10">
        <v>42</v>
      </c>
      <c r="CS54" s="10">
        <v>869</v>
      </c>
      <c r="CT54" s="10">
        <v>1243</v>
      </c>
      <c r="CU54" s="10">
        <v>10</v>
      </c>
      <c r="CV54" s="10">
        <v>6585</v>
      </c>
      <c r="CW54" s="10">
        <v>1051</v>
      </c>
      <c r="CY54" s="1">
        <f t="shared" si="12"/>
        <v>265</v>
      </c>
      <c r="CZ54" s="1">
        <f t="shared" si="13"/>
        <v>4697</v>
      </c>
      <c r="DA54" s="1">
        <f t="shared" si="14"/>
        <v>6689</v>
      </c>
      <c r="DB54" s="1">
        <f t="shared" si="15"/>
        <v>209</v>
      </c>
      <c r="DC54" s="1">
        <f t="shared" si="16"/>
        <v>5515</v>
      </c>
      <c r="DD54" s="1">
        <f t="shared" si="17"/>
        <v>6175</v>
      </c>
      <c r="DE54" s="1">
        <f t="shared" si="18"/>
        <v>470</v>
      </c>
      <c r="DF54" s="1">
        <f t="shared" si="19"/>
        <v>10189</v>
      </c>
      <c r="DG54" s="1">
        <f t="shared" si="20"/>
        <v>12875</v>
      </c>
      <c r="DH54" s="1">
        <f t="shared" si="21"/>
        <v>57.411380997339293</v>
      </c>
      <c r="DI54" s="1">
        <f t="shared" si="22"/>
        <v>3.8107563991947084</v>
      </c>
      <c r="DJ54" s="1">
        <f t="shared" si="23"/>
        <v>59.685863874345543</v>
      </c>
      <c r="DK54" s="1">
        <f t="shared" si="24"/>
        <v>51.895117236742585</v>
      </c>
      <c r="DL54" s="1">
        <f t="shared" si="25"/>
        <v>3.2738095238095242</v>
      </c>
      <c r="DM54" s="1">
        <f t="shared" si="26"/>
        <v>53.651567358601561</v>
      </c>
      <c r="DN54" s="1">
        <f t="shared" si="27"/>
        <v>54.708081924024818</v>
      </c>
      <c r="DO54" s="1">
        <f t="shared" si="28"/>
        <v>3.5219183214687151</v>
      </c>
      <c r="DP54" s="1">
        <f t="shared" si="29"/>
        <v>56.705192487464942</v>
      </c>
      <c r="DQ54" s="1">
        <f t="shared" si="30"/>
        <v>51</v>
      </c>
      <c r="DR54" s="1">
        <f t="shared" si="31"/>
        <v>51</v>
      </c>
      <c r="DS54" s="1">
        <f t="shared" si="32"/>
        <v>55</v>
      </c>
      <c r="DT54" s="1">
        <f t="shared" si="33"/>
        <v>68</v>
      </c>
      <c r="DU54" s="1">
        <f t="shared" si="34"/>
        <v>66</v>
      </c>
      <c r="DV54" s="1">
        <f t="shared" si="35"/>
        <v>67</v>
      </c>
      <c r="DW54" s="1">
        <f t="shared" si="36"/>
        <v>66</v>
      </c>
      <c r="DX54" s="1">
        <f t="shared" si="37"/>
        <v>64</v>
      </c>
      <c r="DY54" s="1">
        <f t="shared" si="38"/>
        <v>66</v>
      </c>
    </row>
    <row r="55" spans="1:129" x14ac:dyDescent="0.35">
      <c r="A55" s="13">
        <v>49</v>
      </c>
      <c r="B55" s="9" t="s">
        <v>39</v>
      </c>
      <c r="C55" s="10">
        <v>486</v>
      </c>
      <c r="D55" s="10">
        <v>3279</v>
      </c>
      <c r="E55" s="10">
        <v>1772</v>
      </c>
      <c r="F55" s="10">
        <v>725</v>
      </c>
      <c r="G55" s="10">
        <v>2190</v>
      </c>
      <c r="H55" s="10">
        <v>5352</v>
      </c>
      <c r="I55" s="10">
        <v>493</v>
      </c>
      <c r="J55" s="10">
        <v>1113</v>
      </c>
      <c r="K55" s="10">
        <v>6673</v>
      </c>
      <c r="L55" s="10">
        <v>244</v>
      </c>
      <c r="M55" s="10">
        <v>657</v>
      </c>
      <c r="N55" s="10">
        <v>5592</v>
      </c>
      <c r="O55" s="10">
        <v>199</v>
      </c>
      <c r="P55" s="10">
        <v>523</v>
      </c>
      <c r="Q55" s="10">
        <v>5625</v>
      </c>
      <c r="R55" s="10">
        <v>166</v>
      </c>
      <c r="S55" s="10">
        <v>467</v>
      </c>
      <c r="T55" s="10">
        <v>5156</v>
      </c>
      <c r="U55" s="10">
        <v>148</v>
      </c>
      <c r="V55" s="10">
        <v>576</v>
      </c>
      <c r="W55" s="10">
        <v>4831</v>
      </c>
      <c r="X55" s="10">
        <v>185</v>
      </c>
      <c r="Y55" s="10">
        <v>703</v>
      </c>
      <c r="Z55" s="10">
        <v>4580</v>
      </c>
      <c r="AA55" s="10">
        <v>164</v>
      </c>
      <c r="AB55" s="10">
        <v>883</v>
      </c>
      <c r="AC55" s="10">
        <v>3928</v>
      </c>
      <c r="AD55" s="10">
        <v>172</v>
      </c>
      <c r="AE55" s="10">
        <v>1398</v>
      </c>
      <c r="AF55" s="10">
        <v>2779</v>
      </c>
      <c r="AG55" s="10">
        <v>90</v>
      </c>
      <c r="AH55" s="10">
        <v>12226</v>
      </c>
      <c r="AI55" s="10">
        <v>2376</v>
      </c>
      <c r="AJ55" s="10">
        <v>484</v>
      </c>
      <c r="AK55" s="10">
        <v>2693</v>
      </c>
      <c r="AL55" s="10">
        <v>2043</v>
      </c>
      <c r="AM55" s="10">
        <v>476</v>
      </c>
      <c r="AN55" s="10">
        <v>1758</v>
      </c>
      <c r="AO55" s="10">
        <v>4839</v>
      </c>
      <c r="AP55" s="10">
        <v>286</v>
      </c>
      <c r="AQ55" s="10">
        <v>980</v>
      </c>
      <c r="AR55" s="10">
        <v>5052</v>
      </c>
      <c r="AS55" s="10">
        <v>261</v>
      </c>
      <c r="AT55" s="10">
        <v>1157</v>
      </c>
      <c r="AU55" s="10">
        <v>5030</v>
      </c>
      <c r="AV55" s="10">
        <v>248</v>
      </c>
      <c r="AW55" s="10">
        <v>1187</v>
      </c>
      <c r="AX55" s="10">
        <v>5168</v>
      </c>
      <c r="AY55" s="10">
        <v>221</v>
      </c>
      <c r="AZ55" s="10">
        <v>1194</v>
      </c>
      <c r="BA55" s="10">
        <v>4723</v>
      </c>
      <c r="BB55" s="10">
        <v>188</v>
      </c>
      <c r="BC55" s="10">
        <v>1184</v>
      </c>
      <c r="BD55" s="10">
        <v>4631</v>
      </c>
      <c r="BE55" s="10">
        <v>179</v>
      </c>
      <c r="BF55" s="10">
        <v>1362</v>
      </c>
      <c r="BG55" s="10">
        <v>4362</v>
      </c>
      <c r="BH55" s="10">
        <v>121</v>
      </c>
      <c r="BI55" s="10">
        <v>1606</v>
      </c>
      <c r="BJ55" s="10">
        <v>3488</v>
      </c>
      <c r="BK55" s="10">
        <v>112</v>
      </c>
      <c r="BL55" s="10">
        <v>2276</v>
      </c>
      <c r="BM55" s="10">
        <v>2390</v>
      </c>
      <c r="BN55" s="10">
        <v>32</v>
      </c>
      <c r="BO55" s="10">
        <v>16366</v>
      </c>
      <c r="BP55" s="10">
        <v>1688</v>
      </c>
      <c r="BQ55" s="10">
        <v>969</v>
      </c>
      <c r="BR55" s="10">
        <v>5966</v>
      </c>
      <c r="BS55" s="10">
        <v>3813</v>
      </c>
      <c r="BT55" s="10">
        <v>1201</v>
      </c>
      <c r="BU55" s="10">
        <v>3952</v>
      </c>
      <c r="BV55" s="10">
        <v>10184</v>
      </c>
      <c r="BW55" s="10">
        <v>776</v>
      </c>
      <c r="BX55" s="10">
        <v>2093</v>
      </c>
      <c r="BY55" s="10">
        <v>11728</v>
      </c>
      <c r="BZ55" s="10">
        <v>504</v>
      </c>
      <c r="CA55" s="10">
        <v>1811</v>
      </c>
      <c r="CB55" s="10">
        <v>10619</v>
      </c>
      <c r="CC55" s="10">
        <v>443</v>
      </c>
      <c r="CD55" s="10">
        <v>1709</v>
      </c>
      <c r="CE55" s="10">
        <v>10791</v>
      </c>
      <c r="CF55" s="10">
        <v>384</v>
      </c>
      <c r="CG55" s="10">
        <v>1662</v>
      </c>
      <c r="CH55" s="10">
        <v>9884</v>
      </c>
      <c r="CI55" s="10">
        <v>339</v>
      </c>
      <c r="CJ55" s="10">
        <v>1759</v>
      </c>
      <c r="CK55" s="10">
        <v>9465</v>
      </c>
      <c r="CL55" s="10">
        <v>366</v>
      </c>
      <c r="CM55" s="10">
        <v>2067</v>
      </c>
      <c r="CN55" s="10">
        <v>8946</v>
      </c>
      <c r="CO55" s="10">
        <v>284</v>
      </c>
      <c r="CP55" s="10">
        <v>2489</v>
      </c>
      <c r="CQ55" s="10">
        <v>7417</v>
      </c>
      <c r="CR55" s="10">
        <v>278</v>
      </c>
      <c r="CS55" s="10">
        <v>3676</v>
      </c>
      <c r="CT55" s="10">
        <v>5168</v>
      </c>
      <c r="CU55" s="10">
        <v>126</v>
      </c>
      <c r="CV55" s="10">
        <v>28587</v>
      </c>
      <c r="CW55" s="10">
        <v>4064</v>
      </c>
      <c r="CY55" s="1">
        <f t="shared" si="12"/>
        <v>3072</v>
      </c>
      <c r="CZ55" s="1">
        <f t="shared" si="13"/>
        <v>24015</v>
      </c>
      <c r="DA55" s="1">
        <f t="shared" si="14"/>
        <v>48664</v>
      </c>
      <c r="DB55" s="1">
        <f t="shared" si="15"/>
        <v>2608</v>
      </c>
      <c r="DC55" s="1">
        <f t="shared" si="16"/>
        <v>31763</v>
      </c>
      <c r="DD55" s="1">
        <f t="shared" si="17"/>
        <v>43414</v>
      </c>
      <c r="DE55" s="1">
        <f t="shared" si="18"/>
        <v>5670</v>
      </c>
      <c r="DF55" s="1">
        <f t="shared" si="19"/>
        <v>55771</v>
      </c>
      <c r="DG55" s="1">
        <f t="shared" si="20"/>
        <v>92079</v>
      </c>
      <c r="DH55" s="1">
        <f t="shared" si="21"/>
        <v>64.242056210479063</v>
      </c>
      <c r="DI55" s="1">
        <f t="shared" si="22"/>
        <v>5.9378382557600125</v>
      </c>
      <c r="DJ55" s="1">
        <f t="shared" si="23"/>
        <v>68.297448218505366</v>
      </c>
      <c r="DK55" s="1">
        <f t="shared" si="24"/>
        <v>55.812817381243171</v>
      </c>
      <c r="DL55" s="1">
        <f t="shared" si="25"/>
        <v>5.6668549823997214</v>
      </c>
      <c r="DM55" s="1">
        <f t="shared" si="26"/>
        <v>59.165648904030341</v>
      </c>
      <c r="DN55" s="1">
        <f t="shared" si="27"/>
        <v>59.978504429390313</v>
      </c>
      <c r="DO55" s="1">
        <f t="shared" si="28"/>
        <v>5.8005708498296658</v>
      </c>
      <c r="DP55" s="1">
        <f t="shared" si="29"/>
        <v>63.671834288692033</v>
      </c>
      <c r="DQ55" s="1">
        <f t="shared" si="30"/>
        <v>11</v>
      </c>
      <c r="DR55" s="1">
        <f t="shared" si="31"/>
        <v>9</v>
      </c>
      <c r="DS55" s="1">
        <f t="shared" si="32"/>
        <v>10</v>
      </c>
      <c r="DT55" s="1">
        <f t="shared" si="33"/>
        <v>38</v>
      </c>
      <c r="DU55" s="1">
        <f t="shared" si="34"/>
        <v>42</v>
      </c>
      <c r="DV55" s="1">
        <f t="shared" si="35"/>
        <v>39</v>
      </c>
      <c r="DW55" s="1">
        <f t="shared" si="36"/>
        <v>39</v>
      </c>
      <c r="DX55" s="1">
        <f t="shared" si="37"/>
        <v>50</v>
      </c>
      <c r="DY55" s="1">
        <f t="shared" si="38"/>
        <v>46</v>
      </c>
    </row>
    <row r="56" spans="1:129" x14ac:dyDescent="0.35">
      <c r="A56" s="13">
        <v>50</v>
      </c>
      <c r="B56" s="9" t="s">
        <v>40</v>
      </c>
      <c r="C56" s="10">
        <v>274</v>
      </c>
      <c r="D56" s="10">
        <v>1698</v>
      </c>
      <c r="E56" s="10">
        <v>1289</v>
      </c>
      <c r="F56" s="10">
        <v>273</v>
      </c>
      <c r="G56" s="10">
        <v>572</v>
      </c>
      <c r="H56" s="10">
        <v>2917</v>
      </c>
      <c r="I56" s="10">
        <v>235</v>
      </c>
      <c r="J56" s="10">
        <v>365</v>
      </c>
      <c r="K56" s="10">
        <v>3706</v>
      </c>
      <c r="L56" s="10">
        <v>144</v>
      </c>
      <c r="M56" s="10">
        <v>310</v>
      </c>
      <c r="N56" s="10">
        <v>3830</v>
      </c>
      <c r="O56" s="10">
        <v>132</v>
      </c>
      <c r="P56" s="10">
        <v>247</v>
      </c>
      <c r="Q56" s="10">
        <v>3873</v>
      </c>
      <c r="R56" s="10">
        <v>120</v>
      </c>
      <c r="S56" s="10">
        <v>285</v>
      </c>
      <c r="T56" s="10">
        <v>3523</v>
      </c>
      <c r="U56" s="10">
        <v>115</v>
      </c>
      <c r="V56" s="10">
        <v>336</v>
      </c>
      <c r="W56" s="10">
        <v>3414</v>
      </c>
      <c r="X56" s="10">
        <v>144</v>
      </c>
      <c r="Y56" s="10">
        <v>425</v>
      </c>
      <c r="Z56" s="10">
        <v>3443</v>
      </c>
      <c r="AA56" s="10">
        <v>122</v>
      </c>
      <c r="AB56" s="10">
        <v>553</v>
      </c>
      <c r="AC56" s="10">
        <v>2746</v>
      </c>
      <c r="AD56" s="10">
        <v>110</v>
      </c>
      <c r="AE56" s="10">
        <v>924</v>
      </c>
      <c r="AF56" s="10">
        <v>2031</v>
      </c>
      <c r="AG56" s="10">
        <v>57</v>
      </c>
      <c r="AH56" s="10">
        <v>7222</v>
      </c>
      <c r="AI56" s="10">
        <v>1661</v>
      </c>
      <c r="AJ56" s="10">
        <v>242</v>
      </c>
      <c r="AK56" s="10">
        <v>1344</v>
      </c>
      <c r="AL56" s="10">
        <v>1463</v>
      </c>
      <c r="AM56" s="10">
        <v>190</v>
      </c>
      <c r="AN56" s="10">
        <v>536</v>
      </c>
      <c r="AO56" s="10">
        <v>2957</v>
      </c>
      <c r="AP56" s="10">
        <v>139</v>
      </c>
      <c r="AQ56" s="10">
        <v>451</v>
      </c>
      <c r="AR56" s="10">
        <v>3683</v>
      </c>
      <c r="AS56" s="10">
        <v>135</v>
      </c>
      <c r="AT56" s="10">
        <v>647</v>
      </c>
      <c r="AU56" s="10">
        <v>3947</v>
      </c>
      <c r="AV56" s="10">
        <v>114</v>
      </c>
      <c r="AW56" s="10">
        <v>674</v>
      </c>
      <c r="AX56" s="10">
        <v>3688</v>
      </c>
      <c r="AY56" s="10">
        <v>103</v>
      </c>
      <c r="AZ56" s="10">
        <v>593</v>
      </c>
      <c r="BA56" s="10">
        <v>3478</v>
      </c>
      <c r="BB56" s="10">
        <v>110</v>
      </c>
      <c r="BC56" s="10">
        <v>648</v>
      </c>
      <c r="BD56" s="10">
        <v>3525</v>
      </c>
      <c r="BE56" s="10">
        <v>106</v>
      </c>
      <c r="BF56" s="10">
        <v>681</v>
      </c>
      <c r="BG56" s="10">
        <v>3331</v>
      </c>
      <c r="BH56" s="10">
        <v>104</v>
      </c>
      <c r="BI56" s="10">
        <v>873</v>
      </c>
      <c r="BJ56" s="10">
        <v>2701</v>
      </c>
      <c r="BK56" s="10">
        <v>84</v>
      </c>
      <c r="BL56" s="10">
        <v>1502</v>
      </c>
      <c r="BM56" s="10">
        <v>1859</v>
      </c>
      <c r="BN56" s="10">
        <v>23</v>
      </c>
      <c r="BO56" s="10">
        <v>9958</v>
      </c>
      <c r="BP56" s="10">
        <v>1154</v>
      </c>
      <c r="BQ56" s="10">
        <v>514</v>
      </c>
      <c r="BR56" s="10">
        <v>3042</v>
      </c>
      <c r="BS56" s="10">
        <v>2749</v>
      </c>
      <c r="BT56" s="10">
        <v>456</v>
      </c>
      <c r="BU56" s="10">
        <v>1110</v>
      </c>
      <c r="BV56" s="10">
        <v>5873</v>
      </c>
      <c r="BW56" s="10">
        <v>371</v>
      </c>
      <c r="BX56" s="10">
        <v>815</v>
      </c>
      <c r="BY56" s="10">
        <v>7386</v>
      </c>
      <c r="BZ56" s="10">
        <v>277</v>
      </c>
      <c r="CA56" s="10">
        <v>956</v>
      </c>
      <c r="CB56" s="10">
        <v>7777</v>
      </c>
      <c r="CC56" s="10">
        <v>248</v>
      </c>
      <c r="CD56" s="10">
        <v>931</v>
      </c>
      <c r="CE56" s="10">
        <v>7555</v>
      </c>
      <c r="CF56" s="10">
        <v>223</v>
      </c>
      <c r="CG56" s="10">
        <v>880</v>
      </c>
      <c r="CH56" s="10">
        <v>7000</v>
      </c>
      <c r="CI56" s="10">
        <v>225</v>
      </c>
      <c r="CJ56" s="10">
        <v>990</v>
      </c>
      <c r="CK56" s="10">
        <v>6936</v>
      </c>
      <c r="CL56" s="10">
        <v>251</v>
      </c>
      <c r="CM56" s="10">
        <v>1107</v>
      </c>
      <c r="CN56" s="10">
        <v>6777</v>
      </c>
      <c r="CO56" s="10">
        <v>224</v>
      </c>
      <c r="CP56" s="10">
        <v>1423</v>
      </c>
      <c r="CQ56" s="10">
        <v>5449</v>
      </c>
      <c r="CR56" s="10">
        <v>196</v>
      </c>
      <c r="CS56" s="10">
        <v>2423</v>
      </c>
      <c r="CT56" s="10">
        <v>3891</v>
      </c>
      <c r="CU56" s="10">
        <v>80</v>
      </c>
      <c r="CV56" s="10">
        <v>17181</v>
      </c>
      <c r="CW56" s="10">
        <v>2811</v>
      </c>
      <c r="CY56" s="1">
        <f t="shared" si="12"/>
        <v>1726</v>
      </c>
      <c r="CZ56" s="1">
        <f t="shared" si="13"/>
        <v>12937</v>
      </c>
      <c r="DA56" s="1">
        <f t="shared" si="14"/>
        <v>32433</v>
      </c>
      <c r="DB56" s="1">
        <f t="shared" si="15"/>
        <v>1350</v>
      </c>
      <c r="DC56" s="1">
        <f t="shared" si="16"/>
        <v>17907</v>
      </c>
      <c r="DD56" s="1">
        <f t="shared" si="17"/>
        <v>31786</v>
      </c>
      <c r="DE56" s="1">
        <f t="shared" si="18"/>
        <v>3065</v>
      </c>
      <c r="DF56" s="1">
        <f t="shared" si="19"/>
        <v>30858</v>
      </c>
      <c r="DG56" s="1">
        <f t="shared" si="20"/>
        <v>64204</v>
      </c>
      <c r="DH56" s="1">
        <f t="shared" si="21"/>
        <v>68.865721080346532</v>
      </c>
      <c r="DI56" s="1">
        <f t="shared" si="22"/>
        <v>5.0528411253256831</v>
      </c>
      <c r="DJ56" s="1">
        <f t="shared" si="23"/>
        <v>72.530575845082396</v>
      </c>
      <c r="DK56" s="1">
        <f t="shared" si="24"/>
        <v>62.272985522010849</v>
      </c>
      <c r="DL56" s="1">
        <f t="shared" si="25"/>
        <v>4.0741187831965231</v>
      </c>
      <c r="DM56" s="1">
        <f t="shared" si="26"/>
        <v>64.917814391787317</v>
      </c>
      <c r="DN56" s="1">
        <f t="shared" si="27"/>
        <v>65.429494430686759</v>
      </c>
      <c r="DO56" s="1">
        <f t="shared" si="28"/>
        <v>4.5563335265872844</v>
      </c>
      <c r="DP56" s="1">
        <f t="shared" si="29"/>
        <v>68.552997645907851</v>
      </c>
      <c r="DQ56" s="1">
        <f t="shared" si="30"/>
        <v>22</v>
      </c>
      <c r="DR56" s="1">
        <f t="shared" si="31"/>
        <v>26</v>
      </c>
      <c r="DS56" s="1">
        <f t="shared" si="32"/>
        <v>24</v>
      </c>
      <c r="DT56" s="1">
        <f t="shared" si="33"/>
        <v>14</v>
      </c>
      <c r="DU56" s="1">
        <f t="shared" si="34"/>
        <v>12</v>
      </c>
      <c r="DV56" s="1">
        <f t="shared" si="35"/>
        <v>13</v>
      </c>
      <c r="DW56" s="1">
        <f t="shared" si="36"/>
        <v>17</v>
      </c>
      <c r="DX56" s="1">
        <f t="shared" si="37"/>
        <v>13</v>
      </c>
      <c r="DY56" s="1">
        <f t="shared" si="38"/>
        <v>15</v>
      </c>
    </row>
    <row r="57" spans="1:129" x14ac:dyDescent="0.35">
      <c r="A57" s="13">
        <v>51</v>
      </c>
      <c r="B57" s="9" t="s">
        <v>78</v>
      </c>
      <c r="C57" s="10">
        <v>66</v>
      </c>
      <c r="D57" s="10">
        <v>462</v>
      </c>
      <c r="E57" s="10">
        <v>544</v>
      </c>
      <c r="F57" s="10">
        <v>60</v>
      </c>
      <c r="G57" s="10">
        <v>109</v>
      </c>
      <c r="H57" s="10">
        <v>755</v>
      </c>
      <c r="I57" s="10">
        <v>41</v>
      </c>
      <c r="J57" s="10">
        <v>91</v>
      </c>
      <c r="K57" s="10">
        <v>903</v>
      </c>
      <c r="L57" s="10">
        <v>31</v>
      </c>
      <c r="M57" s="10">
        <v>75</v>
      </c>
      <c r="N57" s="10">
        <v>1044</v>
      </c>
      <c r="O57" s="10">
        <v>26</v>
      </c>
      <c r="P57" s="10">
        <v>86</v>
      </c>
      <c r="Q57" s="10">
        <v>1093</v>
      </c>
      <c r="R57" s="10">
        <v>20</v>
      </c>
      <c r="S57" s="10">
        <v>104</v>
      </c>
      <c r="T57" s="10">
        <v>1057</v>
      </c>
      <c r="U57" s="10">
        <v>24</v>
      </c>
      <c r="V57" s="10">
        <v>105</v>
      </c>
      <c r="W57" s="10">
        <v>985</v>
      </c>
      <c r="X57" s="10">
        <v>27</v>
      </c>
      <c r="Y57" s="10">
        <v>155</v>
      </c>
      <c r="Z57" s="10">
        <v>1056</v>
      </c>
      <c r="AA57" s="10">
        <v>20</v>
      </c>
      <c r="AB57" s="10">
        <v>191</v>
      </c>
      <c r="AC57" s="10">
        <v>926</v>
      </c>
      <c r="AD57" s="10">
        <v>30</v>
      </c>
      <c r="AE57" s="10">
        <v>284</v>
      </c>
      <c r="AF57" s="10">
        <v>702</v>
      </c>
      <c r="AG57" s="10">
        <v>10</v>
      </c>
      <c r="AH57" s="10">
        <v>2279</v>
      </c>
      <c r="AI57" s="10">
        <v>561</v>
      </c>
      <c r="AJ57" s="10">
        <v>73</v>
      </c>
      <c r="AK57" s="10">
        <v>405</v>
      </c>
      <c r="AL57" s="10">
        <v>513</v>
      </c>
      <c r="AM57" s="10">
        <v>39</v>
      </c>
      <c r="AN57" s="10">
        <v>121</v>
      </c>
      <c r="AO57" s="10">
        <v>746</v>
      </c>
      <c r="AP57" s="10">
        <v>37</v>
      </c>
      <c r="AQ57" s="10">
        <v>169</v>
      </c>
      <c r="AR57" s="10">
        <v>883</v>
      </c>
      <c r="AS57" s="10">
        <v>29</v>
      </c>
      <c r="AT57" s="10">
        <v>256</v>
      </c>
      <c r="AU57" s="10">
        <v>954</v>
      </c>
      <c r="AV57" s="10">
        <v>39</v>
      </c>
      <c r="AW57" s="10">
        <v>237</v>
      </c>
      <c r="AX57" s="10">
        <v>998</v>
      </c>
      <c r="AY57" s="10">
        <v>41</v>
      </c>
      <c r="AZ57" s="10">
        <v>210</v>
      </c>
      <c r="BA57" s="10">
        <v>952</v>
      </c>
      <c r="BB57" s="10">
        <v>22</v>
      </c>
      <c r="BC57" s="10">
        <v>198</v>
      </c>
      <c r="BD57" s="10">
        <v>1002</v>
      </c>
      <c r="BE57" s="10">
        <v>28</v>
      </c>
      <c r="BF57" s="10">
        <v>241</v>
      </c>
      <c r="BG57" s="10">
        <v>975</v>
      </c>
      <c r="BH57" s="10">
        <v>19</v>
      </c>
      <c r="BI57" s="10">
        <v>300</v>
      </c>
      <c r="BJ57" s="10">
        <v>823</v>
      </c>
      <c r="BK57" s="10">
        <v>18</v>
      </c>
      <c r="BL57" s="10">
        <v>526</v>
      </c>
      <c r="BM57" s="10">
        <v>580</v>
      </c>
      <c r="BN57" s="10">
        <v>8</v>
      </c>
      <c r="BO57" s="10">
        <v>2740</v>
      </c>
      <c r="BP57" s="10">
        <v>370</v>
      </c>
      <c r="BQ57" s="10">
        <v>140</v>
      </c>
      <c r="BR57" s="10">
        <v>868</v>
      </c>
      <c r="BS57" s="10">
        <v>1055</v>
      </c>
      <c r="BT57" s="10">
        <v>100</v>
      </c>
      <c r="BU57" s="10">
        <v>229</v>
      </c>
      <c r="BV57" s="10">
        <v>1495</v>
      </c>
      <c r="BW57" s="10">
        <v>82</v>
      </c>
      <c r="BX57" s="10">
        <v>258</v>
      </c>
      <c r="BY57" s="10">
        <v>1789</v>
      </c>
      <c r="BZ57" s="10">
        <v>69</v>
      </c>
      <c r="CA57" s="10">
        <v>328</v>
      </c>
      <c r="CB57" s="10">
        <v>1993</v>
      </c>
      <c r="CC57" s="10">
        <v>64</v>
      </c>
      <c r="CD57" s="10">
        <v>319</v>
      </c>
      <c r="CE57" s="10">
        <v>2099</v>
      </c>
      <c r="CF57" s="10">
        <v>62</v>
      </c>
      <c r="CG57" s="10">
        <v>316</v>
      </c>
      <c r="CH57" s="10">
        <v>2012</v>
      </c>
      <c r="CI57" s="10">
        <v>46</v>
      </c>
      <c r="CJ57" s="10">
        <v>306</v>
      </c>
      <c r="CK57" s="10">
        <v>1989</v>
      </c>
      <c r="CL57" s="10">
        <v>46</v>
      </c>
      <c r="CM57" s="10">
        <v>398</v>
      </c>
      <c r="CN57" s="10">
        <v>2031</v>
      </c>
      <c r="CO57" s="10">
        <v>41</v>
      </c>
      <c r="CP57" s="10">
        <v>493</v>
      </c>
      <c r="CQ57" s="10">
        <v>1748</v>
      </c>
      <c r="CR57" s="10">
        <v>46</v>
      </c>
      <c r="CS57" s="10">
        <v>806</v>
      </c>
      <c r="CT57" s="10">
        <v>1278</v>
      </c>
      <c r="CU57" s="10">
        <v>20</v>
      </c>
      <c r="CV57" s="10">
        <v>5015</v>
      </c>
      <c r="CW57" s="10">
        <v>930</v>
      </c>
      <c r="CY57" s="1">
        <f t="shared" si="12"/>
        <v>355</v>
      </c>
      <c r="CZ57" s="1">
        <f t="shared" si="13"/>
        <v>3941</v>
      </c>
      <c r="DA57" s="1">
        <f t="shared" si="14"/>
        <v>9626</v>
      </c>
      <c r="DB57" s="1">
        <f t="shared" si="15"/>
        <v>353</v>
      </c>
      <c r="DC57" s="1">
        <f t="shared" si="16"/>
        <v>5403</v>
      </c>
      <c r="DD57" s="1">
        <f t="shared" si="17"/>
        <v>8796</v>
      </c>
      <c r="DE57" s="1">
        <f t="shared" si="18"/>
        <v>716</v>
      </c>
      <c r="DF57" s="1">
        <f t="shared" si="19"/>
        <v>9336</v>
      </c>
      <c r="DG57" s="1">
        <f t="shared" si="20"/>
        <v>18419</v>
      </c>
      <c r="DH57" s="1">
        <f t="shared" si="21"/>
        <v>69.142364602786955</v>
      </c>
      <c r="DI57" s="1">
        <f t="shared" si="22"/>
        <v>3.556757839895802</v>
      </c>
      <c r="DJ57" s="1">
        <f t="shared" si="23"/>
        <v>71.692285591150693</v>
      </c>
      <c r="DK57" s="1">
        <f t="shared" si="24"/>
        <v>60.445299615173177</v>
      </c>
      <c r="DL57" s="1">
        <f t="shared" si="25"/>
        <v>3.8583451743359927</v>
      </c>
      <c r="DM57" s="1">
        <f t="shared" si="26"/>
        <v>62.871083012644313</v>
      </c>
      <c r="DN57" s="1">
        <f t="shared" si="27"/>
        <v>64.693899055178946</v>
      </c>
      <c r="DO57" s="1">
        <f t="shared" si="28"/>
        <v>3.7418343349882415</v>
      </c>
      <c r="DP57" s="1">
        <f t="shared" si="29"/>
        <v>67.208738716588812</v>
      </c>
      <c r="DQ57" s="1">
        <f t="shared" si="30"/>
        <v>57</v>
      </c>
      <c r="DR57" s="1">
        <f t="shared" si="31"/>
        <v>37</v>
      </c>
      <c r="DS57" s="1">
        <f t="shared" si="32"/>
        <v>49</v>
      </c>
      <c r="DT57" s="1">
        <f t="shared" si="33"/>
        <v>20</v>
      </c>
      <c r="DU57" s="1">
        <f t="shared" si="34"/>
        <v>23</v>
      </c>
      <c r="DV57" s="1">
        <f t="shared" si="35"/>
        <v>20</v>
      </c>
      <c r="DW57" s="1">
        <f t="shared" si="36"/>
        <v>15</v>
      </c>
      <c r="DX57" s="1">
        <f t="shared" si="37"/>
        <v>22</v>
      </c>
      <c r="DY57" s="1">
        <f t="shared" si="38"/>
        <v>19</v>
      </c>
    </row>
    <row r="58" spans="1:129" x14ac:dyDescent="0.35">
      <c r="A58" s="13">
        <v>52</v>
      </c>
      <c r="B58" s="9" t="s">
        <v>41</v>
      </c>
      <c r="C58" s="10">
        <v>313</v>
      </c>
      <c r="D58" s="10">
        <v>1935</v>
      </c>
      <c r="E58" s="10">
        <v>1265</v>
      </c>
      <c r="F58" s="10">
        <v>491</v>
      </c>
      <c r="G58" s="10">
        <v>982</v>
      </c>
      <c r="H58" s="10">
        <v>4444</v>
      </c>
      <c r="I58" s="10">
        <v>444</v>
      </c>
      <c r="J58" s="10">
        <v>822</v>
      </c>
      <c r="K58" s="10">
        <v>7082</v>
      </c>
      <c r="L58" s="10">
        <v>337</v>
      </c>
      <c r="M58" s="10">
        <v>641</v>
      </c>
      <c r="N58" s="10">
        <v>7937</v>
      </c>
      <c r="O58" s="10">
        <v>239</v>
      </c>
      <c r="P58" s="10">
        <v>606</v>
      </c>
      <c r="Q58" s="10">
        <v>6899</v>
      </c>
      <c r="R58" s="10">
        <v>195</v>
      </c>
      <c r="S58" s="10">
        <v>546</v>
      </c>
      <c r="T58" s="10">
        <v>5122</v>
      </c>
      <c r="U58" s="10">
        <v>197</v>
      </c>
      <c r="V58" s="10">
        <v>628</v>
      </c>
      <c r="W58" s="10">
        <v>4215</v>
      </c>
      <c r="X58" s="10">
        <v>202</v>
      </c>
      <c r="Y58" s="10">
        <v>715</v>
      </c>
      <c r="Z58" s="10">
        <v>3815</v>
      </c>
      <c r="AA58" s="10">
        <v>161</v>
      </c>
      <c r="AB58" s="10">
        <v>868</v>
      </c>
      <c r="AC58" s="10">
        <v>2995</v>
      </c>
      <c r="AD58" s="10">
        <v>118</v>
      </c>
      <c r="AE58" s="10">
        <v>1188</v>
      </c>
      <c r="AF58" s="10">
        <v>1978</v>
      </c>
      <c r="AG58" s="10">
        <v>64</v>
      </c>
      <c r="AH58" s="10">
        <v>7780</v>
      </c>
      <c r="AI58" s="10">
        <v>1299</v>
      </c>
      <c r="AJ58" s="10">
        <v>287</v>
      </c>
      <c r="AK58" s="10">
        <v>1678</v>
      </c>
      <c r="AL58" s="10">
        <v>1377</v>
      </c>
      <c r="AM58" s="10">
        <v>405</v>
      </c>
      <c r="AN58" s="10">
        <v>1043</v>
      </c>
      <c r="AO58" s="10">
        <v>4564</v>
      </c>
      <c r="AP58" s="10">
        <v>328</v>
      </c>
      <c r="AQ58" s="10">
        <v>1079</v>
      </c>
      <c r="AR58" s="10">
        <v>7378</v>
      </c>
      <c r="AS58" s="10">
        <v>257</v>
      </c>
      <c r="AT58" s="10">
        <v>1300</v>
      </c>
      <c r="AU58" s="10">
        <v>7721</v>
      </c>
      <c r="AV58" s="10">
        <v>216</v>
      </c>
      <c r="AW58" s="10">
        <v>1197</v>
      </c>
      <c r="AX58" s="10">
        <v>6349</v>
      </c>
      <c r="AY58" s="10">
        <v>169</v>
      </c>
      <c r="AZ58" s="10">
        <v>1041</v>
      </c>
      <c r="BA58" s="10">
        <v>4876</v>
      </c>
      <c r="BB58" s="10">
        <v>157</v>
      </c>
      <c r="BC58" s="10">
        <v>893</v>
      </c>
      <c r="BD58" s="10">
        <v>4248</v>
      </c>
      <c r="BE58" s="10">
        <v>149</v>
      </c>
      <c r="BF58" s="10">
        <v>1044</v>
      </c>
      <c r="BG58" s="10">
        <v>3704</v>
      </c>
      <c r="BH58" s="10">
        <v>90</v>
      </c>
      <c r="BI58" s="10">
        <v>1227</v>
      </c>
      <c r="BJ58" s="10">
        <v>2910</v>
      </c>
      <c r="BK58" s="10">
        <v>75</v>
      </c>
      <c r="BL58" s="10">
        <v>1707</v>
      </c>
      <c r="BM58" s="10">
        <v>1890</v>
      </c>
      <c r="BN58" s="10">
        <v>33</v>
      </c>
      <c r="BO58" s="10">
        <v>11166</v>
      </c>
      <c r="BP58" s="10">
        <v>999</v>
      </c>
      <c r="BQ58" s="10">
        <v>604</v>
      </c>
      <c r="BR58" s="10">
        <v>3611</v>
      </c>
      <c r="BS58" s="10">
        <v>2645</v>
      </c>
      <c r="BT58" s="10">
        <v>897</v>
      </c>
      <c r="BU58" s="10">
        <v>2029</v>
      </c>
      <c r="BV58" s="10">
        <v>9005</v>
      </c>
      <c r="BW58" s="10">
        <v>772</v>
      </c>
      <c r="BX58" s="10">
        <v>1898</v>
      </c>
      <c r="BY58" s="10">
        <v>14458</v>
      </c>
      <c r="BZ58" s="10">
        <v>592</v>
      </c>
      <c r="CA58" s="10">
        <v>1944</v>
      </c>
      <c r="CB58" s="10">
        <v>15655</v>
      </c>
      <c r="CC58" s="10">
        <v>456</v>
      </c>
      <c r="CD58" s="10">
        <v>1801</v>
      </c>
      <c r="CE58" s="10">
        <v>13246</v>
      </c>
      <c r="CF58" s="10">
        <v>366</v>
      </c>
      <c r="CG58" s="10">
        <v>1583</v>
      </c>
      <c r="CH58" s="10">
        <v>9994</v>
      </c>
      <c r="CI58" s="10">
        <v>357</v>
      </c>
      <c r="CJ58" s="10">
        <v>1516</v>
      </c>
      <c r="CK58" s="10">
        <v>8463</v>
      </c>
      <c r="CL58" s="10">
        <v>347</v>
      </c>
      <c r="CM58" s="10">
        <v>1759</v>
      </c>
      <c r="CN58" s="10">
        <v>7519</v>
      </c>
      <c r="CO58" s="10">
        <v>253</v>
      </c>
      <c r="CP58" s="10">
        <v>2093</v>
      </c>
      <c r="CQ58" s="10">
        <v>5902</v>
      </c>
      <c r="CR58" s="10">
        <v>195</v>
      </c>
      <c r="CS58" s="10">
        <v>2900</v>
      </c>
      <c r="CT58" s="10">
        <v>3867</v>
      </c>
      <c r="CU58" s="10">
        <v>95</v>
      </c>
      <c r="CV58" s="10">
        <v>18950</v>
      </c>
      <c r="CW58" s="10">
        <v>2293</v>
      </c>
      <c r="CY58" s="1">
        <f t="shared" si="12"/>
        <v>2761</v>
      </c>
      <c r="CZ58" s="1">
        <f t="shared" si="13"/>
        <v>16711</v>
      </c>
      <c r="DA58" s="1">
        <f t="shared" si="14"/>
        <v>47051</v>
      </c>
      <c r="DB58" s="1">
        <f t="shared" si="15"/>
        <v>2166</v>
      </c>
      <c r="DC58" s="1">
        <f t="shared" si="16"/>
        <v>23375</v>
      </c>
      <c r="DD58" s="1">
        <f t="shared" si="17"/>
        <v>46016</v>
      </c>
      <c r="DE58" s="1">
        <f t="shared" si="18"/>
        <v>4934</v>
      </c>
      <c r="DF58" s="1">
        <f t="shared" si="19"/>
        <v>40084</v>
      </c>
      <c r="DG58" s="1">
        <f t="shared" si="20"/>
        <v>93047</v>
      </c>
      <c r="DH58" s="1">
        <f t="shared" si="21"/>
        <v>70.72892082437653</v>
      </c>
      <c r="DI58" s="1">
        <f t="shared" si="22"/>
        <v>5.5428410824700878</v>
      </c>
      <c r="DJ58" s="1">
        <f t="shared" si="23"/>
        <v>74.879365031643189</v>
      </c>
      <c r="DK58" s="1">
        <f t="shared" si="24"/>
        <v>64.306776416004027</v>
      </c>
      <c r="DL58" s="1">
        <f t="shared" si="25"/>
        <v>4.4954547341330784</v>
      </c>
      <c r="DM58" s="1">
        <f t="shared" si="26"/>
        <v>67.333733946364433</v>
      </c>
      <c r="DN58" s="1">
        <f t="shared" si="27"/>
        <v>67.393618947597147</v>
      </c>
      <c r="DO58" s="1">
        <f t="shared" si="28"/>
        <v>5.0356701809534501</v>
      </c>
      <c r="DP58" s="1">
        <f t="shared" si="29"/>
        <v>70.967298011806037</v>
      </c>
      <c r="DQ58" s="1">
        <f t="shared" si="30"/>
        <v>15</v>
      </c>
      <c r="DR58" s="1">
        <f t="shared" si="31"/>
        <v>20</v>
      </c>
      <c r="DS58" s="1">
        <f t="shared" si="32"/>
        <v>18</v>
      </c>
      <c r="DT58" s="1">
        <f t="shared" si="33"/>
        <v>9</v>
      </c>
      <c r="DU58" s="1">
        <f t="shared" si="34"/>
        <v>6</v>
      </c>
      <c r="DV58" s="1">
        <f t="shared" si="35"/>
        <v>7</v>
      </c>
      <c r="DW58" s="1">
        <f t="shared" si="36"/>
        <v>11</v>
      </c>
      <c r="DX58" s="1">
        <f t="shared" si="37"/>
        <v>7</v>
      </c>
      <c r="DY58" s="1">
        <f t="shared" si="38"/>
        <v>8</v>
      </c>
    </row>
    <row r="59" spans="1:129" x14ac:dyDescent="0.35">
      <c r="A59" s="13">
        <v>53</v>
      </c>
      <c r="B59" s="9" t="s">
        <v>79</v>
      </c>
      <c r="C59" s="10">
        <v>298</v>
      </c>
      <c r="D59" s="10">
        <v>2036</v>
      </c>
      <c r="E59" s="10">
        <v>2470</v>
      </c>
      <c r="F59" s="10">
        <v>200</v>
      </c>
      <c r="G59" s="10">
        <v>455</v>
      </c>
      <c r="H59" s="10">
        <v>3212</v>
      </c>
      <c r="I59" s="10">
        <v>113</v>
      </c>
      <c r="J59" s="10">
        <v>300</v>
      </c>
      <c r="K59" s="10">
        <v>2801</v>
      </c>
      <c r="L59" s="10">
        <v>89</v>
      </c>
      <c r="M59" s="10">
        <v>278</v>
      </c>
      <c r="N59" s="10">
        <v>3178</v>
      </c>
      <c r="O59" s="10">
        <v>79</v>
      </c>
      <c r="P59" s="10">
        <v>308</v>
      </c>
      <c r="Q59" s="10">
        <v>3456</v>
      </c>
      <c r="R59" s="10">
        <v>56</v>
      </c>
      <c r="S59" s="10">
        <v>415</v>
      </c>
      <c r="T59" s="10">
        <v>3616</v>
      </c>
      <c r="U59" s="10">
        <v>111</v>
      </c>
      <c r="V59" s="10">
        <v>480</v>
      </c>
      <c r="W59" s="10">
        <v>4324</v>
      </c>
      <c r="X59" s="10">
        <v>121</v>
      </c>
      <c r="Y59" s="10">
        <v>645</v>
      </c>
      <c r="Z59" s="10">
        <v>4386</v>
      </c>
      <c r="AA59" s="10">
        <v>120</v>
      </c>
      <c r="AB59" s="10">
        <v>886</v>
      </c>
      <c r="AC59" s="10">
        <v>4149</v>
      </c>
      <c r="AD59" s="10">
        <v>132</v>
      </c>
      <c r="AE59" s="10">
        <v>1646</v>
      </c>
      <c r="AF59" s="10">
        <v>3470</v>
      </c>
      <c r="AG59" s="10">
        <v>69</v>
      </c>
      <c r="AH59" s="10">
        <v>15966</v>
      </c>
      <c r="AI59" s="10">
        <v>3701</v>
      </c>
      <c r="AJ59" s="10">
        <v>277</v>
      </c>
      <c r="AK59" s="10">
        <v>1702</v>
      </c>
      <c r="AL59" s="10">
        <v>2379</v>
      </c>
      <c r="AM59" s="10">
        <v>119</v>
      </c>
      <c r="AN59" s="10">
        <v>467</v>
      </c>
      <c r="AO59" s="10">
        <v>2805</v>
      </c>
      <c r="AP59" s="10">
        <v>78</v>
      </c>
      <c r="AQ59" s="10">
        <v>463</v>
      </c>
      <c r="AR59" s="10">
        <v>2608</v>
      </c>
      <c r="AS59" s="10">
        <v>67</v>
      </c>
      <c r="AT59" s="10">
        <v>698</v>
      </c>
      <c r="AU59" s="10">
        <v>3095</v>
      </c>
      <c r="AV59" s="10">
        <v>85</v>
      </c>
      <c r="AW59" s="10">
        <v>832</v>
      </c>
      <c r="AX59" s="10">
        <v>3486</v>
      </c>
      <c r="AY59" s="10">
        <v>99</v>
      </c>
      <c r="AZ59" s="10">
        <v>745</v>
      </c>
      <c r="BA59" s="10">
        <v>3696</v>
      </c>
      <c r="BB59" s="10">
        <v>116</v>
      </c>
      <c r="BC59" s="10">
        <v>835</v>
      </c>
      <c r="BD59" s="10">
        <v>4417</v>
      </c>
      <c r="BE59" s="10">
        <v>102</v>
      </c>
      <c r="BF59" s="10">
        <v>1116</v>
      </c>
      <c r="BG59" s="10">
        <v>4748</v>
      </c>
      <c r="BH59" s="10">
        <v>97</v>
      </c>
      <c r="BI59" s="10">
        <v>1458</v>
      </c>
      <c r="BJ59" s="10">
        <v>4053</v>
      </c>
      <c r="BK59" s="10">
        <v>101</v>
      </c>
      <c r="BL59" s="10">
        <v>2752</v>
      </c>
      <c r="BM59" s="10">
        <v>3224</v>
      </c>
      <c r="BN59" s="10">
        <v>51</v>
      </c>
      <c r="BO59" s="10">
        <v>20177</v>
      </c>
      <c r="BP59" s="10">
        <v>2492</v>
      </c>
      <c r="BQ59" s="10">
        <v>580</v>
      </c>
      <c r="BR59" s="10">
        <v>3739</v>
      </c>
      <c r="BS59" s="10">
        <v>4855</v>
      </c>
      <c r="BT59" s="10">
        <v>317</v>
      </c>
      <c r="BU59" s="10">
        <v>925</v>
      </c>
      <c r="BV59" s="10">
        <v>6018</v>
      </c>
      <c r="BW59" s="10">
        <v>191</v>
      </c>
      <c r="BX59" s="10">
        <v>761</v>
      </c>
      <c r="BY59" s="10">
        <v>5408</v>
      </c>
      <c r="BZ59" s="10">
        <v>165</v>
      </c>
      <c r="CA59" s="10">
        <v>979</v>
      </c>
      <c r="CB59" s="10">
        <v>6277</v>
      </c>
      <c r="CC59" s="10">
        <v>159</v>
      </c>
      <c r="CD59" s="10">
        <v>1140</v>
      </c>
      <c r="CE59" s="10">
        <v>6943</v>
      </c>
      <c r="CF59" s="10">
        <v>160</v>
      </c>
      <c r="CG59" s="10">
        <v>1155</v>
      </c>
      <c r="CH59" s="10">
        <v>7309</v>
      </c>
      <c r="CI59" s="10">
        <v>228</v>
      </c>
      <c r="CJ59" s="10">
        <v>1316</v>
      </c>
      <c r="CK59" s="10">
        <v>8743</v>
      </c>
      <c r="CL59" s="10">
        <v>229</v>
      </c>
      <c r="CM59" s="10">
        <v>1760</v>
      </c>
      <c r="CN59" s="10">
        <v>9137</v>
      </c>
      <c r="CO59" s="10">
        <v>216</v>
      </c>
      <c r="CP59" s="10">
        <v>2347</v>
      </c>
      <c r="CQ59" s="10">
        <v>8196</v>
      </c>
      <c r="CR59" s="10">
        <v>237</v>
      </c>
      <c r="CS59" s="10">
        <v>4395</v>
      </c>
      <c r="CT59" s="10">
        <v>6693</v>
      </c>
      <c r="CU59" s="10">
        <v>123</v>
      </c>
      <c r="CV59" s="10">
        <v>36136</v>
      </c>
      <c r="CW59" s="10">
        <v>6191</v>
      </c>
      <c r="CY59" s="1">
        <f t="shared" si="12"/>
        <v>1388</v>
      </c>
      <c r="CZ59" s="1">
        <f t="shared" si="13"/>
        <v>23415</v>
      </c>
      <c r="DA59" s="1">
        <f t="shared" si="14"/>
        <v>38763</v>
      </c>
      <c r="DB59" s="1">
        <f t="shared" si="15"/>
        <v>1192</v>
      </c>
      <c r="DC59" s="1">
        <f t="shared" si="16"/>
        <v>31245</v>
      </c>
      <c r="DD59" s="1">
        <f t="shared" si="17"/>
        <v>37003</v>
      </c>
      <c r="DE59" s="1">
        <f t="shared" si="18"/>
        <v>2605</v>
      </c>
      <c r="DF59" s="1">
        <f t="shared" si="19"/>
        <v>54653</v>
      </c>
      <c r="DG59" s="1">
        <f t="shared" si="20"/>
        <v>75770</v>
      </c>
      <c r="DH59" s="1">
        <f t="shared" si="21"/>
        <v>60.980712959758364</v>
      </c>
      <c r="DI59" s="1">
        <f t="shared" si="22"/>
        <v>3.4569500136982887</v>
      </c>
      <c r="DJ59" s="1">
        <f t="shared" si="23"/>
        <v>63.164270207343556</v>
      </c>
      <c r="DK59" s="1">
        <f t="shared" si="24"/>
        <v>53.287730414746548</v>
      </c>
      <c r="DL59" s="1">
        <f t="shared" si="25"/>
        <v>3.1208273334206047</v>
      </c>
      <c r="DM59" s="1">
        <f t="shared" si="26"/>
        <v>55.004320276497701</v>
      </c>
      <c r="DN59" s="1">
        <f t="shared" si="27"/>
        <v>56.957933668099948</v>
      </c>
      <c r="DO59" s="1">
        <f t="shared" si="28"/>
        <v>3.3237639553429026</v>
      </c>
      <c r="DP59" s="1">
        <f t="shared" si="29"/>
        <v>58.916168024776738</v>
      </c>
      <c r="DQ59" s="1">
        <f t="shared" si="30"/>
        <v>60</v>
      </c>
      <c r="DR59" s="1">
        <f t="shared" si="31"/>
        <v>55</v>
      </c>
      <c r="DS59" s="1">
        <f t="shared" si="32"/>
        <v>61</v>
      </c>
      <c r="DT59" s="1">
        <f t="shared" si="33"/>
        <v>56</v>
      </c>
      <c r="DU59" s="1">
        <f t="shared" si="34"/>
        <v>60</v>
      </c>
      <c r="DV59" s="1">
        <f t="shared" si="35"/>
        <v>59</v>
      </c>
      <c r="DW59" s="1">
        <f t="shared" si="36"/>
        <v>56</v>
      </c>
      <c r="DX59" s="1">
        <f t="shared" si="37"/>
        <v>58</v>
      </c>
      <c r="DY59" s="1">
        <f t="shared" si="38"/>
        <v>57</v>
      </c>
    </row>
    <row r="60" spans="1:129" x14ac:dyDescent="0.35">
      <c r="A60" s="13">
        <v>54</v>
      </c>
      <c r="B60" s="9" t="s">
        <v>80</v>
      </c>
      <c r="C60" s="10">
        <v>31</v>
      </c>
      <c r="D60" s="10">
        <v>224</v>
      </c>
      <c r="E60" s="10">
        <v>214</v>
      </c>
      <c r="F60" s="10">
        <v>8</v>
      </c>
      <c r="G60" s="10">
        <v>94</v>
      </c>
      <c r="H60" s="10">
        <v>233</v>
      </c>
      <c r="I60" s="10">
        <v>24</v>
      </c>
      <c r="J60" s="10">
        <v>128</v>
      </c>
      <c r="K60" s="10">
        <v>259</v>
      </c>
      <c r="L60" s="10">
        <v>10</v>
      </c>
      <c r="M60" s="10">
        <v>160</v>
      </c>
      <c r="N60" s="10">
        <v>319</v>
      </c>
      <c r="O60" s="10">
        <v>15</v>
      </c>
      <c r="P60" s="10">
        <v>123</v>
      </c>
      <c r="Q60" s="10">
        <v>377</v>
      </c>
      <c r="R60" s="10">
        <v>9</v>
      </c>
      <c r="S60" s="10">
        <v>117</v>
      </c>
      <c r="T60" s="10">
        <v>421</v>
      </c>
      <c r="U60" s="10">
        <v>11</v>
      </c>
      <c r="V60" s="10">
        <v>116</v>
      </c>
      <c r="W60" s="10">
        <v>475</v>
      </c>
      <c r="X60" s="10">
        <v>22</v>
      </c>
      <c r="Y60" s="10">
        <v>127</v>
      </c>
      <c r="Z60" s="10">
        <v>518</v>
      </c>
      <c r="AA60" s="10">
        <v>13</v>
      </c>
      <c r="AB60" s="10">
        <v>176</v>
      </c>
      <c r="AC60" s="10">
        <v>498</v>
      </c>
      <c r="AD60" s="10">
        <v>16</v>
      </c>
      <c r="AE60" s="10">
        <v>295</v>
      </c>
      <c r="AF60" s="10">
        <v>503</v>
      </c>
      <c r="AG60" s="10">
        <v>14</v>
      </c>
      <c r="AH60" s="10">
        <v>2002</v>
      </c>
      <c r="AI60" s="10">
        <v>463</v>
      </c>
      <c r="AJ60" s="10">
        <v>20</v>
      </c>
      <c r="AK60" s="10">
        <v>177</v>
      </c>
      <c r="AL60" s="10">
        <v>204</v>
      </c>
      <c r="AM60" s="10">
        <v>9</v>
      </c>
      <c r="AN60" s="10">
        <v>55</v>
      </c>
      <c r="AO60" s="10">
        <v>171</v>
      </c>
      <c r="AP60" s="10">
        <v>16</v>
      </c>
      <c r="AQ60" s="10">
        <v>65</v>
      </c>
      <c r="AR60" s="10">
        <v>243</v>
      </c>
      <c r="AS60" s="10">
        <v>8</v>
      </c>
      <c r="AT60" s="10">
        <v>81</v>
      </c>
      <c r="AU60" s="10">
        <v>314</v>
      </c>
      <c r="AV60" s="10">
        <v>17</v>
      </c>
      <c r="AW60" s="10">
        <v>91</v>
      </c>
      <c r="AX60" s="10">
        <v>406</v>
      </c>
      <c r="AY60" s="10">
        <v>11</v>
      </c>
      <c r="AZ60" s="10">
        <v>89</v>
      </c>
      <c r="BA60" s="10">
        <v>451</v>
      </c>
      <c r="BB60" s="10">
        <v>14</v>
      </c>
      <c r="BC60" s="10">
        <v>108</v>
      </c>
      <c r="BD60" s="10">
        <v>545</v>
      </c>
      <c r="BE60" s="10">
        <v>7</v>
      </c>
      <c r="BF60" s="10">
        <v>135</v>
      </c>
      <c r="BG60" s="10">
        <v>558</v>
      </c>
      <c r="BH60" s="10">
        <v>27</v>
      </c>
      <c r="BI60" s="10">
        <v>207</v>
      </c>
      <c r="BJ60" s="10">
        <v>576</v>
      </c>
      <c r="BK60" s="10">
        <v>22</v>
      </c>
      <c r="BL60" s="10">
        <v>350</v>
      </c>
      <c r="BM60" s="10">
        <v>459</v>
      </c>
      <c r="BN60" s="10">
        <v>13</v>
      </c>
      <c r="BO60" s="10">
        <v>2297</v>
      </c>
      <c r="BP60" s="10">
        <v>348</v>
      </c>
      <c r="BQ60" s="10">
        <v>53</v>
      </c>
      <c r="BR60" s="10">
        <v>401</v>
      </c>
      <c r="BS60" s="10">
        <v>416</v>
      </c>
      <c r="BT60" s="10">
        <v>18</v>
      </c>
      <c r="BU60" s="10">
        <v>144</v>
      </c>
      <c r="BV60" s="10">
        <v>409</v>
      </c>
      <c r="BW60" s="10">
        <v>38</v>
      </c>
      <c r="BX60" s="10">
        <v>197</v>
      </c>
      <c r="BY60" s="10">
        <v>503</v>
      </c>
      <c r="BZ60" s="10">
        <v>23</v>
      </c>
      <c r="CA60" s="10">
        <v>237</v>
      </c>
      <c r="CB60" s="10">
        <v>633</v>
      </c>
      <c r="CC60" s="10">
        <v>30</v>
      </c>
      <c r="CD60" s="10">
        <v>223</v>
      </c>
      <c r="CE60" s="10">
        <v>785</v>
      </c>
      <c r="CF60" s="10">
        <v>18</v>
      </c>
      <c r="CG60" s="10">
        <v>208</v>
      </c>
      <c r="CH60" s="10">
        <v>877</v>
      </c>
      <c r="CI60" s="10">
        <v>27</v>
      </c>
      <c r="CJ60" s="10">
        <v>225</v>
      </c>
      <c r="CK60" s="10">
        <v>1021</v>
      </c>
      <c r="CL60" s="10">
        <v>30</v>
      </c>
      <c r="CM60" s="10">
        <v>262</v>
      </c>
      <c r="CN60" s="10">
        <v>1073</v>
      </c>
      <c r="CO60" s="10">
        <v>35</v>
      </c>
      <c r="CP60" s="10">
        <v>383</v>
      </c>
      <c r="CQ60" s="10">
        <v>1073</v>
      </c>
      <c r="CR60" s="10">
        <v>38</v>
      </c>
      <c r="CS60" s="10">
        <v>643</v>
      </c>
      <c r="CT60" s="10">
        <v>965</v>
      </c>
      <c r="CU60" s="10">
        <v>25</v>
      </c>
      <c r="CV60" s="10">
        <v>4296</v>
      </c>
      <c r="CW60" s="10">
        <v>816</v>
      </c>
      <c r="CY60" s="1">
        <f t="shared" si="12"/>
        <v>173</v>
      </c>
      <c r="CZ60" s="1">
        <f t="shared" si="13"/>
        <v>3562</v>
      </c>
      <c r="DA60" s="1">
        <f t="shared" si="14"/>
        <v>4280</v>
      </c>
      <c r="DB60" s="1">
        <f t="shared" si="15"/>
        <v>164</v>
      </c>
      <c r="DC60" s="1">
        <f t="shared" si="16"/>
        <v>3655</v>
      </c>
      <c r="DD60" s="1">
        <f t="shared" si="17"/>
        <v>4275</v>
      </c>
      <c r="DE60" s="1">
        <f t="shared" si="18"/>
        <v>335</v>
      </c>
      <c r="DF60" s="1">
        <f t="shared" si="19"/>
        <v>7219</v>
      </c>
      <c r="DG60" s="1">
        <f t="shared" si="20"/>
        <v>8571</v>
      </c>
      <c r="DH60" s="1">
        <f t="shared" si="21"/>
        <v>53.39987523393637</v>
      </c>
      <c r="DI60" s="1">
        <f t="shared" si="22"/>
        <v>3.8850213339321806</v>
      </c>
      <c r="DJ60" s="1">
        <f t="shared" si="23"/>
        <v>55.558328134747349</v>
      </c>
      <c r="DK60" s="1">
        <f t="shared" si="24"/>
        <v>52.816901408450704</v>
      </c>
      <c r="DL60" s="1">
        <f t="shared" si="25"/>
        <v>3.6945257940977703</v>
      </c>
      <c r="DM60" s="1">
        <f t="shared" si="26"/>
        <v>54.843093649617003</v>
      </c>
      <c r="DN60" s="1">
        <f t="shared" si="27"/>
        <v>53.15348837209303</v>
      </c>
      <c r="DO60" s="1">
        <f t="shared" si="28"/>
        <v>3.7615090949921401</v>
      </c>
      <c r="DP60" s="1">
        <f t="shared" si="29"/>
        <v>55.231007751937987</v>
      </c>
      <c r="DQ60" s="1">
        <f t="shared" si="30"/>
        <v>49</v>
      </c>
      <c r="DR60" s="1">
        <f t="shared" si="31"/>
        <v>44</v>
      </c>
      <c r="DS60" s="1">
        <f t="shared" si="32"/>
        <v>48</v>
      </c>
      <c r="DT60" s="1">
        <f t="shared" si="33"/>
        <v>74</v>
      </c>
      <c r="DU60" s="1">
        <f t="shared" si="34"/>
        <v>62</v>
      </c>
      <c r="DV60" s="1">
        <f t="shared" si="35"/>
        <v>71</v>
      </c>
      <c r="DW60" s="1">
        <f t="shared" si="36"/>
        <v>74</v>
      </c>
      <c r="DX60" s="1">
        <f t="shared" si="37"/>
        <v>60</v>
      </c>
      <c r="DY60" s="1">
        <f t="shared" si="38"/>
        <v>70</v>
      </c>
    </row>
    <row r="61" spans="1:129" x14ac:dyDescent="0.35">
      <c r="A61" s="13">
        <v>55</v>
      </c>
      <c r="B61" s="9" t="s">
        <v>81</v>
      </c>
      <c r="C61" s="10">
        <v>18</v>
      </c>
      <c r="D61" s="10">
        <v>207</v>
      </c>
      <c r="E61" s="10">
        <v>269</v>
      </c>
      <c r="F61" s="10">
        <v>20</v>
      </c>
      <c r="G61" s="10">
        <v>32</v>
      </c>
      <c r="H61" s="10">
        <v>281</v>
      </c>
      <c r="I61" s="10">
        <v>6</v>
      </c>
      <c r="J61" s="10">
        <v>30</v>
      </c>
      <c r="K61" s="10">
        <v>318</v>
      </c>
      <c r="L61" s="10">
        <v>6</v>
      </c>
      <c r="M61" s="10">
        <v>22</v>
      </c>
      <c r="N61" s="10">
        <v>387</v>
      </c>
      <c r="O61" s="10">
        <v>9</v>
      </c>
      <c r="P61" s="10">
        <v>28</v>
      </c>
      <c r="Q61" s="10">
        <v>369</v>
      </c>
      <c r="R61" s="10">
        <v>7</v>
      </c>
      <c r="S61" s="10">
        <v>39</v>
      </c>
      <c r="T61" s="10">
        <v>398</v>
      </c>
      <c r="U61" s="10">
        <v>10</v>
      </c>
      <c r="V61" s="10">
        <v>32</v>
      </c>
      <c r="W61" s="10">
        <v>481</v>
      </c>
      <c r="X61" s="10">
        <v>10</v>
      </c>
      <c r="Y61" s="10">
        <v>61</v>
      </c>
      <c r="Z61" s="10">
        <v>471</v>
      </c>
      <c r="AA61" s="10">
        <v>13</v>
      </c>
      <c r="AB61" s="10">
        <v>88</v>
      </c>
      <c r="AC61" s="10">
        <v>485</v>
      </c>
      <c r="AD61" s="10">
        <v>12</v>
      </c>
      <c r="AE61" s="10">
        <v>146</v>
      </c>
      <c r="AF61" s="10">
        <v>430</v>
      </c>
      <c r="AG61" s="10">
        <v>5</v>
      </c>
      <c r="AH61" s="10">
        <v>1166</v>
      </c>
      <c r="AI61" s="10">
        <v>594</v>
      </c>
      <c r="AJ61" s="10">
        <v>15</v>
      </c>
      <c r="AK61" s="10">
        <v>228</v>
      </c>
      <c r="AL61" s="10">
        <v>246</v>
      </c>
      <c r="AM61" s="10">
        <v>11</v>
      </c>
      <c r="AN61" s="10">
        <v>60</v>
      </c>
      <c r="AO61" s="10">
        <v>261</v>
      </c>
      <c r="AP61" s="10">
        <v>6</v>
      </c>
      <c r="AQ61" s="10">
        <v>59</v>
      </c>
      <c r="AR61" s="10">
        <v>309</v>
      </c>
      <c r="AS61" s="10">
        <v>4</v>
      </c>
      <c r="AT61" s="10">
        <v>72</v>
      </c>
      <c r="AU61" s="10">
        <v>381</v>
      </c>
      <c r="AV61" s="10">
        <v>7</v>
      </c>
      <c r="AW61" s="10">
        <v>72</v>
      </c>
      <c r="AX61" s="10">
        <v>384</v>
      </c>
      <c r="AY61" s="10">
        <v>7</v>
      </c>
      <c r="AZ61" s="10">
        <v>65</v>
      </c>
      <c r="BA61" s="10">
        <v>386</v>
      </c>
      <c r="BB61" s="10">
        <v>8</v>
      </c>
      <c r="BC61" s="10">
        <v>71</v>
      </c>
      <c r="BD61" s="10">
        <v>408</v>
      </c>
      <c r="BE61" s="10">
        <v>14</v>
      </c>
      <c r="BF61" s="10">
        <v>91</v>
      </c>
      <c r="BG61" s="10">
        <v>470</v>
      </c>
      <c r="BH61" s="10">
        <v>15</v>
      </c>
      <c r="BI61" s="10">
        <v>146</v>
      </c>
      <c r="BJ61" s="10">
        <v>501</v>
      </c>
      <c r="BK61" s="10">
        <v>9</v>
      </c>
      <c r="BL61" s="10">
        <v>246</v>
      </c>
      <c r="BM61" s="10">
        <v>365</v>
      </c>
      <c r="BN61" s="10">
        <v>0</v>
      </c>
      <c r="BO61" s="10">
        <v>1413</v>
      </c>
      <c r="BP61" s="10">
        <v>340</v>
      </c>
      <c r="BQ61" s="10">
        <v>35</v>
      </c>
      <c r="BR61" s="10">
        <v>430</v>
      </c>
      <c r="BS61" s="10">
        <v>518</v>
      </c>
      <c r="BT61" s="10">
        <v>23</v>
      </c>
      <c r="BU61" s="10">
        <v>92</v>
      </c>
      <c r="BV61" s="10">
        <v>546</v>
      </c>
      <c r="BW61" s="10">
        <v>10</v>
      </c>
      <c r="BX61" s="10">
        <v>85</v>
      </c>
      <c r="BY61" s="10">
        <v>625</v>
      </c>
      <c r="BZ61" s="10">
        <v>13</v>
      </c>
      <c r="CA61" s="10">
        <v>95</v>
      </c>
      <c r="CB61" s="10">
        <v>769</v>
      </c>
      <c r="CC61" s="10">
        <v>13</v>
      </c>
      <c r="CD61" s="10">
        <v>98</v>
      </c>
      <c r="CE61" s="10">
        <v>751</v>
      </c>
      <c r="CF61" s="10">
        <v>13</v>
      </c>
      <c r="CG61" s="10">
        <v>110</v>
      </c>
      <c r="CH61" s="10">
        <v>787</v>
      </c>
      <c r="CI61" s="10">
        <v>20</v>
      </c>
      <c r="CJ61" s="10">
        <v>105</v>
      </c>
      <c r="CK61" s="10">
        <v>885</v>
      </c>
      <c r="CL61" s="10">
        <v>28</v>
      </c>
      <c r="CM61" s="10">
        <v>152</v>
      </c>
      <c r="CN61" s="10">
        <v>941</v>
      </c>
      <c r="CO61" s="10">
        <v>26</v>
      </c>
      <c r="CP61" s="10">
        <v>233</v>
      </c>
      <c r="CQ61" s="10">
        <v>983</v>
      </c>
      <c r="CR61" s="10">
        <v>26</v>
      </c>
      <c r="CS61" s="10">
        <v>392</v>
      </c>
      <c r="CT61" s="10">
        <v>802</v>
      </c>
      <c r="CU61" s="10">
        <v>5</v>
      </c>
      <c r="CV61" s="10">
        <v>2577</v>
      </c>
      <c r="CW61" s="10">
        <v>937</v>
      </c>
      <c r="CY61" s="1">
        <f t="shared" si="12"/>
        <v>116</v>
      </c>
      <c r="CZ61" s="1">
        <f t="shared" si="13"/>
        <v>1851</v>
      </c>
      <c r="DA61" s="1">
        <f t="shared" si="14"/>
        <v>4483</v>
      </c>
      <c r="DB61" s="1">
        <f t="shared" si="15"/>
        <v>96</v>
      </c>
      <c r="DC61" s="1">
        <f t="shared" si="16"/>
        <v>2523</v>
      </c>
      <c r="DD61" s="1">
        <f t="shared" si="17"/>
        <v>4051</v>
      </c>
      <c r="DE61" s="1">
        <f t="shared" si="18"/>
        <v>212</v>
      </c>
      <c r="DF61" s="1">
        <f t="shared" si="19"/>
        <v>4369</v>
      </c>
      <c r="DG61" s="1">
        <f t="shared" si="20"/>
        <v>8544</v>
      </c>
      <c r="DH61" s="1">
        <f t="shared" si="21"/>
        <v>69.503875968992247</v>
      </c>
      <c r="DI61" s="1">
        <f t="shared" si="22"/>
        <v>2.522287453794303</v>
      </c>
      <c r="DJ61" s="1">
        <f t="shared" si="23"/>
        <v>71.302325581395351</v>
      </c>
      <c r="DK61" s="1">
        <f t="shared" si="24"/>
        <v>60.734632683658177</v>
      </c>
      <c r="DL61" s="1">
        <f t="shared" si="25"/>
        <v>2.3149264528574873</v>
      </c>
      <c r="DM61" s="1">
        <f t="shared" si="26"/>
        <v>62.173913043478258</v>
      </c>
      <c r="DN61" s="1">
        <f t="shared" si="27"/>
        <v>65.097142857142856</v>
      </c>
      <c r="DO61" s="1">
        <f t="shared" si="28"/>
        <v>2.4211968935587027</v>
      </c>
      <c r="DP61" s="1">
        <f t="shared" si="29"/>
        <v>66.712380952380954</v>
      </c>
      <c r="DQ61" s="1">
        <f t="shared" si="30"/>
        <v>75</v>
      </c>
      <c r="DR61" s="1">
        <f t="shared" si="31"/>
        <v>75</v>
      </c>
      <c r="DS61" s="1">
        <f t="shared" si="32"/>
        <v>75</v>
      </c>
      <c r="DT61" s="1">
        <f t="shared" si="33"/>
        <v>24</v>
      </c>
      <c r="DU61" s="1">
        <f t="shared" si="34"/>
        <v>30</v>
      </c>
      <c r="DV61" s="1">
        <f t="shared" si="35"/>
        <v>26</v>
      </c>
      <c r="DW61" s="1">
        <f t="shared" si="36"/>
        <v>13</v>
      </c>
      <c r="DX61" s="1">
        <f t="shared" si="37"/>
        <v>19</v>
      </c>
      <c r="DY61" s="1">
        <f t="shared" si="38"/>
        <v>17</v>
      </c>
    </row>
    <row r="62" spans="1:129" x14ac:dyDescent="0.35">
      <c r="A62" s="13">
        <v>56</v>
      </c>
      <c r="B62" s="9" t="s">
        <v>82</v>
      </c>
      <c r="C62" s="10">
        <v>15</v>
      </c>
      <c r="D62" s="10">
        <v>202</v>
      </c>
      <c r="E62" s="10">
        <v>169</v>
      </c>
      <c r="F62" s="10">
        <v>13</v>
      </c>
      <c r="G62" s="10">
        <v>47</v>
      </c>
      <c r="H62" s="10">
        <v>216</v>
      </c>
      <c r="I62" s="10">
        <v>13</v>
      </c>
      <c r="J62" s="10">
        <v>22</v>
      </c>
      <c r="K62" s="10">
        <v>247</v>
      </c>
      <c r="L62" s="10">
        <v>7</v>
      </c>
      <c r="M62" s="10">
        <v>24</v>
      </c>
      <c r="N62" s="10">
        <v>268</v>
      </c>
      <c r="O62" s="10">
        <v>13</v>
      </c>
      <c r="P62" s="10">
        <v>45</v>
      </c>
      <c r="Q62" s="10">
        <v>284</v>
      </c>
      <c r="R62" s="10">
        <v>4</v>
      </c>
      <c r="S62" s="10">
        <v>45</v>
      </c>
      <c r="T62" s="10">
        <v>334</v>
      </c>
      <c r="U62" s="10">
        <v>6</v>
      </c>
      <c r="V62" s="10">
        <v>57</v>
      </c>
      <c r="W62" s="10">
        <v>371</v>
      </c>
      <c r="X62" s="10">
        <v>12</v>
      </c>
      <c r="Y62" s="10">
        <v>69</v>
      </c>
      <c r="Z62" s="10">
        <v>440</v>
      </c>
      <c r="AA62" s="10">
        <v>15</v>
      </c>
      <c r="AB62" s="10">
        <v>115</v>
      </c>
      <c r="AC62" s="10">
        <v>429</v>
      </c>
      <c r="AD62" s="10">
        <v>22</v>
      </c>
      <c r="AE62" s="10">
        <v>227</v>
      </c>
      <c r="AF62" s="10">
        <v>406</v>
      </c>
      <c r="AG62" s="10">
        <v>15</v>
      </c>
      <c r="AH62" s="10">
        <v>1420</v>
      </c>
      <c r="AI62" s="10">
        <v>450</v>
      </c>
      <c r="AJ62" s="10">
        <v>15</v>
      </c>
      <c r="AK62" s="10">
        <v>160</v>
      </c>
      <c r="AL62" s="10">
        <v>140</v>
      </c>
      <c r="AM62" s="10">
        <v>8</v>
      </c>
      <c r="AN62" s="10">
        <v>61</v>
      </c>
      <c r="AO62" s="10">
        <v>190</v>
      </c>
      <c r="AP62" s="10">
        <v>10</v>
      </c>
      <c r="AQ62" s="10">
        <v>40</v>
      </c>
      <c r="AR62" s="10">
        <v>212</v>
      </c>
      <c r="AS62" s="10">
        <v>3</v>
      </c>
      <c r="AT62" s="10">
        <v>71</v>
      </c>
      <c r="AU62" s="10">
        <v>267</v>
      </c>
      <c r="AV62" s="10">
        <v>7</v>
      </c>
      <c r="AW62" s="10">
        <v>65</v>
      </c>
      <c r="AX62" s="10">
        <v>294</v>
      </c>
      <c r="AY62" s="10">
        <v>12</v>
      </c>
      <c r="AZ62" s="10">
        <v>65</v>
      </c>
      <c r="BA62" s="10">
        <v>285</v>
      </c>
      <c r="BB62" s="10">
        <v>9</v>
      </c>
      <c r="BC62" s="10">
        <v>73</v>
      </c>
      <c r="BD62" s="10">
        <v>378</v>
      </c>
      <c r="BE62" s="10">
        <v>15</v>
      </c>
      <c r="BF62" s="10">
        <v>105</v>
      </c>
      <c r="BG62" s="10">
        <v>388</v>
      </c>
      <c r="BH62" s="10">
        <v>15</v>
      </c>
      <c r="BI62" s="10">
        <v>158</v>
      </c>
      <c r="BJ62" s="10">
        <v>390</v>
      </c>
      <c r="BK62" s="10">
        <v>11</v>
      </c>
      <c r="BL62" s="10">
        <v>293</v>
      </c>
      <c r="BM62" s="10">
        <v>350</v>
      </c>
      <c r="BN62" s="10">
        <v>6</v>
      </c>
      <c r="BO62" s="10">
        <v>1451</v>
      </c>
      <c r="BP62" s="10">
        <v>270</v>
      </c>
      <c r="BQ62" s="10">
        <v>33</v>
      </c>
      <c r="BR62" s="10">
        <v>360</v>
      </c>
      <c r="BS62" s="10">
        <v>317</v>
      </c>
      <c r="BT62" s="10">
        <v>19</v>
      </c>
      <c r="BU62" s="10">
        <v>109</v>
      </c>
      <c r="BV62" s="10">
        <v>408</v>
      </c>
      <c r="BW62" s="10">
        <v>23</v>
      </c>
      <c r="BX62" s="10">
        <v>63</v>
      </c>
      <c r="BY62" s="10">
        <v>459</v>
      </c>
      <c r="BZ62" s="10">
        <v>11</v>
      </c>
      <c r="CA62" s="10">
        <v>98</v>
      </c>
      <c r="CB62" s="10">
        <v>536</v>
      </c>
      <c r="CC62" s="10">
        <v>19</v>
      </c>
      <c r="CD62" s="10">
        <v>106</v>
      </c>
      <c r="CE62" s="10">
        <v>574</v>
      </c>
      <c r="CF62" s="10">
        <v>19</v>
      </c>
      <c r="CG62" s="10">
        <v>111</v>
      </c>
      <c r="CH62" s="10">
        <v>621</v>
      </c>
      <c r="CI62" s="10">
        <v>21</v>
      </c>
      <c r="CJ62" s="10">
        <v>132</v>
      </c>
      <c r="CK62" s="10">
        <v>748</v>
      </c>
      <c r="CL62" s="10">
        <v>24</v>
      </c>
      <c r="CM62" s="10">
        <v>182</v>
      </c>
      <c r="CN62" s="10">
        <v>827</v>
      </c>
      <c r="CO62" s="10">
        <v>34</v>
      </c>
      <c r="CP62" s="10">
        <v>274</v>
      </c>
      <c r="CQ62" s="10">
        <v>822</v>
      </c>
      <c r="CR62" s="10">
        <v>29</v>
      </c>
      <c r="CS62" s="10">
        <v>518</v>
      </c>
      <c r="CT62" s="10">
        <v>757</v>
      </c>
      <c r="CU62" s="10">
        <v>20</v>
      </c>
      <c r="CV62" s="10">
        <v>2871</v>
      </c>
      <c r="CW62" s="10">
        <v>725</v>
      </c>
      <c r="CY62" s="1">
        <f t="shared" si="12"/>
        <v>135</v>
      </c>
      <c r="CZ62" s="1">
        <f t="shared" si="13"/>
        <v>2273</v>
      </c>
      <c r="DA62" s="1">
        <f t="shared" si="14"/>
        <v>3614</v>
      </c>
      <c r="DB62" s="1">
        <f t="shared" si="15"/>
        <v>111</v>
      </c>
      <c r="DC62" s="1">
        <f t="shared" si="16"/>
        <v>2542</v>
      </c>
      <c r="DD62" s="1">
        <f t="shared" si="17"/>
        <v>3164</v>
      </c>
      <c r="DE62" s="1">
        <f t="shared" si="18"/>
        <v>252</v>
      </c>
      <c r="DF62" s="1">
        <f t="shared" si="19"/>
        <v>4824</v>
      </c>
      <c r="DG62" s="1">
        <f t="shared" si="20"/>
        <v>6794</v>
      </c>
      <c r="DH62" s="1">
        <f t="shared" si="21"/>
        <v>60.013284623048825</v>
      </c>
      <c r="DI62" s="1">
        <f t="shared" si="22"/>
        <v>3.600960256068285</v>
      </c>
      <c r="DJ62" s="1">
        <f t="shared" si="23"/>
        <v>62.255064762537359</v>
      </c>
      <c r="DK62" s="1">
        <f t="shared" si="24"/>
        <v>54.392298435619736</v>
      </c>
      <c r="DL62" s="1">
        <f t="shared" si="25"/>
        <v>3.389312977099237</v>
      </c>
      <c r="DM62" s="1">
        <f t="shared" si="26"/>
        <v>56.300498538765687</v>
      </c>
      <c r="DN62" s="1">
        <f t="shared" si="27"/>
        <v>57.236731255265369</v>
      </c>
      <c r="DO62" s="1">
        <f t="shared" si="28"/>
        <v>3.5764973034345724</v>
      </c>
      <c r="DP62" s="1">
        <f t="shared" si="29"/>
        <v>59.359730412805391</v>
      </c>
      <c r="DQ62" s="1">
        <f t="shared" si="30"/>
        <v>55</v>
      </c>
      <c r="DR62" s="1">
        <f t="shared" si="31"/>
        <v>50</v>
      </c>
      <c r="DS62" s="1">
        <f t="shared" si="32"/>
        <v>51</v>
      </c>
      <c r="DT62" s="1">
        <f t="shared" si="33"/>
        <v>60</v>
      </c>
      <c r="DU62" s="1">
        <f t="shared" si="34"/>
        <v>55</v>
      </c>
      <c r="DV62" s="1">
        <f t="shared" si="35"/>
        <v>57</v>
      </c>
      <c r="DW62" s="1">
        <f t="shared" si="36"/>
        <v>60</v>
      </c>
      <c r="DX62" s="1">
        <f t="shared" si="37"/>
        <v>54</v>
      </c>
      <c r="DY62" s="1">
        <f t="shared" si="38"/>
        <v>56</v>
      </c>
    </row>
    <row r="63" spans="1:129" x14ac:dyDescent="0.35">
      <c r="A63" s="13">
        <v>57</v>
      </c>
      <c r="B63" s="9" t="s">
        <v>83</v>
      </c>
      <c r="C63" s="10">
        <v>164</v>
      </c>
      <c r="D63" s="10">
        <v>1141</v>
      </c>
      <c r="E63" s="10">
        <v>996</v>
      </c>
      <c r="F63" s="10">
        <v>112</v>
      </c>
      <c r="G63" s="10">
        <v>244</v>
      </c>
      <c r="H63" s="10">
        <v>1635</v>
      </c>
      <c r="I63" s="10">
        <v>56</v>
      </c>
      <c r="J63" s="10">
        <v>114</v>
      </c>
      <c r="K63" s="10">
        <v>1131</v>
      </c>
      <c r="L63" s="10">
        <v>32</v>
      </c>
      <c r="M63" s="10">
        <v>109</v>
      </c>
      <c r="N63" s="10">
        <v>1281</v>
      </c>
      <c r="O63" s="10">
        <v>35</v>
      </c>
      <c r="P63" s="10">
        <v>99</v>
      </c>
      <c r="Q63" s="10">
        <v>1540</v>
      </c>
      <c r="R63" s="10">
        <v>32</v>
      </c>
      <c r="S63" s="10">
        <v>117</v>
      </c>
      <c r="T63" s="10">
        <v>1703</v>
      </c>
      <c r="U63" s="10">
        <v>35</v>
      </c>
      <c r="V63" s="10">
        <v>134</v>
      </c>
      <c r="W63" s="10">
        <v>2094</v>
      </c>
      <c r="X63" s="10">
        <v>41</v>
      </c>
      <c r="Y63" s="10">
        <v>159</v>
      </c>
      <c r="Z63" s="10">
        <v>2165</v>
      </c>
      <c r="AA63" s="10">
        <v>52</v>
      </c>
      <c r="AB63" s="10">
        <v>227</v>
      </c>
      <c r="AC63" s="10">
        <v>1947</v>
      </c>
      <c r="AD63" s="10">
        <v>50</v>
      </c>
      <c r="AE63" s="10">
        <v>528</v>
      </c>
      <c r="AF63" s="10">
        <v>1635</v>
      </c>
      <c r="AG63" s="10">
        <v>20</v>
      </c>
      <c r="AH63" s="10">
        <v>3558</v>
      </c>
      <c r="AI63" s="10">
        <v>1244</v>
      </c>
      <c r="AJ63" s="10">
        <v>179</v>
      </c>
      <c r="AK63" s="10">
        <v>922</v>
      </c>
      <c r="AL63" s="10">
        <v>1085</v>
      </c>
      <c r="AM63" s="10">
        <v>82</v>
      </c>
      <c r="AN63" s="10">
        <v>204</v>
      </c>
      <c r="AO63" s="10">
        <v>1467</v>
      </c>
      <c r="AP63" s="10">
        <v>31</v>
      </c>
      <c r="AQ63" s="10">
        <v>148</v>
      </c>
      <c r="AR63" s="10">
        <v>1051</v>
      </c>
      <c r="AS63" s="10">
        <v>22</v>
      </c>
      <c r="AT63" s="10">
        <v>224</v>
      </c>
      <c r="AU63" s="10">
        <v>1229</v>
      </c>
      <c r="AV63" s="10">
        <v>28</v>
      </c>
      <c r="AW63" s="10">
        <v>302</v>
      </c>
      <c r="AX63" s="10">
        <v>1534</v>
      </c>
      <c r="AY63" s="10">
        <v>42</v>
      </c>
      <c r="AZ63" s="10">
        <v>291</v>
      </c>
      <c r="BA63" s="10">
        <v>1710</v>
      </c>
      <c r="BB63" s="10">
        <v>57</v>
      </c>
      <c r="BC63" s="10">
        <v>287</v>
      </c>
      <c r="BD63" s="10">
        <v>2126</v>
      </c>
      <c r="BE63" s="10">
        <v>55</v>
      </c>
      <c r="BF63" s="10">
        <v>357</v>
      </c>
      <c r="BG63" s="10">
        <v>2130</v>
      </c>
      <c r="BH63" s="10">
        <v>45</v>
      </c>
      <c r="BI63" s="10">
        <v>479</v>
      </c>
      <c r="BJ63" s="10">
        <v>1860</v>
      </c>
      <c r="BK63" s="10">
        <v>35</v>
      </c>
      <c r="BL63" s="10">
        <v>884</v>
      </c>
      <c r="BM63" s="10">
        <v>1325</v>
      </c>
      <c r="BN63" s="10">
        <v>19</v>
      </c>
      <c r="BO63" s="10">
        <v>4240</v>
      </c>
      <c r="BP63" s="10">
        <v>885</v>
      </c>
      <c r="BQ63" s="10">
        <v>350</v>
      </c>
      <c r="BR63" s="10">
        <v>2058</v>
      </c>
      <c r="BS63" s="10">
        <v>2083</v>
      </c>
      <c r="BT63" s="10">
        <v>195</v>
      </c>
      <c r="BU63" s="10">
        <v>443</v>
      </c>
      <c r="BV63" s="10">
        <v>3100</v>
      </c>
      <c r="BW63" s="10">
        <v>85</v>
      </c>
      <c r="BX63" s="10">
        <v>268</v>
      </c>
      <c r="BY63" s="10">
        <v>2183</v>
      </c>
      <c r="BZ63" s="10">
        <v>55</v>
      </c>
      <c r="CA63" s="10">
        <v>339</v>
      </c>
      <c r="CB63" s="10">
        <v>2506</v>
      </c>
      <c r="CC63" s="10">
        <v>65</v>
      </c>
      <c r="CD63" s="10">
        <v>403</v>
      </c>
      <c r="CE63" s="10">
        <v>3077</v>
      </c>
      <c r="CF63" s="10">
        <v>72</v>
      </c>
      <c r="CG63" s="10">
        <v>407</v>
      </c>
      <c r="CH63" s="10">
        <v>3414</v>
      </c>
      <c r="CI63" s="10">
        <v>86</v>
      </c>
      <c r="CJ63" s="10">
        <v>415</v>
      </c>
      <c r="CK63" s="10">
        <v>4219</v>
      </c>
      <c r="CL63" s="10">
        <v>98</v>
      </c>
      <c r="CM63" s="10">
        <v>516</v>
      </c>
      <c r="CN63" s="10">
        <v>4291</v>
      </c>
      <c r="CO63" s="10">
        <v>94</v>
      </c>
      <c r="CP63" s="10">
        <v>702</v>
      </c>
      <c r="CQ63" s="10">
        <v>3804</v>
      </c>
      <c r="CR63" s="10">
        <v>80</v>
      </c>
      <c r="CS63" s="10">
        <v>1412</v>
      </c>
      <c r="CT63" s="10">
        <v>2962</v>
      </c>
      <c r="CU63" s="10">
        <v>37</v>
      </c>
      <c r="CV63" s="10">
        <v>7798</v>
      </c>
      <c r="CW63" s="10">
        <v>2128</v>
      </c>
      <c r="CY63" s="1">
        <f t="shared" si="12"/>
        <v>629</v>
      </c>
      <c r="CZ63" s="1">
        <f t="shared" si="13"/>
        <v>6430</v>
      </c>
      <c r="DA63" s="1">
        <f t="shared" si="14"/>
        <v>17371</v>
      </c>
      <c r="DB63" s="1">
        <f t="shared" si="15"/>
        <v>595</v>
      </c>
      <c r="DC63" s="1">
        <f t="shared" si="16"/>
        <v>8338</v>
      </c>
      <c r="DD63" s="1">
        <f t="shared" si="17"/>
        <v>16402</v>
      </c>
      <c r="DE63" s="1">
        <f t="shared" si="18"/>
        <v>1217</v>
      </c>
      <c r="DF63" s="1">
        <f t="shared" si="19"/>
        <v>14761</v>
      </c>
      <c r="DG63" s="1">
        <f t="shared" si="20"/>
        <v>33767</v>
      </c>
      <c r="DH63" s="1">
        <f t="shared" si="21"/>
        <v>71.105198526401963</v>
      </c>
      <c r="DI63" s="1">
        <f t="shared" si="22"/>
        <v>3.4944444444444445</v>
      </c>
      <c r="DJ63" s="1">
        <f t="shared" si="23"/>
        <v>73.679901760130988</v>
      </c>
      <c r="DK63" s="1">
        <f t="shared" si="24"/>
        <v>64.740477600157888</v>
      </c>
      <c r="DL63" s="1">
        <f t="shared" si="25"/>
        <v>3.5006177560746012</v>
      </c>
      <c r="DM63" s="1">
        <f t="shared" si="26"/>
        <v>67.089007302151174</v>
      </c>
      <c r="DN63" s="1">
        <f t="shared" si="27"/>
        <v>67.880188963714943</v>
      </c>
      <c r="DO63" s="1">
        <f t="shared" si="28"/>
        <v>3.4787331351474959</v>
      </c>
      <c r="DP63" s="1">
        <f t="shared" si="29"/>
        <v>70.326665996582577</v>
      </c>
      <c r="DQ63" s="1">
        <f t="shared" si="30"/>
        <v>59</v>
      </c>
      <c r="DR63" s="1">
        <f t="shared" si="31"/>
        <v>49</v>
      </c>
      <c r="DS63" s="1">
        <f t="shared" si="32"/>
        <v>58</v>
      </c>
      <c r="DT63" s="1">
        <f t="shared" si="33"/>
        <v>11</v>
      </c>
      <c r="DU63" s="1">
        <f t="shared" si="34"/>
        <v>7</v>
      </c>
      <c r="DV63" s="1">
        <f t="shared" si="35"/>
        <v>9</v>
      </c>
      <c r="DW63" s="1">
        <f t="shared" si="36"/>
        <v>8</v>
      </c>
      <c r="DX63" s="1">
        <f t="shared" si="37"/>
        <v>6</v>
      </c>
      <c r="DY63" s="1">
        <f t="shared" si="38"/>
        <v>6</v>
      </c>
    </row>
    <row r="64" spans="1:129" x14ac:dyDescent="0.35">
      <c r="A64" s="13">
        <v>58</v>
      </c>
      <c r="B64" s="9" t="s">
        <v>84</v>
      </c>
      <c r="C64" s="10">
        <v>14</v>
      </c>
      <c r="D64" s="10">
        <v>99</v>
      </c>
      <c r="E64" s="10">
        <v>127</v>
      </c>
      <c r="F64" s="10">
        <v>10</v>
      </c>
      <c r="G64" s="10">
        <v>36</v>
      </c>
      <c r="H64" s="10">
        <v>238</v>
      </c>
      <c r="I64" s="10">
        <v>11</v>
      </c>
      <c r="J64" s="10">
        <v>28</v>
      </c>
      <c r="K64" s="10">
        <v>259</v>
      </c>
      <c r="L64" s="10">
        <v>12</v>
      </c>
      <c r="M64" s="10">
        <v>22</v>
      </c>
      <c r="N64" s="10">
        <v>276</v>
      </c>
      <c r="O64" s="10">
        <v>10</v>
      </c>
      <c r="P64" s="10">
        <v>37</v>
      </c>
      <c r="Q64" s="10">
        <v>218</v>
      </c>
      <c r="R64" s="10">
        <v>7</v>
      </c>
      <c r="S64" s="10">
        <v>44</v>
      </c>
      <c r="T64" s="10">
        <v>212</v>
      </c>
      <c r="U64" s="10">
        <v>11</v>
      </c>
      <c r="V64" s="10">
        <v>48</v>
      </c>
      <c r="W64" s="10">
        <v>230</v>
      </c>
      <c r="X64" s="10">
        <v>5</v>
      </c>
      <c r="Y64" s="10">
        <v>59</v>
      </c>
      <c r="Z64" s="10">
        <v>286</v>
      </c>
      <c r="AA64" s="10">
        <v>14</v>
      </c>
      <c r="AB64" s="10">
        <v>113</v>
      </c>
      <c r="AC64" s="10">
        <v>280</v>
      </c>
      <c r="AD64" s="10">
        <v>17</v>
      </c>
      <c r="AE64" s="10">
        <v>171</v>
      </c>
      <c r="AF64" s="10">
        <v>284</v>
      </c>
      <c r="AG64" s="10">
        <v>8</v>
      </c>
      <c r="AH64" s="10">
        <v>1072</v>
      </c>
      <c r="AI64" s="10">
        <v>306</v>
      </c>
      <c r="AJ64" s="10">
        <v>11</v>
      </c>
      <c r="AK64" s="10">
        <v>116</v>
      </c>
      <c r="AL64" s="10">
        <v>153</v>
      </c>
      <c r="AM64" s="10">
        <v>4</v>
      </c>
      <c r="AN64" s="10">
        <v>49</v>
      </c>
      <c r="AO64" s="10">
        <v>191</v>
      </c>
      <c r="AP64" s="10">
        <v>15</v>
      </c>
      <c r="AQ64" s="10">
        <v>50</v>
      </c>
      <c r="AR64" s="10">
        <v>239</v>
      </c>
      <c r="AS64" s="10">
        <v>4</v>
      </c>
      <c r="AT64" s="10">
        <v>81</v>
      </c>
      <c r="AU64" s="10">
        <v>231</v>
      </c>
      <c r="AV64" s="10">
        <v>15</v>
      </c>
      <c r="AW64" s="10">
        <v>59</v>
      </c>
      <c r="AX64" s="10">
        <v>188</v>
      </c>
      <c r="AY64" s="10">
        <v>6</v>
      </c>
      <c r="AZ64" s="10">
        <v>42</v>
      </c>
      <c r="BA64" s="10">
        <v>197</v>
      </c>
      <c r="BB64" s="10">
        <v>9</v>
      </c>
      <c r="BC64" s="10">
        <v>54</v>
      </c>
      <c r="BD64" s="10">
        <v>253</v>
      </c>
      <c r="BE64" s="10">
        <v>10</v>
      </c>
      <c r="BF64" s="10">
        <v>96</v>
      </c>
      <c r="BG64" s="10">
        <v>287</v>
      </c>
      <c r="BH64" s="10">
        <v>14</v>
      </c>
      <c r="BI64" s="10">
        <v>128</v>
      </c>
      <c r="BJ64" s="10">
        <v>287</v>
      </c>
      <c r="BK64" s="10">
        <v>6</v>
      </c>
      <c r="BL64" s="10">
        <v>191</v>
      </c>
      <c r="BM64" s="10">
        <v>235</v>
      </c>
      <c r="BN64" s="10">
        <v>3</v>
      </c>
      <c r="BO64" s="10">
        <v>1231</v>
      </c>
      <c r="BP64" s="10">
        <v>195</v>
      </c>
      <c r="BQ64" s="10">
        <v>22</v>
      </c>
      <c r="BR64" s="10">
        <v>217</v>
      </c>
      <c r="BS64" s="10">
        <v>281</v>
      </c>
      <c r="BT64" s="10">
        <v>18</v>
      </c>
      <c r="BU64" s="10">
        <v>87</v>
      </c>
      <c r="BV64" s="10">
        <v>430</v>
      </c>
      <c r="BW64" s="10">
        <v>23</v>
      </c>
      <c r="BX64" s="10">
        <v>77</v>
      </c>
      <c r="BY64" s="10">
        <v>497</v>
      </c>
      <c r="BZ64" s="10">
        <v>19</v>
      </c>
      <c r="CA64" s="10">
        <v>102</v>
      </c>
      <c r="CB64" s="10">
        <v>508</v>
      </c>
      <c r="CC64" s="10">
        <v>27</v>
      </c>
      <c r="CD64" s="10">
        <v>95</v>
      </c>
      <c r="CE64" s="10">
        <v>408</v>
      </c>
      <c r="CF64" s="10">
        <v>6</v>
      </c>
      <c r="CG64" s="10">
        <v>87</v>
      </c>
      <c r="CH64" s="10">
        <v>412</v>
      </c>
      <c r="CI64" s="10">
        <v>21</v>
      </c>
      <c r="CJ64" s="10">
        <v>103</v>
      </c>
      <c r="CK64" s="10">
        <v>479</v>
      </c>
      <c r="CL64" s="10">
        <v>19</v>
      </c>
      <c r="CM64" s="10">
        <v>157</v>
      </c>
      <c r="CN64" s="10">
        <v>575</v>
      </c>
      <c r="CO64" s="10">
        <v>26</v>
      </c>
      <c r="CP64" s="10">
        <v>241</v>
      </c>
      <c r="CQ64" s="10">
        <v>574</v>
      </c>
      <c r="CR64" s="10">
        <v>15</v>
      </c>
      <c r="CS64" s="10">
        <v>366</v>
      </c>
      <c r="CT64" s="10">
        <v>512</v>
      </c>
      <c r="CU64" s="10">
        <v>8</v>
      </c>
      <c r="CV64" s="10">
        <v>2299</v>
      </c>
      <c r="CW64" s="10">
        <v>502</v>
      </c>
      <c r="CY64" s="1">
        <f t="shared" si="12"/>
        <v>119</v>
      </c>
      <c r="CZ64" s="1">
        <f t="shared" si="13"/>
        <v>1729</v>
      </c>
      <c r="DA64" s="1">
        <f t="shared" si="14"/>
        <v>2716</v>
      </c>
      <c r="DB64" s="1">
        <f t="shared" si="15"/>
        <v>97</v>
      </c>
      <c r="DC64" s="1">
        <f t="shared" si="16"/>
        <v>2097</v>
      </c>
      <c r="DD64" s="1">
        <f t="shared" si="17"/>
        <v>2456</v>
      </c>
      <c r="DE64" s="1">
        <f t="shared" si="18"/>
        <v>204</v>
      </c>
      <c r="DF64" s="1">
        <f t="shared" si="19"/>
        <v>3831</v>
      </c>
      <c r="DG64" s="1">
        <f t="shared" si="20"/>
        <v>5178</v>
      </c>
      <c r="DH64" s="1">
        <f t="shared" si="21"/>
        <v>59.509202453987733</v>
      </c>
      <c r="DI64" s="1">
        <f t="shared" si="22"/>
        <v>4.1975308641975309</v>
      </c>
      <c r="DJ64" s="1">
        <f t="shared" si="23"/>
        <v>62.116564417177912</v>
      </c>
      <c r="DK64" s="1">
        <f t="shared" si="24"/>
        <v>52.817204301075272</v>
      </c>
      <c r="DL64" s="1">
        <f t="shared" si="25"/>
        <v>3.7994516255385822</v>
      </c>
      <c r="DM64" s="1">
        <f t="shared" si="26"/>
        <v>54.903225806451616</v>
      </c>
      <c r="DN64" s="1">
        <f t="shared" si="27"/>
        <v>56.203191142950182</v>
      </c>
      <c r="DO64" s="1">
        <f t="shared" si="28"/>
        <v>3.79041248606466</v>
      </c>
      <c r="DP64" s="1">
        <f t="shared" si="29"/>
        <v>58.417453598176493</v>
      </c>
      <c r="DQ64" s="1">
        <f t="shared" si="30"/>
        <v>43</v>
      </c>
      <c r="DR64" s="1">
        <f t="shared" si="31"/>
        <v>40</v>
      </c>
      <c r="DS64" s="1">
        <f t="shared" si="32"/>
        <v>45</v>
      </c>
      <c r="DT64" s="1">
        <f t="shared" si="33"/>
        <v>61</v>
      </c>
      <c r="DU64" s="1">
        <f t="shared" si="34"/>
        <v>61</v>
      </c>
      <c r="DV64" s="1">
        <f t="shared" si="35"/>
        <v>61</v>
      </c>
      <c r="DW64" s="1">
        <f t="shared" si="36"/>
        <v>61</v>
      </c>
      <c r="DX64" s="1">
        <f t="shared" si="37"/>
        <v>59</v>
      </c>
      <c r="DY64" s="1">
        <f t="shared" si="38"/>
        <v>58</v>
      </c>
    </row>
    <row r="65" spans="1:129" x14ac:dyDescent="0.35">
      <c r="A65" s="13">
        <v>59</v>
      </c>
      <c r="B65" s="9" t="s">
        <v>42</v>
      </c>
      <c r="C65" s="10">
        <v>130</v>
      </c>
      <c r="D65" s="10">
        <v>896</v>
      </c>
      <c r="E65" s="10">
        <v>553</v>
      </c>
      <c r="F65" s="10">
        <v>201</v>
      </c>
      <c r="G65" s="10">
        <v>405</v>
      </c>
      <c r="H65" s="10">
        <v>1866</v>
      </c>
      <c r="I65" s="10">
        <v>166</v>
      </c>
      <c r="J65" s="10">
        <v>328</v>
      </c>
      <c r="K65" s="10">
        <v>4317</v>
      </c>
      <c r="L65" s="10">
        <v>144</v>
      </c>
      <c r="M65" s="10">
        <v>315</v>
      </c>
      <c r="N65" s="10">
        <v>4922</v>
      </c>
      <c r="O65" s="10">
        <v>169</v>
      </c>
      <c r="P65" s="10">
        <v>266</v>
      </c>
      <c r="Q65" s="10">
        <v>4198</v>
      </c>
      <c r="R65" s="10">
        <v>132</v>
      </c>
      <c r="S65" s="10">
        <v>286</v>
      </c>
      <c r="T65" s="10">
        <v>3305</v>
      </c>
      <c r="U65" s="10">
        <v>137</v>
      </c>
      <c r="V65" s="10">
        <v>334</v>
      </c>
      <c r="W65" s="10">
        <v>2968</v>
      </c>
      <c r="X65" s="10">
        <v>144</v>
      </c>
      <c r="Y65" s="10">
        <v>451</v>
      </c>
      <c r="Z65" s="10">
        <v>2606</v>
      </c>
      <c r="AA65" s="10">
        <v>149</v>
      </c>
      <c r="AB65" s="10">
        <v>548</v>
      </c>
      <c r="AC65" s="10">
        <v>2208</v>
      </c>
      <c r="AD65" s="10">
        <v>90</v>
      </c>
      <c r="AE65" s="10">
        <v>752</v>
      </c>
      <c r="AF65" s="10">
        <v>1651</v>
      </c>
      <c r="AG65" s="10">
        <v>76</v>
      </c>
      <c r="AH65" s="10">
        <v>4285</v>
      </c>
      <c r="AI65" s="10">
        <v>1608</v>
      </c>
      <c r="AJ65" s="10">
        <v>134</v>
      </c>
      <c r="AK65" s="10">
        <v>776</v>
      </c>
      <c r="AL65" s="10">
        <v>649</v>
      </c>
      <c r="AM65" s="10">
        <v>161</v>
      </c>
      <c r="AN65" s="10">
        <v>388</v>
      </c>
      <c r="AO65" s="10">
        <v>2154</v>
      </c>
      <c r="AP65" s="10">
        <v>174</v>
      </c>
      <c r="AQ65" s="10">
        <v>425</v>
      </c>
      <c r="AR65" s="10">
        <v>4980</v>
      </c>
      <c r="AS65" s="10">
        <v>150</v>
      </c>
      <c r="AT65" s="10">
        <v>513</v>
      </c>
      <c r="AU65" s="10">
        <v>5082</v>
      </c>
      <c r="AV65" s="10">
        <v>127</v>
      </c>
      <c r="AW65" s="10">
        <v>576</v>
      </c>
      <c r="AX65" s="10">
        <v>4252</v>
      </c>
      <c r="AY65" s="10">
        <v>123</v>
      </c>
      <c r="AZ65" s="10">
        <v>485</v>
      </c>
      <c r="BA65" s="10">
        <v>3163</v>
      </c>
      <c r="BB65" s="10">
        <v>110</v>
      </c>
      <c r="BC65" s="10">
        <v>514</v>
      </c>
      <c r="BD65" s="10">
        <v>3009</v>
      </c>
      <c r="BE65" s="10">
        <v>114</v>
      </c>
      <c r="BF65" s="10">
        <v>594</v>
      </c>
      <c r="BG65" s="10">
        <v>2755</v>
      </c>
      <c r="BH65" s="10">
        <v>92</v>
      </c>
      <c r="BI65" s="10">
        <v>671</v>
      </c>
      <c r="BJ65" s="10">
        <v>2137</v>
      </c>
      <c r="BK65" s="10">
        <v>75</v>
      </c>
      <c r="BL65" s="10">
        <v>1026</v>
      </c>
      <c r="BM65" s="10">
        <v>1469</v>
      </c>
      <c r="BN65" s="10">
        <v>48</v>
      </c>
      <c r="BO65" s="10">
        <v>5346</v>
      </c>
      <c r="BP65" s="10">
        <v>1155</v>
      </c>
      <c r="BQ65" s="10">
        <v>261</v>
      </c>
      <c r="BR65" s="10">
        <v>1676</v>
      </c>
      <c r="BS65" s="10">
        <v>1199</v>
      </c>
      <c r="BT65" s="10">
        <v>361</v>
      </c>
      <c r="BU65" s="10">
        <v>795</v>
      </c>
      <c r="BV65" s="10">
        <v>4021</v>
      </c>
      <c r="BW65" s="10">
        <v>337</v>
      </c>
      <c r="BX65" s="10">
        <v>749</v>
      </c>
      <c r="BY65" s="10">
        <v>9295</v>
      </c>
      <c r="BZ65" s="10">
        <v>294</v>
      </c>
      <c r="CA65" s="10">
        <v>827</v>
      </c>
      <c r="CB65" s="10">
        <v>10009</v>
      </c>
      <c r="CC65" s="10">
        <v>293</v>
      </c>
      <c r="CD65" s="10">
        <v>847</v>
      </c>
      <c r="CE65" s="10">
        <v>8448</v>
      </c>
      <c r="CF65" s="10">
        <v>258</v>
      </c>
      <c r="CG65" s="10">
        <v>768</v>
      </c>
      <c r="CH65" s="10">
        <v>6470</v>
      </c>
      <c r="CI65" s="10">
        <v>247</v>
      </c>
      <c r="CJ65" s="10">
        <v>846</v>
      </c>
      <c r="CK65" s="10">
        <v>5974</v>
      </c>
      <c r="CL65" s="10">
        <v>259</v>
      </c>
      <c r="CM65" s="10">
        <v>1043</v>
      </c>
      <c r="CN65" s="10">
        <v>5362</v>
      </c>
      <c r="CO65" s="10">
        <v>242</v>
      </c>
      <c r="CP65" s="10">
        <v>1219</v>
      </c>
      <c r="CQ65" s="10">
        <v>4347</v>
      </c>
      <c r="CR65" s="10">
        <v>161</v>
      </c>
      <c r="CS65" s="10">
        <v>1781</v>
      </c>
      <c r="CT65" s="10">
        <v>3123</v>
      </c>
      <c r="CU65" s="10">
        <v>127</v>
      </c>
      <c r="CV65" s="10">
        <v>9632</v>
      </c>
      <c r="CW65" s="10">
        <v>2767</v>
      </c>
      <c r="CY65" s="1">
        <f t="shared" si="12"/>
        <v>1538</v>
      </c>
      <c r="CZ65" s="1">
        <f t="shared" si="13"/>
        <v>8866</v>
      </c>
      <c r="DA65" s="1">
        <f t="shared" si="14"/>
        <v>30202</v>
      </c>
      <c r="DB65" s="1">
        <f t="shared" si="15"/>
        <v>1308</v>
      </c>
      <c r="DC65" s="1">
        <f t="shared" si="16"/>
        <v>11314</v>
      </c>
      <c r="DD65" s="1">
        <f t="shared" si="17"/>
        <v>30805</v>
      </c>
      <c r="DE65" s="1">
        <f t="shared" si="18"/>
        <v>2840</v>
      </c>
      <c r="DF65" s="1">
        <f t="shared" si="19"/>
        <v>20183</v>
      </c>
      <c r="DG65" s="1">
        <f t="shared" si="20"/>
        <v>61015</v>
      </c>
      <c r="DH65" s="1">
        <f t="shared" si="21"/>
        <v>74.378170713687624</v>
      </c>
      <c r="DI65" s="1">
        <f t="shared" si="22"/>
        <v>4.845620667926906</v>
      </c>
      <c r="DJ65" s="1">
        <f t="shared" si="23"/>
        <v>78.165788307146727</v>
      </c>
      <c r="DK65" s="1">
        <f t="shared" si="24"/>
        <v>70.935132521242551</v>
      </c>
      <c r="DL65" s="1">
        <f t="shared" si="25"/>
        <v>4.0731168062778318</v>
      </c>
      <c r="DM65" s="1">
        <f t="shared" si="26"/>
        <v>73.947083611578051</v>
      </c>
      <c r="DN65" s="1">
        <f t="shared" si="27"/>
        <v>72.604060068064442</v>
      </c>
      <c r="DO65" s="1">
        <f t="shared" si="28"/>
        <v>4.4475765405997967</v>
      </c>
      <c r="DP65" s="1">
        <f t="shared" si="29"/>
        <v>75.983483662152835</v>
      </c>
      <c r="DQ65" s="1">
        <f t="shared" si="30"/>
        <v>25</v>
      </c>
      <c r="DR65" s="1">
        <f t="shared" si="31"/>
        <v>27</v>
      </c>
      <c r="DS65" s="1">
        <f t="shared" si="32"/>
        <v>26</v>
      </c>
      <c r="DT65" s="1">
        <f t="shared" si="33"/>
        <v>2</v>
      </c>
      <c r="DU65" s="1">
        <f t="shared" si="34"/>
        <v>2</v>
      </c>
      <c r="DV65" s="1">
        <f t="shared" si="35"/>
        <v>2</v>
      </c>
      <c r="DW65" s="1">
        <f t="shared" si="36"/>
        <v>2</v>
      </c>
      <c r="DX65" s="1">
        <f t="shared" si="37"/>
        <v>2</v>
      </c>
      <c r="DY65" s="1">
        <f t="shared" si="38"/>
        <v>2</v>
      </c>
    </row>
    <row r="66" spans="1:129" x14ac:dyDescent="0.35">
      <c r="A66" s="13">
        <v>60</v>
      </c>
      <c r="B66" s="9" t="s">
        <v>85</v>
      </c>
      <c r="C66" s="10">
        <v>5</v>
      </c>
      <c r="D66" s="10">
        <v>99</v>
      </c>
      <c r="E66" s="10">
        <v>74</v>
      </c>
      <c r="F66" s="10">
        <v>4</v>
      </c>
      <c r="G66" s="10">
        <v>21</v>
      </c>
      <c r="H66" s="10">
        <v>119</v>
      </c>
      <c r="I66" s="10">
        <v>6</v>
      </c>
      <c r="J66" s="10">
        <v>35</v>
      </c>
      <c r="K66" s="10">
        <v>104</v>
      </c>
      <c r="L66" s="10">
        <v>0</v>
      </c>
      <c r="M66" s="10">
        <v>46</v>
      </c>
      <c r="N66" s="10">
        <v>119</v>
      </c>
      <c r="O66" s="10">
        <v>4</v>
      </c>
      <c r="P66" s="10">
        <v>46</v>
      </c>
      <c r="Q66" s="10">
        <v>116</v>
      </c>
      <c r="R66" s="10">
        <v>4</v>
      </c>
      <c r="S66" s="10">
        <v>61</v>
      </c>
      <c r="T66" s="10">
        <v>131</v>
      </c>
      <c r="U66" s="10">
        <v>3</v>
      </c>
      <c r="V66" s="10">
        <v>72</v>
      </c>
      <c r="W66" s="10">
        <v>176</v>
      </c>
      <c r="X66" s="10">
        <v>10</v>
      </c>
      <c r="Y66" s="10">
        <v>87</v>
      </c>
      <c r="Z66" s="10">
        <v>202</v>
      </c>
      <c r="AA66" s="10">
        <v>11</v>
      </c>
      <c r="AB66" s="10">
        <v>83</v>
      </c>
      <c r="AC66" s="10">
        <v>176</v>
      </c>
      <c r="AD66" s="10">
        <v>10</v>
      </c>
      <c r="AE66" s="10">
        <v>133</v>
      </c>
      <c r="AF66" s="10">
        <v>193</v>
      </c>
      <c r="AG66" s="10">
        <v>4</v>
      </c>
      <c r="AH66" s="10">
        <v>810</v>
      </c>
      <c r="AI66" s="10">
        <v>202</v>
      </c>
      <c r="AJ66" s="10">
        <v>7</v>
      </c>
      <c r="AK66" s="10">
        <v>86</v>
      </c>
      <c r="AL66" s="10">
        <v>72</v>
      </c>
      <c r="AM66" s="10">
        <v>9</v>
      </c>
      <c r="AN66" s="10">
        <v>36</v>
      </c>
      <c r="AO66" s="10">
        <v>83</v>
      </c>
      <c r="AP66" s="10">
        <v>0</v>
      </c>
      <c r="AQ66" s="10">
        <v>29</v>
      </c>
      <c r="AR66" s="10">
        <v>108</v>
      </c>
      <c r="AS66" s="10">
        <v>4</v>
      </c>
      <c r="AT66" s="10">
        <v>37</v>
      </c>
      <c r="AU66" s="10">
        <v>109</v>
      </c>
      <c r="AV66" s="10">
        <v>10</v>
      </c>
      <c r="AW66" s="10">
        <v>40</v>
      </c>
      <c r="AX66" s="10">
        <v>125</v>
      </c>
      <c r="AY66" s="10">
        <v>9</v>
      </c>
      <c r="AZ66" s="10">
        <v>28</v>
      </c>
      <c r="BA66" s="10">
        <v>131</v>
      </c>
      <c r="BB66" s="10">
        <v>5</v>
      </c>
      <c r="BC66" s="10">
        <v>49</v>
      </c>
      <c r="BD66" s="10">
        <v>158</v>
      </c>
      <c r="BE66" s="10">
        <v>4</v>
      </c>
      <c r="BF66" s="10">
        <v>86</v>
      </c>
      <c r="BG66" s="10">
        <v>189</v>
      </c>
      <c r="BH66" s="10">
        <v>5</v>
      </c>
      <c r="BI66" s="10">
        <v>85</v>
      </c>
      <c r="BJ66" s="10">
        <v>163</v>
      </c>
      <c r="BK66" s="10">
        <v>4</v>
      </c>
      <c r="BL66" s="10">
        <v>131</v>
      </c>
      <c r="BM66" s="10">
        <v>148</v>
      </c>
      <c r="BN66" s="10">
        <v>0</v>
      </c>
      <c r="BO66" s="10">
        <v>744</v>
      </c>
      <c r="BP66" s="10">
        <v>139</v>
      </c>
      <c r="BQ66" s="10">
        <v>11</v>
      </c>
      <c r="BR66" s="10">
        <v>187</v>
      </c>
      <c r="BS66" s="10">
        <v>145</v>
      </c>
      <c r="BT66" s="10">
        <v>10</v>
      </c>
      <c r="BU66" s="10">
        <v>61</v>
      </c>
      <c r="BV66" s="10">
        <v>198</v>
      </c>
      <c r="BW66" s="10">
        <v>9</v>
      </c>
      <c r="BX66" s="10">
        <v>63</v>
      </c>
      <c r="BY66" s="10">
        <v>213</v>
      </c>
      <c r="BZ66" s="10">
        <v>5</v>
      </c>
      <c r="CA66" s="10">
        <v>83</v>
      </c>
      <c r="CB66" s="10">
        <v>229</v>
      </c>
      <c r="CC66" s="10">
        <v>12</v>
      </c>
      <c r="CD66" s="10">
        <v>87</v>
      </c>
      <c r="CE66" s="10">
        <v>239</v>
      </c>
      <c r="CF66" s="10">
        <v>9</v>
      </c>
      <c r="CG66" s="10">
        <v>85</v>
      </c>
      <c r="CH66" s="10">
        <v>258</v>
      </c>
      <c r="CI66" s="10">
        <v>9</v>
      </c>
      <c r="CJ66" s="10">
        <v>119</v>
      </c>
      <c r="CK66" s="10">
        <v>334</v>
      </c>
      <c r="CL66" s="10">
        <v>12</v>
      </c>
      <c r="CM66" s="10">
        <v>171</v>
      </c>
      <c r="CN66" s="10">
        <v>386</v>
      </c>
      <c r="CO66" s="10">
        <v>17</v>
      </c>
      <c r="CP66" s="10">
        <v>172</v>
      </c>
      <c r="CQ66" s="10">
        <v>346</v>
      </c>
      <c r="CR66" s="10">
        <v>12</v>
      </c>
      <c r="CS66" s="10">
        <v>269</v>
      </c>
      <c r="CT66" s="10">
        <v>340</v>
      </c>
      <c r="CU66" s="10">
        <v>4</v>
      </c>
      <c r="CV66" s="10">
        <v>1557</v>
      </c>
      <c r="CW66" s="10">
        <v>342</v>
      </c>
      <c r="CY66" s="1">
        <f t="shared" si="12"/>
        <v>61</v>
      </c>
      <c r="CZ66" s="1">
        <f t="shared" si="13"/>
        <v>1493</v>
      </c>
      <c r="DA66" s="1">
        <f t="shared" si="14"/>
        <v>1612</v>
      </c>
      <c r="DB66" s="1">
        <f t="shared" si="15"/>
        <v>57</v>
      </c>
      <c r="DC66" s="1">
        <f t="shared" si="16"/>
        <v>1351</v>
      </c>
      <c r="DD66" s="1">
        <f t="shared" si="17"/>
        <v>1425</v>
      </c>
      <c r="DE66" s="1">
        <f t="shared" si="18"/>
        <v>110</v>
      </c>
      <c r="DF66" s="1">
        <f t="shared" si="19"/>
        <v>2854</v>
      </c>
      <c r="DG66" s="1">
        <f t="shared" si="20"/>
        <v>3030</v>
      </c>
      <c r="DH66" s="1">
        <f t="shared" si="21"/>
        <v>50.915982312065701</v>
      </c>
      <c r="DI66" s="1">
        <f t="shared" si="22"/>
        <v>3.6461446503287509</v>
      </c>
      <c r="DJ66" s="1">
        <f t="shared" si="23"/>
        <v>52.842703727100435</v>
      </c>
      <c r="DK66" s="1">
        <f t="shared" si="24"/>
        <v>50.300035298270387</v>
      </c>
      <c r="DL66" s="1">
        <f t="shared" si="25"/>
        <v>3.8461538461538463</v>
      </c>
      <c r="DM66" s="1">
        <f t="shared" si="26"/>
        <v>52.312036710201205</v>
      </c>
      <c r="DN66" s="1">
        <f t="shared" si="27"/>
        <v>50.550550550550554</v>
      </c>
      <c r="DO66" s="1">
        <f t="shared" si="28"/>
        <v>3.5031847133757963</v>
      </c>
      <c r="DP66" s="1">
        <f t="shared" si="29"/>
        <v>52.385719052385717</v>
      </c>
      <c r="DQ66" s="1">
        <f t="shared" si="30"/>
        <v>54</v>
      </c>
      <c r="DR66" s="1">
        <f t="shared" si="31"/>
        <v>39</v>
      </c>
      <c r="DS66" s="1">
        <f t="shared" si="32"/>
        <v>56</v>
      </c>
      <c r="DT66" s="1">
        <f t="shared" si="33"/>
        <v>77</v>
      </c>
      <c r="DU66" s="1">
        <f t="shared" si="34"/>
        <v>72</v>
      </c>
      <c r="DV66" s="1">
        <f t="shared" si="35"/>
        <v>77</v>
      </c>
      <c r="DW66" s="1">
        <f t="shared" si="36"/>
        <v>77</v>
      </c>
      <c r="DX66" s="1">
        <f t="shared" si="37"/>
        <v>69</v>
      </c>
      <c r="DY66" s="1">
        <f t="shared" si="38"/>
        <v>76</v>
      </c>
    </row>
    <row r="67" spans="1:129" x14ac:dyDescent="0.35">
      <c r="A67" s="13">
        <v>61</v>
      </c>
      <c r="B67" s="9" t="s">
        <v>95</v>
      </c>
      <c r="C67" s="10">
        <v>0</v>
      </c>
      <c r="D67" s="10">
        <v>36</v>
      </c>
      <c r="E67" s="10">
        <v>38</v>
      </c>
      <c r="F67" s="10">
        <v>0</v>
      </c>
      <c r="G67" s="10">
        <v>9</v>
      </c>
      <c r="H67" s="10">
        <v>37</v>
      </c>
      <c r="I67" s="10">
        <v>0</v>
      </c>
      <c r="J67" s="10">
        <v>8</v>
      </c>
      <c r="K67" s="10">
        <v>22</v>
      </c>
      <c r="L67" s="10">
        <v>0</v>
      </c>
      <c r="M67" s="10">
        <v>3</v>
      </c>
      <c r="N67" s="10">
        <v>36</v>
      </c>
      <c r="O67" s="10">
        <v>0</v>
      </c>
      <c r="P67" s="10">
        <v>6</v>
      </c>
      <c r="Q67" s="10">
        <v>43</v>
      </c>
      <c r="R67" s="10">
        <v>0</v>
      </c>
      <c r="S67" s="10">
        <v>0</v>
      </c>
      <c r="T67" s="10">
        <v>44</v>
      </c>
      <c r="U67" s="10">
        <v>0</v>
      </c>
      <c r="V67" s="10">
        <v>12</v>
      </c>
      <c r="W67" s="10">
        <v>51</v>
      </c>
      <c r="X67" s="10">
        <v>0</v>
      </c>
      <c r="Y67" s="10">
        <v>11</v>
      </c>
      <c r="Z67" s="10">
        <v>56</v>
      </c>
      <c r="AA67" s="10">
        <v>0</v>
      </c>
      <c r="AB67" s="10">
        <v>14</v>
      </c>
      <c r="AC67" s="10">
        <v>83</v>
      </c>
      <c r="AD67" s="10">
        <v>0</v>
      </c>
      <c r="AE67" s="10">
        <v>47</v>
      </c>
      <c r="AF67" s="10">
        <v>83</v>
      </c>
      <c r="AG67" s="10">
        <v>0</v>
      </c>
      <c r="AH67" s="10">
        <v>491</v>
      </c>
      <c r="AI67" s="10">
        <v>154</v>
      </c>
      <c r="AJ67" s="10">
        <v>4</v>
      </c>
      <c r="AK67" s="10">
        <v>18</v>
      </c>
      <c r="AL67" s="10">
        <v>21</v>
      </c>
      <c r="AM67" s="10">
        <v>0</v>
      </c>
      <c r="AN67" s="10">
        <v>3</v>
      </c>
      <c r="AO67" s="10">
        <v>41</v>
      </c>
      <c r="AP67" s="10">
        <v>0</v>
      </c>
      <c r="AQ67" s="10">
        <v>6</v>
      </c>
      <c r="AR67" s="10">
        <v>28</v>
      </c>
      <c r="AS67" s="10">
        <v>0</v>
      </c>
      <c r="AT67" s="10">
        <v>5</v>
      </c>
      <c r="AU67" s="10">
        <v>31</v>
      </c>
      <c r="AV67" s="10">
        <v>0</v>
      </c>
      <c r="AW67" s="10">
        <v>8</v>
      </c>
      <c r="AX67" s="10">
        <v>42</v>
      </c>
      <c r="AY67" s="10">
        <v>0</v>
      </c>
      <c r="AZ67" s="10">
        <v>8</v>
      </c>
      <c r="BA67" s="10">
        <v>57</v>
      </c>
      <c r="BB67" s="10">
        <v>0</v>
      </c>
      <c r="BC67" s="10">
        <v>13</v>
      </c>
      <c r="BD67" s="10">
        <v>63</v>
      </c>
      <c r="BE67" s="10">
        <v>4</v>
      </c>
      <c r="BF67" s="10">
        <v>8</v>
      </c>
      <c r="BG67" s="10">
        <v>79</v>
      </c>
      <c r="BH67" s="10">
        <v>3</v>
      </c>
      <c r="BI67" s="10">
        <v>35</v>
      </c>
      <c r="BJ67" s="10">
        <v>104</v>
      </c>
      <c r="BK67" s="10">
        <v>5</v>
      </c>
      <c r="BL67" s="10">
        <v>82</v>
      </c>
      <c r="BM67" s="10">
        <v>81</v>
      </c>
      <c r="BN67" s="10">
        <v>0</v>
      </c>
      <c r="BO67" s="10">
        <v>616</v>
      </c>
      <c r="BP67" s="10">
        <v>103</v>
      </c>
      <c r="BQ67" s="10">
        <v>8</v>
      </c>
      <c r="BR67" s="10">
        <v>56</v>
      </c>
      <c r="BS67" s="10">
        <v>62</v>
      </c>
      <c r="BT67" s="10">
        <v>0</v>
      </c>
      <c r="BU67" s="10">
        <v>13</v>
      </c>
      <c r="BV67" s="10">
        <v>70</v>
      </c>
      <c r="BW67" s="10">
        <v>0</v>
      </c>
      <c r="BX67" s="10">
        <v>13</v>
      </c>
      <c r="BY67" s="10">
        <v>51</v>
      </c>
      <c r="BZ67" s="10">
        <v>3</v>
      </c>
      <c r="CA67" s="10">
        <v>8</v>
      </c>
      <c r="CB67" s="10">
        <v>67</v>
      </c>
      <c r="CC67" s="10">
        <v>0</v>
      </c>
      <c r="CD67" s="10">
        <v>19</v>
      </c>
      <c r="CE67" s="10">
        <v>90</v>
      </c>
      <c r="CF67" s="10">
        <v>5</v>
      </c>
      <c r="CG67" s="10">
        <v>6</v>
      </c>
      <c r="CH67" s="10">
        <v>97</v>
      </c>
      <c r="CI67" s="10">
        <v>3</v>
      </c>
      <c r="CJ67" s="10">
        <v>20</v>
      </c>
      <c r="CK67" s="10">
        <v>118</v>
      </c>
      <c r="CL67" s="10">
        <v>3</v>
      </c>
      <c r="CM67" s="10">
        <v>23</v>
      </c>
      <c r="CN67" s="10">
        <v>135</v>
      </c>
      <c r="CO67" s="10">
        <v>5</v>
      </c>
      <c r="CP67" s="10">
        <v>52</v>
      </c>
      <c r="CQ67" s="10">
        <v>187</v>
      </c>
      <c r="CR67" s="10">
        <v>5</v>
      </c>
      <c r="CS67" s="10">
        <v>127</v>
      </c>
      <c r="CT67" s="10">
        <v>164</v>
      </c>
      <c r="CU67" s="10">
        <v>8</v>
      </c>
      <c r="CV67" s="10">
        <v>1110</v>
      </c>
      <c r="CW67" s="10">
        <v>256</v>
      </c>
      <c r="CY67" s="1">
        <f t="shared" si="12"/>
        <v>0</v>
      </c>
      <c r="CZ67" s="1">
        <f t="shared" si="13"/>
        <v>637</v>
      </c>
      <c r="DA67" s="1">
        <f t="shared" si="14"/>
        <v>647</v>
      </c>
      <c r="DB67" s="1">
        <f t="shared" si="15"/>
        <v>16</v>
      </c>
      <c r="DC67" s="1">
        <f t="shared" si="16"/>
        <v>802</v>
      </c>
      <c r="DD67" s="1">
        <f t="shared" si="17"/>
        <v>650</v>
      </c>
      <c r="DE67" s="1">
        <f t="shared" si="18"/>
        <v>40</v>
      </c>
      <c r="DF67" s="1">
        <f t="shared" si="19"/>
        <v>1447</v>
      </c>
      <c r="DG67" s="1">
        <f t="shared" si="20"/>
        <v>1297</v>
      </c>
      <c r="DH67" s="1">
        <f t="shared" si="21"/>
        <v>50.389408099688474</v>
      </c>
      <c r="DI67" s="1">
        <f t="shared" si="22"/>
        <v>0</v>
      </c>
      <c r="DJ67" s="1">
        <f t="shared" si="23"/>
        <v>50.389408099688474</v>
      </c>
      <c r="DK67" s="1">
        <f t="shared" si="24"/>
        <v>44.277929155313352</v>
      </c>
      <c r="DL67" s="1">
        <f t="shared" si="25"/>
        <v>2.4024024024024024</v>
      </c>
      <c r="DM67" s="1">
        <f t="shared" si="26"/>
        <v>45.367847411444139</v>
      </c>
      <c r="DN67" s="1">
        <f t="shared" si="27"/>
        <v>46.587643678160916</v>
      </c>
      <c r="DO67" s="1">
        <f t="shared" si="28"/>
        <v>2.9917726252804786</v>
      </c>
      <c r="DP67" s="1">
        <f t="shared" si="29"/>
        <v>48.024425287356323</v>
      </c>
      <c r="DQ67" s="1">
        <f t="shared" si="30"/>
        <v>79</v>
      </c>
      <c r="DR67" s="1">
        <f t="shared" si="31"/>
        <v>73</v>
      </c>
      <c r="DS67" s="1">
        <f t="shared" si="32"/>
        <v>68</v>
      </c>
      <c r="DT67" s="1">
        <f t="shared" si="33"/>
        <v>78</v>
      </c>
      <c r="DU67" s="1">
        <f t="shared" si="34"/>
        <v>79</v>
      </c>
      <c r="DV67" s="1">
        <f t="shared" si="35"/>
        <v>78</v>
      </c>
      <c r="DW67" s="1">
        <f t="shared" si="36"/>
        <v>78</v>
      </c>
      <c r="DX67" s="1">
        <f t="shared" si="37"/>
        <v>78</v>
      </c>
      <c r="DY67" s="1">
        <f t="shared" si="38"/>
        <v>78</v>
      </c>
    </row>
    <row r="68" spans="1:129" x14ac:dyDescent="0.35">
      <c r="A68" s="13">
        <v>62</v>
      </c>
      <c r="B68" s="9" t="s">
        <v>86</v>
      </c>
      <c r="C68" s="10">
        <v>34</v>
      </c>
      <c r="D68" s="10">
        <v>366</v>
      </c>
      <c r="E68" s="10">
        <v>406</v>
      </c>
      <c r="F68" s="10">
        <v>20</v>
      </c>
      <c r="G68" s="10">
        <v>66</v>
      </c>
      <c r="H68" s="10">
        <v>488</v>
      </c>
      <c r="I68" s="10">
        <v>20</v>
      </c>
      <c r="J68" s="10">
        <v>50</v>
      </c>
      <c r="K68" s="10">
        <v>454</v>
      </c>
      <c r="L68" s="10">
        <v>24</v>
      </c>
      <c r="M68" s="10">
        <v>60</v>
      </c>
      <c r="N68" s="10">
        <v>557</v>
      </c>
      <c r="O68" s="10">
        <v>15</v>
      </c>
      <c r="P68" s="10">
        <v>66</v>
      </c>
      <c r="Q68" s="10">
        <v>619</v>
      </c>
      <c r="R68" s="10">
        <v>16</v>
      </c>
      <c r="S68" s="10">
        <v>67</v>
      </c>
      <c r="T68" s="10">
        <v>611</v>
      </c>
      <c r="U68" s="10">
        <v>20</v>
      </c>
      <c r="V68" s="10">
        <v>80</v>
      </c>
      <c r="W68" s="10">
        <v>724</v>
      </c>
      <c r="X68" s="10">
        <v>17</v>
      </c>
      <c r="Y68" s="10">
        <v>134</v>
      </c>
      <c r="Z68" s="10">
        <v>797</v>
      </c>
      <c r="AA68" s="10">
        <v>31</v>
      </c>
      <c r="AB68" s="10">
        <v>225</v>
      </c>
      <c r="AC68" s="10">
        <v>794</v>
      </c>
      <c r="AD68" s="10">
        <v>33</v>
      </c>
      <c r="AE68" s="10">
        <v>408</v>
      </c>
      <c r="AF68" s="10">
        <v>691</v>
      </c>
      <c r="AG68" s="10">
        <v>5</v>
      </c>
      <c r="AH68" s="10">
        <v>2796</v>
      </c>
      <c r="AI68" s="10">
        <v>875</v>
      </c>
      <c r="AJ68" s="10">
        <v>38</v>
      </c>
      <c r="AK68" s="10">
        <v>332</v>
      </c>
      <c r="AL68" s="10">
        <v>421</v>
      </c>
      <c r="AM68" s="10">
        <v>16</v>
      </c>
      <c r="AN68" s="10">
        <v>79</v>
      </c>
      <c r="AO68" s="10">
        <v>382</v>
      </c>
      <c r="AP68" s="10">
        <v>13</v>
      </c>
      <c r="AQ68" s="10">
        <v>114</v>
      </c>
      <c r="AR68" s="10">
        <v>439</v>
      </c>
      <c r="AS68" s="10">
        <v>13</v>
      </c>
      <c r="AT68" s="10">
        <v>147</v>
      </c>
      <c r="AU68" s="10">
        <v>560</v>
      </c>
      <c r="AV68" s="10">
        <v>10</v>
      </c>
      <c r="AW68" s="10">
        <v>144</v>
      </c>
      <c r="AX68" s="10">
        <v>602</v>
      </c>
      <c r="AY68" s="10">
        <v>20</v>
      </c>
      <c r="AZ68" s="10">
        <v>127</v>
      </c>
      <c r="BA68" s="10">
        <v>598</v>
      </c>
      <c r="BB68" s="10">
        <v>21</v>
      </c>
      <c r="BC68" s="10">
        <v>133</v>
      </c>
      <c r="BD68" s="10">
        <v>754</v>
      </c>
      <c r="BE68" s="10">
        <v>26</v>
      </c>
      <c r="BF68" s="10">
        <v>166</v>
      </c>
      <c r="BG68" s="10">
        <v>834</v>
      </c>
      <c r="BH68" s="10">
        <v>21</v>
      </c>
      <c r="BI68" s="10">
        <v>330</v>
      </c>
      <c r="BJ68" s="10">
        <v>749</v>
      </c>
      <c r="BK68" s="10">
        <v>24</v>
      </c>
      <c r="BL68" s="10">
        <v>554</v>
      </c>
      <c r="BM68" s="10">
        <v>680</v>
      </c>
      <c r="BN68" s="10">
        <v>8</v>
      </c>
      <c r="BO68" s="10">
        <v>3250</v>
      </c>
      <c r="BP68" s="10">
        <v>574</v>
      </c>
      <c r="BQ68" s="10">
        <v>74</v>
      </c>
      <c r="BR68" s="10">
        <v>694</v>
      </c>
      <c r="BS68" s="10">
        <v>825</v>
      </c>
      <c r="BT68" s="10">
        <v>33</v>
      </c>
      <c r="BU68" s="10">
        <v>148</v>
      </c>
      <c r="BV68" s="10">
        <v>865</v>
      </c>
      <c r="BW68" s="10">
        <v>29</v>
      </c>
      <c r="BX68" s="10">
        <v>165</v>
      </c>
      <c r="BY68" s="10">
        <v>899</v>
      </c>
      <c r="BZ68" s="10">
        <v>45</v>
      </c>
      <c r="CA68" s="10">
        <v>204</v>
      </c>
      <c r="CB68" s="10">
        <v>1113</v>
      </c>
      <c r="CC68" s="10">
        <v>26</v>
      </c>
      <c r="CD68" s="10">
        <v>214</v>
      </c>
      <c r="CE68" s="10">
        <v>1216</v>
      </c>
      <c r="CF68" s="10">
        <v>36</v>
      </c>
      <c r="CG68" s="10">
        <v>193</v>
      </c>
      <c r="CH68" s="10">
        <v>1205</v>
      </c>
      <c r="CI68" s="10">
        <v>39</v>
      </c>
      <c r="CJ68" s="10">
        <v>212</v>
      </c>
      <c r="CK68" s="10">
        <v>1477</v>
      </c>
      <c r="CL68" s="10">
        <v>43</v>
      </c>
      <c r="CM68" s="10">
        <v>299</v>
      </c>
      <c r="CN68" s="10">
        <v>1630</v>
      </c>
      <c r="CO68" s="10">
        <v>53</v>
      </c>
      <c r="CP68" s="10">
        <v>557</v>
      </c>
      <c r="CQ68" s="10">
        <v>1545</v>
      </c>
      <c r="CR68" s="10">
        <v>63</v>
      </c>
      <c r="CS68" s="10">
        <v>959</v>
      </c>
      <c r="CT68" s="10">
        <v>1371</v>
      </c>
      <c r="CU68" s="10">
        <v>9</v>
      </c>
      <c r="CV68" s="10">
        <v>6049</v>
      </c>
      <c r="CW68" s="10">
        <v>1453</v>
      </c>
      <c r="CY68" s="1">
        <f t="shared" si="12"/>
        <v>235</v>
      </c>
      <c r="CZ68" s="1">
        <f t="shared" si="13"/>
        <v>4318</v>
      </c>
      <c r="DA68" s="1">
        <f t="shared" si="14"/>
        <v>7016</v>
      </c>
      <c r="DB68" s="1">
        <f t="shared" si="15"/>
        <v>210</v>
      </c>
      <c r="DC68" s="1">
        <f t="shared" si="16"/>
        <v>5376</v>
      </c>
      <c r="DD68" s="1">
        <f t="shared" si="17"/>
        <v>6593</v>
      </c>
      <c r="DE68" s="1">
        <f t="shared" si="18"/>
        <v>450</v>
      </c>
      <c r="DF68" s="1">
        <f t="shared" si="19"/>
        <v>9694</v>
      </c>
      <c r="DG68" s="1">
        <f t="shared" si="20"/>
        <v>13599</v>
      </c>
      <c r="DH68" s="1">
        <f t="shared" si="21"/>
        <v>60.64482669202178</v>
      </c>
      <c r="DI68" s="1">
        <f t="shared" si="22"/>
        <v>3.240932285202041</v>
      </c>
      <c r="DJ68" s="1">
        <f t="shared" si="23"/>
        <v>62.676117209784763</v>
      </c>
      <c r="DK68" s="1">
        <f t="shared" si="24"/>
        <v>54.13416536661466</v>
      </c>
      <c r="DL68" s="1">
        <f t="shared" si="25"/>
        <v>3.0868734381890346</v>
      </c>
      <c r="DM68" s="1">
        <f t="shared" si="26"/>
        <v>55.858444864110353</v>
      </c>
      <c r="DN68" s="1">
        <f t="shared" si="27"/>
        <v>57.275828665290817</v>
      </c>
      <c r="DO68" s="1">
        <f t="shared" si="28"/>
        <v>3.2030749519538757</v>
      </c>
      <c r="DP68" s="1">
        <f t="shared" si="29"/>
        <v>59.171124120793493</v>
      </c>
      <c r="DQ68" s="1">
        <f t="shared" si="30"/>
        <v>65</v>
      </c>
      <c r="DR68" s="1">
        <f t="shared" si="31"/>
        <v>57</v>
      </c>
      <c r="DS68" s="1">
        <f t="shared" si="32"/>
        <v>64</v>
      </c>
      <c r="DT68" s="1">
        <f t="shared" si="33"/>
        <v>57</v>
      </c>
      <c r="DU68" s="1">
        <f t="shared" si="34"/>
        <v>57</v>
      </c>
      <c r="DV68" s="1">
        <f t="shared" si="35"/>
        <v>58</v>
      </c>
      <c r="DW68" s="1">
        <f t="shared" si="36"/>
        <v>58</v>
      </c>
      <c r="DX68" s="1">
        <f t="shared" si="37"/>
        <v>55</v>
      </c>
      <c r="DY68" s="1">
        <f t="shared" si="38"/>
        <v>55</v>
      </c>
    </row>
    <row r="69" spans="1:129" x14ac:dyDescent="0.35">
      <c r="A69" s="13">
        <v>63</v>
      </c>
      <c r="B69" s="9" t="s">
        <v>87</v>
      </c>
      <c r="C69" s="10">
        <v>22</v>
      </c>
      <c r="D69" s="10">
        <v>220</v>
      </c>
      <c r="E69" s="10">
        <v>237</v>
      </c>
      <c r="F69" s="10">
        <v>19</v>
      </c>
      <c r="G69" s="10">
        <v>49</v>
      </c>
      <c r="H69" s="10">
        <v>308</v>
      </c>
      <c r="I69" s="10">
        <v>18</v>
      </c>
      <c r="J69" s="10">
        <v>37</v>
      </c>
      <c r="K69" s="10">
        <v>366</v>
      </c>
      <c r="L69" s="10">
        <v>9</v>
      </c>
      <c r="M69" s="10">
        <v>37</v>
      </c>
      <c r="N69" s="10">
        <v>337</v>
      </c>
      <c r="O69" s="10">
        <v>7</v>
      </c>
      <c r="P69" s="10">
        <v>38</v>
      </c>
      <c r="Q69" s="10">
        <v>309</v>
      </c>
      <c r="R69" s="10">
        <v>11</v>
      </c>
      <c r="S69" s="10">
        <v>48</v>
      </c>
      <c r="T69" s="10">
        <v>340</v>
      </c>
      <c r="U69" s="10">
        <v>8</v>
      </c>
      <c r="V69" s="10">
        <v>55</v>
      </c>
      <c r="W69" s="10">
        <v>397</v>
      </c>
      <c r="X69" s="10">
        <v>5</v>
      </c>
      <c r="Y69" s="10">
        <v>85</v>
      </c>
      <c r="Z69" s="10">
        <v>375</v>
      </c>
      <c r="AA69" s="10">
        <v>13</v>
      </c>
      <c r="AB69" s="10">
        <v>97</v>
      </c>
      <c r="AC69" s="10">
        <v>421</v>
      </c>
      <c r="AD69" s="10">
        <v>15</v>
      </c>
      <c r="AE69" s="10">
        <v>150</v>
      </c>
      <c r="AF69" s="10">
        <v>405</v>
      </c>
      <c r="AG69" s="10">
        <v>9</v>
      </c>
      <c r="AH69" s="10">
        <v>1338</v>
      </c>
      <c r="AI69" s="10">
        <v>519</v>
      </c>
      <c r="AJ69" s="10">
        <v>17</v>
      </c>
      <c r="AK69" s="10">
        <v>184</v>
      </c>
      <c r="AL69" s="10">
        <v>217</v>
      </c>
      <c r="AM69" s="10">
        <v>14</v>
      </c>
      <c r="AN69" s="10">
        <v>64</v>
      </c>
      <c r="AO69" s="10">
        <v>270</v>
      </c>
      <c r="AP69" s="10">
        <v>7</v>
      </c>
      <c r="AQ69" s="10">
        <v>69</v>
      </c>
      <c r="AR69" s="10">
        <v>301</v>
      </c>
      <c r="AS69" s="10">
        <v>10</v>
      </c>
      <c r="AT69" s="10">
        <v>83</v>
      </c>
      <c r="AU69" s="10">
        <v>294</v>
      </c>
      <c r="AV69" s="10">
        <v>8</v>
      </c>
      <c r="AW69" s="10">
        <v>92</v>
      </c>
      <c r="AX69" s="10">
        <v>343</v>
      </c>
      <c r="AY69" s="10">
        <v>8</v>
      </c>
      <c r="AZ69" s="10">
        <v>69</v>
      </c>
      <c r="BA69" s="10">
        <v>334</v>
      </c>
      <c r="BB69" s="10">
        <v>4</v>
      </c>
      <c r="BC69" s="10">
        <v>75</v>
      </c>
      <c r="BD69" s="10">
        <v>379</v>
      </c>
      <c r="BE69" s="10">
        <v>8</v>
      </c>
      <c r="BF69" s="10">
        <v>91</v>
      </c>
      <c r="BG69" s="10">
        <v>418</v>
      </c>
      <c r="BH69" s="10">
        <v>8</v>
      </c>
      <c r="BI69" s="10">
        <v>139</v>
      </c>
      <c r="BJ69" s="10">
        <v>431</v>
      </c>
      <c r="BK69" s="10">
        <v>10</v>
      </c>
      <c r="BL69" s="10">
        <v>216</v>
      </c>
      <c r="BM69" s="10">
        <v>380</v>
      </c>
      <c r="BN69" s="10">
        <v>5</v>
      </c>
      <c r="BO69" s="10">
        <v>1774</v>
      </c>
      <c r="BP69" s="10">
        <v>341</v>
      </c>
      <c r="BQ69" s="10">
        <v>47</v>
      </c>
      <c r="BR69" s="10">
        <v>406</v>
      </c>
      <c r="BS69" s="10">
        <v>458</v>
      </c>
      <c r="BT69" s="10">
        <v>32</v>
      </c>
      <c r="BU69" s="10">
        <v>110</v>
      </c>
      <c r="BV69" s="10">
        <v>572</v>
      </c>
      <c r="BW69" s="10">
        <v>22</v>
      </c>
      <c r="BX69" s="10">
        <v>105</v>
      </c>
      <c r="BY69" s="10">
        <v>663</v>
      </c>
      <c r="BZ69" s="10">
        <v>16</v>
      </c>
      <c r="CA69" s="10">
        <v>123</v>
      </c>
      <c r="CB69" s="10">
        <v>634</v>
      </c>
      <c r="CC69" s="10">
        <v>16</v>
      </c>
      <c r="CD69" s="10">
        <v>124</v>
      </c>
      <c r="CE69" s="10">
        <v>654</v>
      </c>
      <c r="CF69" s="10">
        <v>18</v>
      </c>
      <c r="CG69" s="10">
        <v>118</v>
      </c>
      <c r="CH69" s="10">
        <v>674</v>
      </c>
      <c r="CI69" s="10">
        <v>13</v>
      </c>
      <c r="CJ69" s="10">
        <v>129</v>
      </c>
      <c r="CK69" s="10">
        <v>775</v>
      </c>
      <c r="CL69" s="10">
        <v>12</v>
      </c>
      <c r="CM69" s="10">
        <v>170</v>
      </c>
      <c r="CN69" s="10">
        <v>797</v>
      </c>
      <c r="CO69" s="10">
        <v>17</v>
      </c>
      <c r="CP69" s="10">
        <v>237</v>
      </c>
      <c r="CQ69" s="10">
        <v>851</v>
      </c>
      <c r="CR69" s="10">
        <v>25</v>
      </c>
      <c r="CS69" s="10">
        <v>362</v>
      </c>
      <c r="CT69" s="10">
        <v>784</v>
      </c>
      <c r="CU69" s="10">
        <v>13</v>
      </c>
      <c r="CV69" s="10">
        <v>3110</v>
      </c>
      <c r="CW69" s="10">
        <v>860</v>
      </c>
      <c r="CY69" s="1">
        <f t="shared" si="12"/>
        <v>136</v>
      </c>
      <c r="CZ69" s="1">
        <f t="shared" si="13"/>
        <v>2154</v>
      </c>
      <c r="DA69" s="1">
        <f t="shared" si="14"/>
        <v>4014</v>
      </c>
      <c r="DB69" s="1">
        <f t="shared" si="15"/>
        <v>99</v>
      </c>
      <c r="DC69" s="1">
        <f t="shared" si="16"/>
        <v>2856</v>
      </c>
      <c r="DD69" s="1">
        <f t="shared" si="17"/>
        <v>3708</v>
      </c>
      <c r="DE69" s="1">
        <f t="shared" si="18"/>
        <v>231</v>
      </c>
      <c r="DF69" s="1">
        <f t="shared" si="19"/>
        <v>4994</v>
      </c>
      <c r="DG69" s="1">
        <f t="shared" si="20"/>
        <v>7722</v>
      </c>
      <c r="DH69" s="1">
        <f t="shared" si="21"/>
        <v>63.673857868020299</v>
      </c>
      <c r="DI69" s="1">
        <f t="shared" si="22"/>
        <v>3.2771084337349397</v>
      </c>
      <c r="DJ69" s="1">
        <f t="shared" si="23"/>
        <v>65.831218274111677</v>
      </c>
      <c r="DK69" s="1">
        <f t="shared" si="24"/>
        <v>55.650607834308872</v>
      </c>
      <c r="DL69" s="1">
        <f t="shared" si="25"/>
        <v>2.6004728132387704</v>
      </c>
      <c r="DM69" s="1">
        <f t="shared" si="26"/>
        <v>57.136425033768568</v>
      </c>
      <c r="DN69" s="1">
        <f t="shared" si="27"/>
        <v>59.643160577740019</v>
      </c>
      <c r="DO69" s="1">
        <f t="shared" si="28"/>
        <v>2.904564315352697</v>
      </c>
      <c r="DP69" s="1">
        <f t="shared" si="29"/>
        <v>61.42735768903993</v>
      </c>
      <c r="DQ69" s="1">
        <f t="shared" si="30"/>
        <v>64</v>
      </c>
      <c r="DR69" s="1">
        <f t="shared" si="31"/>
        <v>66</v>
      </c>
      <c r="DS69" s="1">
        <f t="shared" si="32"/>
        <v>70</v>
      </c>
      <c r="DT69" s="1">
        <f t="shared" si="33"/>
        <v>48</v>
      </c>
      <c r="DU69" s="1">
        <f t="shared" si="34"/>
        <v>52</v>
      </c>
      <c r="DV69" s="1">
        <f t="shared" si="35"/>
        <v>51</v>
      </c>
      <c r="DW69" s="1">
        <f t="shared" si="36"/>
        <v>44</v>
      </c>
      <c r="DX69" s="1">
        <f t="shared" si="37"/>
        <v>52</v>
      </c>
      <c r="DY69" s="1">
        <f t="shared" si="38"/>
        <v>48</v>
      </c>
    </row>
    <row r="70" spans="1:129" x14ac:dyDescent="0.35">
      <c r="A70" s="13">
        <v>64</v>
      </c>
      <c r="B70" s="9" t="s">
        <v>43</v>
      </c>
      <c r="C70" s="10">
        <v>164</v>
      </c>
      <c r="D70" s="10">
        <v>1299</v>
      </c>
      <c r="E70" s="10">
        <v>663</v>
      </c>
      <c r="F70" s="10">
        <v>241</v>
      </c>
      <c r="G70" s="10">
        <v>644</v>
      </c>
      <c r="H70" s="10">
        <v>2649</v>
      </c>
      <c r="I70" s="10">
        <v>226</v>
      </c>
      <c r="J70" s="10">
        <v>376</v>
      </c>
      <c r="K70" s="10">
        <v>5060</v>
      </c>
      <c r="L70" s="10">
        <v>134</v>
      </c>
      <c r="M70" s="10">
        <v>250</v>
      </c>
      <c r="N70" s="10">
        <v>4851</v>
      </c>
      <c r="O70" s="10">
        <v>99</v>
      </c>
      <c r="P70" s="10">
        <v>234</v>
      </c>
      <c r="Q70" s="10">
        <v>3799</v>
      </c>
      <c r="R70" s="10">
        <v>90</v>
      </c>
      <c r="S70" s="10">
        <v>201</v>
      </c>
      <c r="T70" s="10">
        <v>2707</v>
      </c>
      <c r="U70" s="10">
        <v>95</v>
      </c>
      <c r="V70" s="10">
        <v>246</v>
      </c>
      <c r="W70" s="10">
        <v>2421</v>
      </c>
      <c r="X70" s="10">
        <v>101</v>
      </c>
      <c r="Y70" s="10">
        <v>312</v>
      </c>
      <c r="Z70" s="10">
        <v>2590</v>
      </c>
      <c r="AA70" s="10">
        <v>87</v>
      </c>
      <c r="AB70" s="10">
        <v>369</v>
      </c>
      <c r="AC70" s="10">
        <v>2113</v>
      </c>
      <c r="AD70" s="10">
        <v>79</v>
      </c>
      <c r="AE70" s="10">
        <v>606</v>
      </c>
      <c r="AF70" s="10">
        <v>1611</v>
      </c>
      <c r="AG70" s="10">
        <v>58</v>
      </c>
      <c r="AH70" s="10">
        <v>4966</v>
      </c>
      <c r="AI70" s="10">
        <v>2236</v>
      </c>
      <c r="AJ70" s="10">
        <v>164</v>
      </c>
      <c r="AK70" s="10">
        <v>1241</v>
      </c>
      <c r="AL70" s="10">
        <v>921</v>
      </c>
      <c r="AM70" s="10">
        <v>241</v>
      </c>
      <c r="AN70" s="10">
        <v>657</v>
      </c>
      <c r="AO70" s="10">
        <v>3386</v>
      </c>
      <c r="AP70" s="10">
        <v>177</v>
      </c>
      <c r="AQ70" s="10">
        <v>436</v>
      </c>
      <c r="AR70" s="10">
        <v>5667</v>
      </c>
      <c r="AS70" s="10">
        <v>130</v>
      </c>
      <c r="AT70" s="10">
        <v>450</v>
      </c>
      <c r="AU70" s="10">
        <v>4781</v>
      </c>
      <c r="AV70" s="10">
        <v>120</v>
      </c>
      <c r="AW70" s="10">
        <v>529</v>
      </c>
      <c r="AX70" s="10">
        <v>3459</v>
      </c>
      <c r="AY70" s="10">
        <v>76</v>
      </c>
      <c r="AZ70" s="10">
        <v>484</v>
      </c>
      <c r="BA70" s="10">
        <v>2505</v>
      </c>
      <c r="BB70" s="10">
        <v>103</v>
      </c>
      <c r="BC70" s="10">
        <v>564</v>
      </c>
      <c r="BD70" s="10">
        <v>2426</v>
      </c>
      <c r="BE70" s="10">
        <v>97</v>
      </c>
      <c r="BF70" s="10">
        <v>678</v>
      </c>
      <c r="BG70" s="10">
        <v>2456</v>
      </c>
      <c r="BH70" s="10">
        <v>83</v>
      </c>
      <c r="BI70" s="10">
        <v>737</v>
      </c>
      <c r="BJ70" s="10">
        <v>1976</v>
      </c>
      <c r="BK70" s="10">
        <v>53</v>
      </c>
      <c r="BL70" s="10">
        <v>1058</v>
      </c>
      <c r="BM70" s="10">
        <v>1452</v>
      </c>
      <c r="BN70" s="10">
        <v>28</v>
      </c>
      <c r="BO70" s="10">
        <v>7734</v>
      </c>
      <c r="BP70" s="10">
        <v>1646</v>
      </c>
      <c r="BQ70" s="10">
        <v>323</v>
      </c>
      <c r="BR70" s="10">
        <v>2531</v>
      </c>
      <c r="BS70" s="10">
        <v>1578</v>
      </c>
      <c r="BT70" s="10">
        <v>478</v>
      </c>
      <c r="BU70" s="10">
        <v>1299</v>
      </c>
      <c r="BV70" s="10">
        <v>6032</v>
      </c>
      <c r="BW70" s="10">
        <v>404</v>
      </c>
      <c r="BX70" s="10">
        <v>813</v>
      </c>
      <c r="BY70" s="10">
        <v>10730</v>
      </c>
      <c r="BZ70" s="10">
        <v>268</v>
      </c>
      <c r="CA70" s="10">
        <v>700</v>
      </c>
      <c r="CB70" s="10">
        <v>9634</v>
      </c>
      <c r="CC70" s="10">
        <v>217</v>
      </c>
      <c r="CD70" s="10">
        <v>762</v>
      </c>
      <c r="CE70" s="10">
        <v>7260</v>
      </c>
      <c r="CF70" s="10">
        <v>173</v>
      </c>
      <c r="CG70" s="10">
        <v>684</v>
      </c>
      <c r="CH70" s="10">
        <v>5216</v>
      </c>
      <c r="CI70" s="10">
        <v>197</v>
      </c>
      <c r="CJ70" s="10">
        <v>803</v>
      </c>
      <c r="CK70" s="10">
        <v>4845</v>
      </c>
      <c r="CL70" s="10">
        <v>197</v>
      </c>
      <c r="CM70" s="10">
        <v>993</v>
      </c>
      <c r="CN70" s="10">
        <v>5049</v>
      </c>
      <c r="CO70" s="10">
        <v>168</v>
      </c>
      <c r="CP70" s="10">
        <v>1104</v>
      </c>
      <c r="CQ70" s="10">
        <v>4089</v>
      </c>
      <c r="CR70" s="10">
        <v>133</v>
      </c>
      <c r="CS70" s="10">
        <v>1661</v>
      </c>
      <c r="CT70" s="10">
        <v>3064</v>
      </c>
      <c r="CU70" s="10">
        <v>90</v>
      </c>
      <c r="CV70" s="10">
        <v>12701</v>
      </c>
      <c r="CW70" s="10">
        <v>3877</v>
      </c>
      <c r="CY70" s="1">
        <f t="shared" si="12"/>
        <v>1374</v>
      </c>
      <c r="CZ70" s="1">
        <f t="shared" si="13"/>
        <v>9503</v>
      </c>
      <c r="DA70" s="1">
        <f t="shared" si="14"/>
        <v>30700</v>
      </c>
      <c r="DB70" s="1">
        <f t="shared" si="15"/>
        <v>1272</v>
      </c>
      <c r="DC70" s="1">
        <f t="shared" si="16"/>
        <v>14568</v>
      </c>
      <c r="DD70" s="1">
        <f t="shared" si="17"/>
        <v>30675</v>
      </c>
      <c r="DE70" s="1">
        <f t="shared" si="18"/>
        <v>2648</v>
      </c>
      <c r="DF70" s="1">
        <f t="shared" si="19"/>
        <v>24051</v>
      </c>
      <c r="DG70" s="1">
        <f t="shared" si="20"/>
        <v>61374</v>
      </c>
      <c r="DH70" s="1">
        <f t="shared" si="21"/>
        <v>73.838901315631233</v>
      </c>
      <c r="DI70" s="1">
        <f t="shared" si="22"/>
        <v>4.2838436116480638</v>
      </c>
      <c r="DJ70" s="1">
        <f t="shared" si="23"/>
        <v>77.143613055294992</v>
      </c>
      <c r="DK70" s="1">
        <f t="shared" si="24"/>
        <v>65.946468881006126</v>
      </c>
      <c r="DL70" s="1">
        <f t="shared" si="25"/>
        <v>3.9815945159169877</v>
      </c>
      <c r="DM70" s="1">
        <f t="shared" si="26"/>
        <v>68.681070622379877</v>
      </c>
      <c r="DN70" s="1">
        <f t="shared" si="27"/>
        <v>69.685374632407203</v>
      </c>
      <c r="DO70" s="1">
        <f t="shared" si="28"/>
        <v>4.1360782231108058</v>
      </c>
      <c r="DP70" s="1">
        <f t="shared" si="29"/>
        <v>72.691971432788705</v>
      </c>
      <c r="DQ70" s="1">
        <f t="shared" si="30"/>
        <v>41</v>
      </c>
      <c r="DR70" s="1">
        <f t="shared" si="31"/>
        <v>30</v>
      </c>
      <c r="DS70" s="1">
        <f t="shared" si="32"/>
        <v>38</v>
      </c>
      <c r="DT70" s="1">
        <f t="shared" si="33"/>
        <v>5</v>
      </c>
      <c r="DU70" s="1">
        <f t="shared" si="34"/>
        <v>5</v>
      </c>
      <c r="DV70" s="1">
        <f t="shared" si="35"/>
        <v>5</v>
      </c>
      <c r="DW70" s="1">
        <f t="shared" si="36"/>
        <v>3</v>
      </c>
      <c r="DX70" s="1">
        <f t="shared" si="37"/>
        <v>5</v>
      </c>
      <c r="DY70" s="1">
        <f t="shared" si="38"/>
        <v>4</v>
      </c>
    </row>
    <row r="71" spans="1:129" x14ac:dyDescent="0.35">
      <c r="A71" s="13">
        <v>65</v>
      </c>
      <c r="B71" s="9" t="s">
        <v>88</v>
      </c>
      <c r="C71" s="10">
        <v>3</v>
      </c>
      <c r="D71" s="10">
        <v>102</v>
      </c>
      <c r="E71" s="10">
        <v>134</v>
      </c>
      <c r="F71" s="10">
        <v>9</v>
      </c>
      <c r="G71" s="10">
        <v>32</v>
      </c>
      <c r="H71" s="10">
        <v>173</v>
      </c>
      <c r="I71" s="10">
        <v>3</v>
      </c>
      <c r="J71" s="10">
        <v>15</v>
      </c>
      <c r="K71" s="10">
        <v>154</v>
      </c>
      <c r="L71" s="10">
        <v>6</v>
      </c>
      <c r="M71" s="10">
        <v>19</v>
      </c>
      <c r="N71" s="10">
        <v>201</v>
      </c>
      <c r="O71" s="10">
        <v>0</v>
      </c>
      <c r="P71" s="10">
        <v>30</v>
      </c>
      <c r="Q71" s="10">
        <v>211</v>
      </c>
      <c r="R71" s="10">
        <v>4</v>
      </c>
      <c r="S71" s="10">
        <v>24</v>
      </c>
      <c r="T71" s="10">
        <v>202</v>
      </c>
      <c r="U71" s="10">
        <v>4</v>
      </c>
      <c r="V71" s="10">
        <v>23</v>
      </c>
      <c r="W71" s="10">
        <v>227</v>
      </c>
      <c r="X71" s="10">
        <v>15</v>
      </c>
      <c r="Y71" s="10">
        <v>62</v>
      </c>
      <c r="Z71" s="10">
        <v>239</v>
      </c>
      <c r="AA71" s="10">
        <v>13</v>
      </c>
      <c r="AB71" s="10">
        <v>67</v>
      </c>
      <c r="AC71" s="10">
        <v>293</v>
      </c>
      <c r="AD71" s="10">
        <v>22</v>
      </c>
      <c r="AE71" s="10">
        <v>160</v>
      </c>
      <c r="AF71" s="10">
        <v>278</v>
      </c>
      <c r="AG71" s="10">
        <v>4</v>
      </c>
      <c r="AH71" s="10">
        <v>1208</v>
      </c>
      <c r="AI71" s="10">
        <v>428</v>
      </c>
      <c r="AJ71" s="10">
        <v>9</v>
      </c>
      <c r="AK71" s="10">
        <v>104</v>
      </c>
      <c r="AL71" s="10">
        <v>127</v>
      </c>
      <c r="AM71" s="10">
        <v>7</v>
      </c>
      <c r="AN71" s="10">
        <v>30</v>
      </c>
      <c r="AO71" s="10">
        <v>122</v>
      </c>
      <c r="AP71" s="10">
        <v>8</v>
      </c>
      <c r="AQ71" s="10">
        <v>41</v>
      </c>
      <c r="AR71" s="10">
        <v>173</v>
      </c>
      <c r="AS71" s="10">
        <v>6</v>
      </c>
      <c r="AT71" s="10">
        <v>32</v>
      </c>
      <c r="AU71" s="10">
        <v>186</v>
      </c>
      <c r="AV71" s="10">
        <v>8</v>
      </c>
      <c r="AW71" s="10">
        <v>52</v>
      </c>
      <c r="AX71" s="10">
        <v>217</v>
      </c>
      <c r="AY71" s="10">
        <v>5</v>
      </c>
      <c r="AZ71" s="10">
        <v>50</v>
      </c>
      <c r="BA71" s="10">
        <v>235</v>
      </c>
      <c r="BB71" s="10">
        <v>6</v>
      </c>
      <c r="BC71" s="10">
        <v>38</v>
      </c>
      <c r="BD71" s="10">
        <v>244</v>
      </c>
      <c r="BE71" s="10">
        <v>4</v>
      </c>
      <c r="BF71" s="10">
        <v>79</v>
      </c>
      <c r="BG71" s="10">
        <v>254</v>
      </c>
      <c r="BH71" s="10">
        <v>12</v>
      </c>
      <c r="BI71" s="10">
        <v>109</v>
      </c>
      <c r="BJ71" s="10">
        <v>282</v>
      </c>
      <c r="BK71" s="10">
        <v>10</v>
      </c>
      <c r="BL71" s="10">
        <v>222</v>
      </c>
      <c r="BM71" s="10">
        <v>301</v>
      </c>
      <c r="BN71" s="10">
        <v>3</v>
      </c>
      <c r="BO71" s="10">
        <v>1339</v>
      </c>
      <c r="BP71" s="10">
        <v>266</v>
      </c>
      <c r="BQ71" s="10">
        <v>14</v>
      </c>
      <c r="BR71" s="10">
        <v>206</v>
      </c>
      <c r="BS71" s="10">
        <v>255</v>
      </c>
      <c r="BT71" s="10">
        <v>22</v>
      </c>
      <c r="BU71" s="10">
        <v>56</v>
      </c>
      <c r="BV71" s="10">
        <v>290</v>
      </c>
      <c r="BW71" s="10">
        <v>16</v>
      </c>
      <c r="BX71" s="10">
        <v>58</v>
      </c>
      <c r="BY71" s="10">
        <v>328</v>
      </c>
      <c r="BZ71" s="10">
        <v>7</v>
      </c>
      <c r="CA71" s="10">
        <v>53</v>
      </c>
      <c r="CB71" s="10">
        <v>385</v>
      </c>
      <c r="CC71" s="10">
        <v>6</v>
      </c>
      <c r="CD71" s="10">
        <v>82</v>
      </c>
      <c r="CE71" s="10">
        <v>426</v>
      </c>
      <c r="CF71" s="10">
        <v>13</v>
      </c>
      <c r="CG71" s="10">
        <v>79</v>
      </c>
      <c r="CH71" s="10">
        <v>433</v>
      </c>
      <c r="CI71" s="10">
        <v>16</v>
      </c>
      <c r="CJ71" s="10">
        <v>60</v>
      </c>
      <c r="CK71" s="10">
        <v>471</v>
      </c>
      <c r="CL71" s="10">
        <v>22</v>
      </c>
      <c r="CM71" s="10">
        <v>143</v>
      </c>
      <c r="CN71" s="10">
        <v>495</v>
      </c>
      <c r="CO71" s="10">
        <v>30</v>
      </c>
      <c r="CP71" s="10">
        <v>175</v>
      </c>
      <c r="CQ71" s="10">
        <v>573</v>
      </c>
      <c r="CR71" s="10">
        <v>26</v>
      </c>
      <c r="CS71" s="10">
        <v>373</v>
      </c>
      <c r="CT71" s="10">
        <v>571</v>
      </c>
      <c r="CU71" s="10">
        <v>9</v>
      </c>
      <c r="CV71" s="10">
        <v>2547</v>
      </c>
      <c r="CW71" s="10">
        <v>698</v>
      </c>
      <c r="CY71" s="1">
        <f t="shared" si="12"/>
        <v>83</v>
      </c>
      <c r="CZ71" s="1">
        <f t="shared" si="13"/>
        <v>1742</v>
      </c>
      <c r="DA71" s="1">
        <f t="shared" si="14"/>
        <v>2540</v>
      </c>
      <c r="DB71" s="1">
        <f t="shared" si="15"/>
        <v>78</v>
      </c>
      <c r="DC71" s="1">
        <f t="shared" si="16"/>
        <v>2096</v>
      </c>
      <c r="DD71" s="1">
        <f t="shared" si="17"/>
        <v>2407</v>
      </c>
      <c r="DE71" s="1">
        <f t="shared" si="18"/>
        <v>181</v>
      </c>
      <c r="DF71" s="1">
        <f t="shared" si="19"/>
        <v>3832</v>
      </c>
      <c r="DG71" s="1">
        <f t="shared" si="20"/>
        <v>4925</v>
      </c>
      <c r="DH71" s="1">
        <f t="shared" si="21"/>
        <v>58.190148911798403</v>
      </c>
      <c r="DI71" s="1">
        <f t="shared" si="22"/>
        <v>3.1643156690812044</v>
      </c>
      <c r="DJ71" s="1">
        <f t="shared" si="23"/>
        <v>60.091638029782359</v>
      </c>
      <c r="DK71" s="1">
        <f t="shared" si="24"/>
        <v>52.543112857454702</v>
      </c>
      <c r="DL71" s="1">
        <f t="shared" si="25"/>
        <v>3.1388329979879273</v>
      </c>
      <c r="DM71" s="1">
        <f t="shared" si="26"/>
        <v>54.245797860729098</v>
      </c>
      <c r="DN71" s="1">
        <f t="shared" si="27"/>
        <v>55.101812486014765</v>
      </c>
      <c r="DO71" s="1">
        <f t="shared" si="28"/>
        <v>3.5448491970231104</v>
      </c>
      <c r="DP71" s="1">
        <f t="shared" si="29"/>
        <v>57.126874021033792</v>
      </c>
      <c r="DQ71" s="1">
        <f t="shared" ref="DQ71:DQ85" si="39">RANK(DI71,DI$7:DI$85)</f>
        <v>69</v>
      </c>
      <c r="DR71" s="1">
        <f t="shared" ref="DR71:DR85" si="40">RANK(DL71,DL$7:DL$85)</f>
        <v>54</v>
      </c>
      <c r="DS71" s="1">
        <f t="shared" ref="DS71:DS85" si="41">RANK(DO71,DO$7:DO$85)</f>
        <v>53</v>
      </c>
      <c r="DT71" s="1">
        <f t="shared" ref="DT71:DT85" si="42">RANK(DJ71,DJ$7:DJ$85)</f>
        <v>66</v>
      </c>
      <c r="DU71" s="1">
        <f t="shared" ref="DU71:DU85" si="43">RANK(DM71,DM$7:DM$85)</f>
        <v>64</v>
      </c>
      <c r="DV71" s="1">
        <f t="shared" ref="DV71:DV85" si="44">RANK(DP71,DP$7:DP$85)</f>
        <v>65</v>
      </c>
      <c r="DW71" s="1">
        <f t="shared" ref="DW71:DW85" si="45">RANK(DH71,DH$7:DH$85)</f>
        <v>63</v>
      </c>
      <c r="DX71" s="1">
        <f t="shared" ref="DX71:DX85" si="46">RANK(DK71,DK$7:DK$85)</f>
        <v>61</v>
      </c>
      <c r="DY71" s="1">
        <f t="shared" ref="DY71:DY85" si="47">RANK(DN71,DN$7:DN$85)</f>
        <v>63</v>
      </c>
    </row>
    <row r="72" spans="1:129" x14ac:dyDescent="0.35">
      <c r="A72" s="13">
        <v>66</v>
      </c>
      <c r="B72" s="9" t="s">
        <v>89</v>
      </c>
      <c r="C72" s="10">
        <v>73</v>
      </c>
      <c r="D72" s="10">
        <v>456</v>
      </c>
      <c r="E72" s="10">
        <v>495</v>
      </c>
      <c r="F72" s="10">
        <v>41</v>
      </c>
      <c r="G72" s="10">
        <v>93</v>
      </c>
      <c r="H72" s="10">
        <v>670</v>
      </c>
      <c r="I72" s="10">
        <v>17</v>
      </c>
      <c r="J72" s="10">
        <v>73</v>
      </c>
      <c r="K72" s="10">
        <v>660</v>
      </c>
      <c r="L72" s="10">
        <v>12</v>
      </c>
      <c r="M72" s="10">
        <v>50</v>
      </c>
      <c r="N72" s="10">
        <v>861</v>
      </c>
      <c r="O72" s="10">
        <v>11</v>
      </c>
      <c r="P72" s="10">
        <v>57</v>
      </c>
      <c r="Q72" s="10">
        <v>1096</v>
      </c>
      <c r="R72" s="10">
        <v>18</v>
      </c>
      <c r="S72" s="10">
        <v>71</v>
      </c>
      <c r="T72" s="10">
        <v>1171</v>
      </c>
      <c r="U72" s="10">
        <v>23</v>
      </c>
      <c r="V72" s="10">
        <v>94</v>
      </c>
      <c r="W72" s="10">
        <v>1143</v>
      </c>
      <c r="X72" s="10">
        <v>26</v>
      </c>
      <c r="Y72" s="10">
        <v>103</v>
      </c>
      <c r="Z72" s="10">
        <v>1010</v>
      </c>
      <c r="AA72" s="10">
        <v>24</v>
      </c>
      <c r="AB72" s="10">
        <v>159</v>
      </c>
      <c r="AC72" s="10">
        <v>933</v>
      </c>
      <c r="AD72" s="10">
        <v>26</v>
      </c>
      <c r="AE72" s="10">
        <v>373</v>
      </c>
      <c r="AF72" s="10">
        <v>759</v>
      </c>
      <c r="AG72" s="10">
        <v>23</v>
      </c>
      <c r="AH72" s="10">
        <v>2562</v>
      </c>
      <c r="AI72" s="10">
        <v>771</v>
      </c>
      <c r="AJ72" s="10">
        <v>48</v>
      </c>
      <c r="AK72" s="10">
        <v>377</v>
      </c>
      <c r="AL72" s="10">
        <v>553</v>
      </c>
      <c r="AM72" s="10">
        <v>29</v>
      </c>
      <c r="AN72" s="10">
        <v>86</v>
      </c>
      <c r="AO72" s="10">
        <v>574</v>
      </c>
      <c r="AP72" s="10">
        <v>9</v>
      </c>
      <c r="AQ72" s="10">
        <v>86</v>
      </c>
      <c r="AR72" s="10">
        <v>646</v>
      </c>
      <c r="AS72" s="10">
        <v>15</v>
      </c>
      <c r="AT72" s="10">
        <v>142</v>
      </c>
      <c r="AU72" s="10">
        <v>906</v>
      </c>
      <c r="AV72" s="10">
        <v>26</v>
      </c>
      <c r="AW72" s="10">
        <v>197</v>
      </c>
      <c r="AX72" s="10">
        <v>1150</v>
      </c>
      <c r="AY72" s="10">
        <v>26</v>
      </c>
      <c r="AZ72" s="10">
        <v>163</v>
      </c>
      <c r="BA72" s="10">
        <v>1133</v>
      </c>
      <c r="BB72" s="10">
        <v>23</v>
      </c>
      <c r="BC72" s="10">
        <v>163</v>
      </c>
      <c r="BD72" s="10">
        <v>1131</v>
      </c>
      <c r="BE72" s="10">
        <v>17</v>
      </c>
      <c r="BF72" s="10">
        <v>161</v>
      </c>
      <c r="BG72" s="10">
        <v>1050</v>
      </c>
      <c r="BH72" s="10">
        <v>25</v>
      </c>
      <c r="BI72" s="10">
        <v>266</v>
      </c>
      <c r="BJ72" s="10">
        <v>902</v>
      </c>
      <c r="BK72" s="10">
        <v>19</v>
      </c>
      <c r="BL72" s="10">
        <v>544</v>
      </c>
      <c r="BM72" s="10">
        <v>688</v>
      </c>
      <c r="BN72" s="10">
        <v>6</v>
      </c>
      <c r="BO72" s="10">
        <v>3070</v>
      </c>
      <c r="BP72" s="10">
        <v>484</v>
      </c>
      <c r="BQ72" s="10">
        <v>118</v>
      </c>
      <c r="BR72" s="10">
        <v>832</v>
      </c>
      <c r="BS72" s="10">
        <v>1042</v>
      </c>
      <c r="BT72" s="10">
        <v>66</v>
      </c>
      <c r="BU72" s="10">
        <v>180</v>
      </c>
      <c r="BV72" s="10">
        <v>1243</v>
      </c>
      <c r="BW72" s="10">
        <v>35</v>
      </c>
      <c r="BX72" s="10">
        <v>163</v>
      </c>
      <c r="BY72" s="10">
        <v>1302</v>
      </c>
      <c r="BZ72" s="10">
        <v>31</v>
      </c>
      <c r="CA72" s="10">
        <v>190</v>
      </c>
      <c r="CB72" s="10">
        <v>1764</v>
      </c>
      <c r="CC72" s="10">
        <v>38</v>
      </c>
      <c r="CD72" s="10">
        <v>252</v>
      </c>
      <c r="CE72" s="10">
        <v>2248</v>
      </c>
      <c r="CF72" s="10">
        <v>44</v>
      </c>
      <c r="CG72" s="10">
        <v>234</v>
      </c>
      <c r="CH72" s="10">
        <v>2303</v>
      </c>
      <c r="CI72" s="10">
        <v>49</v>
      </c>
      <c r="CJ72" s="10">
        <v>252</v>
      </c>
      <c r="CK72" s="10">
        <v>2271</v>
      </c>
      <c r="CL72" s="10">
        <v>43</v>
      </c>
      <c r="CM72" s="10">
        <v>259</v>
      </c>
      <c r="CN72" s="10">
        <v>2058</v>
      </c>
      <c r="CO72" s="10">
        <v>52</v>
      </c>
      <c r="CP72" s="10">
        <v>417</v>
      </c>
      <c r="CQ72" s="10">
        <v>1836</v>
      </c>
      <c r="CR72" s="10">
        <v>43</v>
      </c>
      <c r="CS72" s="10">
        <v>914</v>
      </c>
      <c r="CT72" s="10">
        <v>1443</v>
      </c>
      <c r="CU72" s="10">
        <v>24</v>
      </c>
      <c r="CV72" s="10">
        <v>5633</v>
      </c>
      <c r="CW72" s="10">
        <v>1255</v>
      </c>
      <c r="CY72" s="1">
        <f t="shared" ref="CY72:CY86" si="48">SUM(C72,F72,I72,L72,O72,R72,U72,X72,AA72,AD72,AG72)</f>
        <v>294</v>
      </c>
      <c r="CZ72" s="1">
        <f t="shared" ref="CZ72:CZ86" si="49">SUM(D72,G72,J72,M72,P72,S72,V72,Y72,AB72,AE72,AH72)</f>
        <v>4091</v>
      </c>
      <c r="DA72" s="1">
        <f t="shared" ref="DA72:DA86" si="50">SUM(E72,H72,K72,N72,Q72,T72,W72,Z72,AC72,AF72,AI72)</f>
        <v>9569</v>
      </c>
      <c r="DB72" s="1">
        <f t="shared" ref="DB72:DB86" si="51">SUM(AJ72,AM72,AP72,AS72,AV72,AY72,BB72,BE72,BH72,BK72,BN72)</f>
        <v>243</v>
      </c>
      <c r="DC72" s="1">
        <f t="shared" ref="DC72:DC86" si="52">SUM(AK72,AN72,AQ72,AT72,AW72,AZ72,BC72,BF72,BI72,BL72,BO72)</f>
        <v>5255</v>
      </c>
      <c r="DD72" s="1">
        <f t="shared" ref="DD72:DD86" si="53">SUM(AL72,AO72,AR72,AU72,AX72,BA72,BD72,BG72,BJ72,BM72,BP72)</f>
        <v>9217</v>
      </c>
      <c r="DE72" s="1">
        <f t="shared" ref="DE72:DE86" si="54">SUM(BQ72,BT72,BW72,BZ72,CC72,CF72,CI72,CL72,CO72,CR72,CU72)</f>
        <v>543</v>
      </c>
      <c r="DF72" s="1">
        <f t="shared" ref="DF72:DF86" si="55">SUM(BR72,BU72,BX72,CA72,CD72,CG72,CJ72,CM72,CP72,CS72,CV72)</f>
        <v>9326</v>
      </c>
      <c r="DG72" s="1">
        <f t="shared" ref="DG72:DG86" si="56">SUM(BS72,BV72,BY72,CB72,CE72,CH72,CK72,CN72,CQ72,CT72,CW72)</f>
        <v>18765</v>
      </c>
      <c r="DH72" s="1">
        <f t="shared" ref="DH72:DH86" si="57">DA72/SUM(CY72:DA72)*100</f>
        <v>68.575318904973486</v>
      </c>
      <c r="DI72" s="1">
        <f t="shared" ref="DI72:DI86" si="58">CY72/SUM(CY72,DA72)*100</f>
        <v>2.9808374733853795</v>
      </c>
      <c r="DJ72" s="1">
        <f t="shared" ref="DJ72:DJ86" si="59">SUM(CY72,DA72)/SUM(CY72:DA72)*100</f>
        <v>70.682241651139449</v>
      </c>
      <c r="DK72" s="1">
        <f t="shared" ref="DK72:DK86" si="60">DD72/SUM(DB72:DD72)*100</f>
        <v>62.636765205572544</v>
      </c>
      <c r="DL72" s="1">
        <f t="shared" ref="DL72:DL86" si="61">DB72/SUM(DB72,DD72)*100</f>
        <v>2.5687103594080338</v>
      </c>
      <c r="DM72" s="1">
        <f t="shared" ref="DM72:DM86" si="62">SUM(DB72,DD72)/SUM(DB72:DD72)*100</f>
        <v>64.288141352361535</v>
      </c>
      <c r="DN72" s="1">
        <f t="shared" ref="DN72:DN86" si="63">DG72/SUM(DE72:DG72)*100</f>
        <v>65.533980582524279</v>
      </c>
      <c r="DO72" s="1">
        <f t="shared" ref="DO72:DO86" si="64">DE72/SUM(DE72,DG72)*100</f>
        <v>2.8123057799875699</v>
      </c>
      <c r="DP72" s="1">
        <f t="shared" ref="DP72:DP86" si="65">SUM(DE72,DG72)/SUM(DE72:DG72)*100</f>
        <v>67.430327582594117</v>
      </c>
      <c r="DQ72" s="1">
        <f t="shared" si="39"/>
        <v>71</v>
      </c>
      <c r="DR72" s="1">
        <f t="shared" si="40"/>
        <v>69</v>
      </c>
      <c r="DS72" s="1">
        <f t="shared" si="41"/>
        <v>73</v>
      </c>
      <c r="DT72" s="1">
        <f t="shared" si="42"/>
        <v>27</v>
      </c>
      <c r="DU72" s="1">
        <f t="shared" si="43"/>
        <v>14</v>
      </c>
      <c r="DV72" s="1">
        <f t="shared" si="44"/>
        <v>18</v>
      </c>
      <c r="DW72" s="1">
        <f t="shared" si="45"/>
        <v>20</v>
      </c>
      <c r="DX72" s="1">
        <f t="shared" si="46"/>
        <v>12</v>
      </c>
      <c r="DY72" s="1">
        <f t="shared" si="47"/>
        <v>13</v>
      </c>
    </row>
    <row r="73" spans="1:129" x14ac:dyDescent="0.35">
      <c r="A73" s="13">
        <v>67</v>
      </c>
      <c r="B73" s="9" t="s">
        <v>53</v>
      </c>
      <c r="C73" s="10">
        <v>24</v>
      </c>
      <c r="D73" s="10">
        <v>241</v>
      </c>
      <c r="E73" s="10">
        <v>290</v>
      </c>
      <c r="F73" s="10">
        <v>28</v>
      </c>
      <c r="G73" s="10">
        <v>70</v>
      </c>
      <c r="H73" s="10">
        <v>454</v>
      </c>
      <c r="I73" s="10">
        <v>18</v>
      </c>
      <c r="J73" s="10">
        <v>63</v>
      </c>
      <c r="K73" s="10">
        <v>604</v>
      </c>
      <c r="L73" s="10">
        <v>22</v>
      </c>
      <c r="M73" s="10">
        <v>62</v>
      </c>
      <c r="N73" s="10">
        <v>606</v>
      </c>
      <c r="O73" s="10">
        <v>23</v>
      </c>
      <c r="P73" s="10">
        <v>65</v>
      </c>
      <c r="Q73" s="10">
        <v>574</v>
      </c>
      <c r="R73" s="10">
        <v>11</v>
      </c>
      <c r="S73" s="10">
        <v>62</v>
      </c>
      <c r="T73" s="10">
        <v>474</v>
      </c>
      <c r="U73" s="10">
        <v>18</v>
      </c>
      <c r="V73" s="10">
        <v>74</v>
      </c>
      <c r="W73" s="10">
        <v>429</v>
      </c>
      <c r="X73" s="10">
        <v>20</v>
      </c>
      <c r="Y73" s="10">
        <v>79</v>
      </c>
      <c r="Z73" s="10">
        <v>449</v>
      </c>
      <c r="AA73" s="10">
        <v>15</v>
      </c>
      <c r="AB73" s="10">
        <v>129</v>
      </c>
      <c r="AC73" s="10">
        <v>522</v>
      </c>
      <c r="AD73" s="10">
        <v>13</v>
      </c>
      <c r="AE73" s="10">
        <v>179</v>
      </c>
      <c r="AF73" s="10">
        <v>480</v>
      </c>
      <c r="AG73" s="10">
        <v>3</v>
      </c>
      <c r="AH73" s="10">
        <v>1354</v>
      </c>
      <c r="AI73" s="10">
        <v>433</v>
      </c>
      <c r="AJ73" s="10">
        <v>16</v>
      </c>
      <c r="AK73" s="10">
        <v>193</v>
      </c>
      <c r="AL73" s="10">
        <v>257</v>
      </c>
      <c r="AM73" s="10">
        <v>20</v>
      </c>
      <c r="AN73" s="10">
        <v>104</v>
      </c>
      <c r="AO73" s="10">
        <v>392</v>
      </c>
      <c r="AP73" s="10">
        <v>14</v>
      </c>
      <c r="AQ73" s="10">
        <v>140</v>
      </c>
      <c r="AR73" s="10">
        <v>529</v>
      </c>
      <c r="AS73" s="10">
        <v>22</v>
      </c>
      <c r="AT73" s="10">
        <v>180</v>
      </c>
      <c r="AU73" s="10">
        <v>514</v>
      </c>
      <c r="AV73" s="10">
        <v>14</v>
      </c>
      <c r="AW73" s="10">
        <v>147</v>
      </c>
      <c r="AX73" s="10">
        <v>464</v>
      </c>
      <c r="AY73" s="10">
        <v>9</v>
      </c>
      <c r="AZ73" s="10">
        <v>100</v>
      </c>
      <c r="BA73" s="10">
        <v>459</v>
      </c>
      <c r="BB73" s="10">
        <v>6</v>
      </c>
      <c r="BC73" s="10">
        <v>105</v>
      </c>
      <c r="BD73" s="10">
        <v>399</v>
      </c>
      <c r="BE73" s="10">
        <v>11</v>
      </c>
      <c r="BF73" s="10">
        <v>114</v>
      </c>
      <c r="BG73" s="10">
        <v>440</v>
      </c>
      <c r="BH73" s="10">
        <v>15</v>
      </c>
      <c r="BI73" s="10">
        <v>170</v>
      </c>
      <c r="BJ73" s="10">
        <v>453</v>
      </c>
      <c r="BK73" s="10">
        <v>9</v>
      </c>
      <c r="BL73" s="10">
        <v>260</v>
      </c>
      <c r="BM73" s="10">
        <v>357</v>
      </c>
      <c r="BN73" s="10">
        <v>8</v>
      </c>
      <c r="BO73" s="10">
        <v>1718</v>
      </c>
      <c r="BP73" s="10">
        <v>276</v>
      </c>
      <c r="BQ73" s="10">
        <v>41</v>
      </c>
      <c r="BR73" s="10">
        <v>429</v>
      </c>
      <c r="BS73" s="10">
        <v>547</v>
      </c>
      <c r="BT73" s="10">
        <v>56</v>
      </c>
      <c r="BU73" s="10">
        <v>171</v>
      </c>
      <c r="BV73" s="10">
        <v>850</v>
      </c>
      <c r="BW73" s="10">
        <v>29</v>
      </c>
      <c r="BX73" s="10">
        <v>198</v>
      </c>
      <c r="BY73" s="10">
        <v>1130</v>
      </c>
      <c r="BZ73" s="10">
        <v>43</v>
      </c>
      <c r="CA73" s="10">
        <v>243</v>
      </c>
      <c r="CB73" s="10">
        <v>1122</v>
      </c>
      <c r="CC73" s="10">
        <v>40</v>
      </c>
      <c r="CD73" s="10">
        <v>214</v>
      </c>
      <c r="CE73" s="10">
        <v>1037</v>
      </c>
      <c r="CF73" s="10">
        <v>25</v>
      </c>
      <c r="CG73" s="10">
        <v>159</v>
      </c>
      <c r="CH73" s="10">
        <v>939</v>
      </c>
      <c r="CI73" s="10">
        <v>26</v>
      </c>
      <c r="CJ73" s="10">
        <v>182</v>
      </c>
      <c r="CK73" s="10">
        <v>824</v>
      </c>
      <c r="CL73" s="10">
        <v>38</v>
      </c>
      <c r="CM73" s="10">
        <v>196</v>
      </c>
      <c r="CN73" s="10">
        <v>883</v>
      </c>
      <c r="CO73" s="10">
        <v>34</v>
      </c>
      <c r="CP73" s="10">
        <v>301</v>
      </c>
      <c r="CQ73" s="10">
        <v>981</v>
      </c>
      <c r="CR73" s="10">
        <v>24</v>
      </c>
      <c r="CS73" s="10">
        <v>445</v>
      </c>
      <c r="CT73" s="10">
        <v>834</v>
      </c>
      <c r="CU73" s="10">
        <v>10</v>
      </c>
      <c r="CV73" s="10">
        <v>3070</v>
      </c>
      <c r="CW73" s="10">
        <v>711</v>
      </c>
      <c r="CY73" s="1">
        <f t="shared" si="48"/>
        <v>195</v>
      </c>
      <c r="CZ73" s="1">
        <f t="shared" si="49"/>
        <v>2378</v>
      </c>
      <c r="DA73" s="1">
        <f t="shared" si="50"/>
        <v>5315</v>
      </c>
      <c r="DB73" s="1">
        <f t="shared" si="51"/>
        <v>144</v>
      </c>
      <c r="DC73" s="1">
        <f t="shared" si="52"/>
        <v>3231</v>
      </c>
      <c r="DD73" s="1">
        <f t="shared" si="53"/>
        <v>4540</v>
      </c>
      <c r="DE73" s="1">
        <f t="shared" si="54"/>
        <v>366</v>
      </c>
      <c r="DF73" s="1">
        <f t="shared" si="55"/>
        <v>5608</v>
      </c>
      <c r="DG73" s="1">
        <f t="shared" si="56"/>
        <v>9858</v>
      </c>
      <c r="DH73" s="1">
        <f t="shared" si="57"/>
        <v>67.380831643002026</v>
      </c>
      <c r="DI73" s="1">
        <f t="shared" si="58"/>
        <v>3.5390199637023589</v>
      </c>
      <c r="DJ73" s="1">
        <f t="shared" si="59"/>
        <v>69.85294117647058</v>
      </c>
      <c r="DK73" s="1">
        <f t="shared" si="60"/>
        <v>57.359444093493373</v>
      </c>
      <c r="DL73" s="1">
        <f t="shared" si="61"/>
        <v>3.0742954739538857</v>
      </c>
      <c r="DM73" s="1">
        <f t="shared" si="62"/>
        <v>59.178774478837646</v>
      </c>
      <c r="DN73" s="1">
        <f t="shared" si="63"/>
        <v>62.266296109146033</v>
      </c>
      <c r="DO73" s="1">
        <f t="shared" si="64"/>
        <v>3.5798122065727704</v>
      </c>
      <c r="DP73" s="1">
        <f t="shared" si="65"/>
        <v>64.57806973218797</v>
      </c>
      <c r="DQ73" s="1">
        <f t="shared" si="39"/>
        <v>58</v>
      </c>
      <c r="DR73" s="1">
        <f t="shared" si="40"/>
        <v>58</v>
      </c>
      <c r="DS73" s="1">
        <f t="shared" si="41"/>
        <v>50</v>
      </c>
      <c r="DT73" s="1">
        <f t="shared" si="42"/>
        <v>32</v>
      </c>
      <c r="DU73" s="1">
        <f t="shared" si="43"/>
        <v>41</v>
      </c>
      <c r="DV73" s="1">
        <f t="shared" si="44"/>
        <v>34</v>
      </c>
      <c r="DW73" s="1">
        <f t="shared" si="45"/>
        <v>30</v>
      </c>
      <c r="DX73" s="1">
        <f t="shared" si="46"/>
        <v>41</v>
      </c>
      <c r="DY73" s="1">
        <f t="shared" si="47"/>
        <v>33</v>
      </c>
    </row>
    <row r="74" spans="1:129" x14ac:dyDescent="0.35">
      <c r="A74" s="13">
        <v>68</v>
      </c>
      <c r="B74" s="9" t="s">
        <v>90</v>
      </c>
      <c r="C74" s="10">
        <v>5</v>
      </c>
      <c r="D74" s="10">
        <v>68</v>
      </c>
      <c r="E74" s="10">
        <v>74</v>
      </c>
      <c r="F74" s="10">
        <v>0</v>
      </c>
      <c r="G74" s="10">
        <v>13</v>
      </c>
      <c r="H74" s="10">
        <v>70</v>
      </c>
      <c r="I74" s="10">
        <v>8</v>
      </c>
      <c r="J74" s="10">
        <v>9</v>
      </c>
      <c r="K74" s="10">
        <v>94</v>
      </c>
      <c r="L74" s="10">
        <v>3</v>
      </c>
      <c r="M74" s="10">
        <v>12</v>
      </c>
      <c r="N74" s="10">
        <v>101</v>
      </c>
      <c r="O74" s="10">
        <v>6</v>
      </c>
      <c r="P74" s="10">
        <v>9</v>
      </c>
      <c r="Q74" s="10">
        <v>120</v>
      </c>
      <c r="R74" s="10">
        <v>3</v>
      </c>
      <c r="S74" s="10">
        <v>14</v>
      </c>
      <c r="T74" s="10">
        <v>111</v>
      </c>
      <c r="U74" s="10">
        <v>8</v>
      </c>
      <c r="V74" s="10">
        <v>21</v>
      </c>
      <c r="W74" s="10">
        <v>131</v>
      </c>
      <c r="X74" s="10">
        <v>8</v>
      </c>
      <c r="Y74" s="10">
        <v>25</v>
      </c>
      <c r="Z74" s="10">
        <v>154</v>
      </c>
      <c r="AA74" s="10">
        <v>14</v>
      </c>
      <c r="AB74" s="10">
        <v>34</v>
      </c>
      <c r="AC74" s="10">
        <v>199</v>
      </c>
      <c r="AD74" s="10">
        <v>7</v>
      </c>
      <c r="AE74" s="10">
        <v>105</v>
      </c>
      <c r="AF74" s="10">
        <v>173</v>
      </c>
      <c r="AG74" s="10">
        <v>9</v>
      </c>
      <c r="AH74" s="10">
        <v>532</v>
      </c>
      <c r="AI74" s="10">
        <v>271</v>
      </c>
      <c r="AJ74" s="10">
        <v>5</v>
      </c>
      <c r="AK74" s="10">
        <v>61</v>
      </c>
      <c r="AL74" s="10">
        <v>57</v>
      </c>
      <c r="AM74" s="10">
        <v>0</v>
      </c>
      <c r="AN74" s="10">
        <v>12</v>
      </c>
      <c r="AO74" s="10">
        <v>72</v>
      </c>
      <c r="AP74" s="10">
        <v>0</v>
      </c>
      <c r="AQ74" s="10">
        <v>23</v>
      </c>
      <c r="AR74" s="10">
        <v>82</v>
      </c>
      <c r="AS74" s="10">
        <v>0</v>
      </c>
      <c r="AT74" s="10">
        <v>19</v>
      </c>
      <c r="AU74" s="10">
        <v>83</v>
      </c>
      <c r="AV74" s="10">
        <v>9</v>
      </c>
      <c r="AW74" s="10">
        <v>32</v>
      </c>
      <c r="AX74" s="10">
        <v>118</v>
      </c>
      <c r="AY74" s="10">
        <v>0</v>
      </c>
      <c r="AZ74" s="10">
        <v>25</v>
      </c>
      <c r="BA74" s="10">
        <v>116</v>
      </c>
      <c r="BB74" s="10">
        <v>0</v>
      </c>
      <c r="BC74" s="10">
        <v>16</v>
      </c>
      <c r="BD74" s="10">
        <v>136</v>
      </c>
      <c r="BE74" s="10">
        <v>7</v>
      </c>
      <c r="BF74" s="10">
        <v>36</v>
      </c>
      <c r="BG74" s="10">
        <v>165</v>
      </c>
      <c r="BH74" s="10">
        <v>10</v>
      </c>
      <c r="BI74" s="10">
        <v>56</v>
      </c>
      <c r="BJ74" s="10">
        <v>184</v>
      </c>
      <c r="BK74" s="10">
        <v>6</v>
      </c>
      <c r="BL74" s="10">
        <v>93</v>
      </c>
      <c r="BM74" s="10">
        <v>166</v>
      </c>
      <c r="BN74" s="10">
        <v>0</v>
      </c>
      <c r="BO74" s="10">
        <v>595</v>
      </c>
      <c r="BP74" s="10">
        <v>170</v>
      </c>
      <c r="BQ74" s="10">
        <v>9</v>
      </c>
      <c r="BR74" s="10">
        <v>129</v>
      </c>
      <c r="BS74" s="10">
        <v>125</v>
      </c>
      <c r="BT74" s="10">
        <v>5</v>
      </c>
      <c r="BU74" s="10">
        <v>23</v>
      </c>
      <c r="BV74" s="10">
        <v>149</v>
      </c>
      <c r="BW74" s="10">
        <v>8</v>
      </c>
      <c r="BX74" s="10">
        <v>33</v>
      </c>
      <c r="BY74" s="10">
        <v>180</v>
      </c>
      <c r="BZ74" s="10">
        <v>3</v>
      </c>
      <c r="CA74" s="10">
        <v>32</v>
      </c>
      <c r="CB74" s="10">
        <v>186</v>
      </c>
      <c r="CC74" s="10">
        <v>9</v>
      </c>
      <c r="CD74" s="10">
        <v>40</v>
      </c>
      <c r="CE74" s="10">
        <v>234</v>
      </c>
      <c r="CF74" s="10">
        <v>7</v>
      </c>
      <c r="CG74" s="10">
        <v>43</v>
      </c>
      <c r="CH74" s="10">
        <v>231</v>
      </c>
      <c r="CI74" s="10">
        <v>7</v>
      </c>
      <c r="CJ74" s="10">
        <v>39</v>
      </c>
      <c r="CK74" s="10">
        <v>265</v>
      </c>
      <c r="CL74" s="10">
        <v>11</v>
      </c>
      <c r="CM74" s="10">
        <v>56</v>
      </c>
      <c r="CN74" s="10">
        <v>325</v>
      </c>
      <c r="CO74" s="10">
        <v>22</v>
      </c>
      <c r="CP74" s="10">
        <v>91</v>
      </c>
      <c r="CQ74" s="10">
        <v>383</v>
      </c>
      <c r="CR74" s="10">
        <v>10</v>
      </c>
      <c r="CS74" s="10">
        <v>200</v>
      </c>
      <c r="CT74" s="10">
        <v>339</v>
      </c>
      <c r="CU74" s="10">
        <v>7</v>
      </c>
      <c r="CV74" s="10">
        <v>1129</v>
      </c>
      <c r="CW74" s="10">
        <v>441</v>
      </c>
      <c r="CY74" s="1">
        <f t="shared" si="48"/>
        <v>71</v>
      </c>
      <c r="CZ74" s="1">
        <f t="shared" si="49"/>
        <v>842</v>
      </c>
      <c r="DA74" s="1">
        <f t="shared" si="50"/>
        <v>1498</v>
      </c>
      <c r="DB74" s="1">
        <f t="shared" si="51"/>
        <v>37</v>
      </c>
      <c r="DC74" s="1">
        <f t="shared" si="52"/>
        <v>968</v>
      </c>
      <c r="DD74" s="1">
        <f t="shared" si="53"/>
        <v>1349</v>
      </c>
      <c r="DE74" s="1">
        <f t="shared" si="54"/>
        <v>98</v>
      </c>
      <c r="DF74" s="1">
        <f t="shared" si="55"/>
        <v>1815</v>
      </c>
      <c r="DG74" s="1">
        <f t="shared" si="56"/>
        <v>2858</v>
      </c>
      <c r="DH74" s="1">
        <f t="shared" si="57"/>
        <v>62.131895479054336</v>
      </c>
      <c r="DI74" s="1">
        <f t="shared" si="58"/>
        <v>4.5251752708731674</v>
      </c>
      <c r="DJ74" s="1">
        <f t="shared" si="59"/>
        <v>65.076731646619663</v>
      </c>
      <c r="DK74" s="1">
        <f t="shared" si="60"/>
        <v>57.306711979609169</v>
      </c>
      <c r="DL74" s="1">
        <f t="shared" si="61"/>
        <v>2.6695526695526697</v>
      </c>
      <c r="DM74" s="1">
        <f t="shared" si="62"/>
        <v>58.878504672897193</v>
      </c>
      <c r="DN74" s="1">
        <f t="shared" si="63"/>
        <v>59.903584154265353</v>
      </c>
      <c r="DO74" s="1">
        <f t="shared" si="64"/>
        <v>3.3152909336941816</v>
      </c>
      <c r="DP74" s="1">
        <f t="shared" si="65"/>
        <v>61.957660867742618</v>
      </c>
      <c r="DQ74" s="1">
        <f t="shared" si="39"/>
        <v>35</v>
      </c>
      <c r="DR74" s="1">
        <f t="shared" si="40"/>
        <v>65</v>
      </c>
      <c r="DS74" s="1">
        <f t="shared" si="41"/>
        <v>62</v>
      </c>
      <c r="DT74" s="1">
        <f t="shared" si="42"/>
        <v>52</v>
      </c>
      <c r="DU74" s="1">
        <f t="shared" si="43"/>
        <v>46</v>
      </c>
      <c r="DV74" s="1">
        <f t="shared" si="44"/>
        <v>50</v>
      </c>
      <c r="DW74" s="1">
        <f t="shared" si="45"/>
        <v>51</v>
      </c>
      <c r="DX74" s="1">
        <f t="shared" si="46"/>
        <v>42</v>
      </c>
      <c r="DY74" s="1">
        <f t="shared" si="47"/>
        <v>47</v>
      </c>
    </row>
    <row r="75" spans="1:129" x14ac:dyDescent="0.35">
      <c r="A75" s="13">
        <v>69</v>
      </c>
      <c r="B75" s="9" t="s">
        <v>54</v>
      </c>
      <c r="C75" s="10">
        <v>44</v>
      </c>
      <c r="D75" s="10">
        <v>321</v>
      </c>
      <c r="E75" s="10">
        <v>493</v>
      </c>
      <c r="F75" s="10">
        <v>32</v>
      </c>
      <c r="G75" s="10">
        <v>78</v>
      </c>
      <c r="H75" s="10">
        <v>487</v>
      </c>
      <c r="I75" s="10">
        <v>29</v>
      </c>
      <c r="J75" s="10">
        <v>80</v>
      </c>
      <c r="K75" s="10">
        <v>585</v>
      </c>
      <c r="L75" s="10">
        <v>15</v>
      </c>
      <c r="M75" s="10">
        <v>56</v>
      </c>
      <c r="N75" s="10">
        <v>625</v>
      </c>
      <c r="O75" s="10">
        <v>10</v>
      </c>
      <c r="P75" s="10">
        <v>75</v>
      </c>
      <c r="Q75" s="10">
        <v>676</v>
      </c>
      <c r="R75" s="10">
        <v>18</v>
      </c>
      <c r="S75" s="10">
        <v>62</v>
      </c>
      <c r="T75" s="10">
        <v>651</v>
      </c>
      <c r="U75" s="10">
        <v>20</v>
      </c>
      <c r="V75" s="10">
        <v>120</v>
      </c>
      <c r="W75" s="10">
        <v>694</v>
      </c>
      <c r="X75" s="10">
        <v>13</v>
      </c>
      <c r="Y75" s="10">
        <v>120</v>
      </c>
      <c r="Z75" s="10">
        <v>750</v>
      </c>
      <c r="AA75" s="10">
        <v>23</v>
      </c>
      <c r="AB75" s="10">
        <v>160</v>
      </c>
      <c r="AC75" s="10">
        <v>767</v>
      </c>
      <c r="AD75" s="10">
        <v>22</v>
      </c>
      <c r="AE75" s="10">
        <v>292</v>
      </c>
      <c r="AF75" s="10">
        <v>614</v>
      </c>
      <c r="AG75" s="10">
        <v>14</v>
      </c>
      <c r="AH75" s="10">
        <v>2427</v>
      </c>
      <c r="AI75" s="10">
        <v>697</v>
      </c>
      <c r="AJ75" s="10">
        <v>42</v>
      </c>
      <c r="AK75" s="10">
        <v>264</v>
      </c>
      <c r="AL75" s="10">
        <v>523</v>
      </c>
      <c r="AM75" s="10">
        <v>20</v>
      </c>
      <c r="AN75" s="10">
        <v>115</v>
      </c>
      <c r="AO75" s="10">
        <v>486</v>
      </c>
      <c r="AP75" s="10">
        <v>19</v>
      </c>
      <c r="AQ75" s="10">
        <v>115</v>
      </c>
      <c r="AR75" s="10">
        <v>605</v>
      </c>
      <c r="AS75" s="10">
        <v>13</v>
      </c>
      <c r="AT75" s="10">
        <v>122</v>
      </c>
      <c r="AU75" s="10">
        <v>627</v>
      </c>
      <c r="AV75" s="10">
        <v>10</v>
      </c>
      <c r="AW75" s="10">
        <v>138</v>
      </c>
      <c r="AX75" s="10">
        <v>616</v>
      </c>
      <c r="AY75" s="10">
        <v>14</v>
      </c>
      <c r="AZ75" s="10">
        <v>151</v>
      </c>
      <c r="BA75" s="10">
        <v>703</v>
      </c>
      <c r="BB75" s="10">
        <v>13</v>
      </c>
      <c r="BC75" s="10">
        <v>136</v>
      </c>
      <c r="BD75" s="10">
        <v>771</v>
      </c>
      <c r="BE75" s="10">
        <v>18</v>
      </c>
      <c r="BF75" s="10">
        <v>152</v>
      </c>
      <c r="BG75" s="10">
        <v>841</v>
      </c>
      <c r="BH75" s="10">
        <v>17</v>
      </c>
      <c r="BI75" s="10">
        <v>229</v>
      </c>
      <c r="BJ75" s="10">
        <v>731</v>
      </c>
      <c r="BK75" s="10">
        <v>10</v>
      </c>
      <c r="BL75" s="10">
        <v>397</v>
      </c>
      <c r="BM75" s="10">
        <v>675</v>
      </c>
      <c r="BN75" s="10">
        <v>0</v>
      </c>
      <c r="BO75" s="10">
        <v>3055</v>
      </c>
      <c r="BP75" s="10">
        <v>446</v>
      </c>
      <c r="BQ75" s="10">
        <v>80</v>
      </c>
      <c r="BR75" s="10">
        <v>582</v>
      </c>
      <c r="BS75" s="10">
        <v>1018</v>
      </c>
      <c r="BT75" s="10">
        <v>45</v>
      </c>
      <c r="BU75" s="10">
        <v>194</v>
      </c>
      <c r="BV75" s="10">
        <v>971</v>
      </c>
      <c r="BW75" s="10">
        <v>48</v>
      </c>
      <c r="BX75" s="10">
        <v>193</v>
      </c>
      <c r="BY75" s="10">
        <v>1183</v>
      </c>
      <c r="BZ75" s="10">
        <v>29</v>
      </c>
      <c r="CA75" s="10">
        <v>175</v>
      </c>
      <c r="CB75" s="10">
        <v>1249</v>
      </c>
      <c r="CC75" s="10">
        <v>22</v>
      </c>
      <c r="CD75" s="10">
        <v>218</v>
      </c>
      <c r="CE75" s="10">
        <v>1290</v>
      </c>
      <c r="CF75" s="10">
        <v>35</v>
      </c>
      <c r="CG75" s="10">
        <v>213</v>
      </c>
      <c r="CH75" s="10">
        <v>1351</v>
      </c>
      <c r="CI75" s="10">
        <v>38</v>
      </c>
      <c r="CJ75" s="10">
        <v>257</v>
      </c>
      <c r="CK75" s="10">
        <v>1463</v>
      </c>
      <c r="CL75" s="10">
        <v>37</v>
      </c>
      <c r="CM75" s="10">
        <v>274</v>
      </c>
      <c r="CN75" s="10">
        <v>1592</v>
      </c>
      <c r="CO75" s="10">
        <v>39</v>
      </c>
      <c r="CP75" s="10">
        <v>388</v>
      </c>
      <c r="CQ75" s="10">
        <v>1498</v>
      </c>
      <c r="CR75" s="10">
        <v>35</v>
      </c>
      <c r="CS75" s="10">
        <v>690</v>
      </c>
      <c r="CT75" s="10">
        <v>1286</v>
      </c>
      <c r="CU75" s="10">
        <v>17</v>
      </c>
      <c r="CV75" s="10">
        <v>5477</v>
      </c>
      <c r="CW75" s="10">
        <v>1140</v>
      </c>
      <c r="CY75" s="1">
        <f t="shared" si="48"/>
        <v>240</v>
      </c>
      <c r="CZ75" s="1">
        <f t="shared" si="49"/>
        <v>3791</v>
      </c>
      <c r="DA75" s="1">
        <f t="shared" si="50"/>
        <v>7039</v>
      </c>
      <c r="DB75" s="1">
        <f t="shared" si="51"/>
        <v>176</v>
      </c>
      <c r="DC75" s="1">
        <f t="shared" si="52"/>
        <v>4874</v>
      </c>
      <c r="DD75" s="1">
        <f t="shared" si="53"/>
        <v>7024</v>
      </c>
      <c r="DE75" s="1">
        <f t="shared" si="54"/>
        <v>425</v>
      </c>
      <c r="DF75" s="1">
        <f t="shared" si="55"/>
        <v>8661</v>
      </c>
      <c r="DG75" s="1">
        <f t="shared" si="56"/>
        <v>14041</v>
      </c>
      <c r="DH75" s="1">
        <f t="shared" si="57"/>
        <v>63.586269196025292</v>
      </c>
      <c r="DI75" s="1">
        <f t="shared" si="58"/>
        <v>3.2971562027751062</v>
      </c>
      <c r="DJ75" s="1">
        <f t="shared" si="59"/>
        <v>65.754290876242095</v>
      </c>
      <c r="DK75" s="1">
        <f t="shared" si="60"/>
        <v>58.174590028159678</v>
      </c>
      <c r="DL75" s="1">
        <f t="shared" si="61"/>
        <v>2.4444444444444446</v>
      </c>
      <c r="DM75" s="1">
        <f t="shared" si="62"/>
        <v>59.632267682623819</v>
      </c>
      <c r="DN75" s="1">
        <f t="shared" si="63"/>
        <v>60.712587019501015</v>
      </c>
      <c r="DO75" s="1">
        <f t="shared" si="64"/>
        <v>2.9379234066085993</v>
      </c>
      <c r="DP75" s="1">
        <f t="shared" si="65"/>
        <v>62.550265922947204</v>
      </c>
      <c r="DQ75" s="1">
        <f t="shared" si="39"/>
        <v>62</v>
      </c>
      <c r="DR75" s="1">
        <f t="shared" si="40"/>
        <v>72</v>
      </c>
      <c r="DS75" s="1">
        <f t="shared" si="41"/>
        <v>69</v>
      </c>
      <c r="DT75" s="1">
        <f t="shared" si="42"/>
        <v>50</v>
      </c>
      <c r="DU75" s="1">
        <f t="shared" si="43"/>
        <v>39</v>
      </c>
      <c r="DV75" s="1">
        <f t="shared" si="44"/>
        <v>44</v>
      </c>
      <c r="DW75" s="1">
        <f t="shared" si="45"/>
        <v>45</v>
      </c>
      <c r="DX75" s="1">
        <f t="shared" si="46"/>
        <v>36</v>
      </c>
      <c r="DY75" s="1">
        <f t="shared" si="47"/>
        <v>41</v>
      </c>
    </row>
    <row r="76" spans="1:129" x14ac:dyDescent="0.35">
      <c r="A76" s="13">
        <v>70</v>
      </c>
      <c r="B76" s="9" t="s">
        <v>44</v>
      </c>
      <c r="C76" s="10">
        <v>48</v>
      </c>
      <c r="D76" s="10">
        <v>311</v>
      </c>
      <c r="E76" s="10">
        <v>630</v>
      </c>
      <c r="F76" s="10">
        <v>53</v>
      </c>
      <c r="G76" s="10">
        <v>91</v>
      </c>
      <c r="H76" s="10">
        <v>716</v>
      </c>
      <c r="I76" s="10">
        <v>31</v>
      </c>
      <c r="J76" s="10">
        <v>102</v>
      </c>
      <c r="K76" s="10">
        <v>949</v>
      </c>
      <c r="L76" s="10">
        <v>19</v>
      </c>
      <c r="M76" s="10">
        <v>87</v>
      </c>
      <c r="N76" s="10">
        <v>933</v>
      </c>
      <c r="O76" s="10">
        <v>24</v>
      </c>
      <c r="P76" s="10">
        <v>71</v>
      </c>
      <c r="Q76" s="10">
        <v>858</v>
      </c>
      <c r="R76" s="10">
        <v>25</v>
      </c>
      <c r="S76" s="10">
        <v>96</v>
      </c>
      <c r="T76" s="10">
        <v>812</v>
      </c>
      <c r="U76" s="10">
        <v>25</v>
      </c>
      <c r="V76" s="10">
        <v>107</v>
      </c>
      <c r="W76" s="10">
        <v>835</v>
      </c>
      <c r="X76" s="10">
        <v>18</v>
      </c>
      <c r="Y76" s="10">
        <v>139</v>
      </c>
      <c r="Z76" s="10">
        <v>849</v>
      </c>
      <c r="AA76" s="10">
        <v>21</v>
      </c>
      <c r="AB76" s="10">
        <v>144</v>
      </c>
      <c r="AC76" s="10">
        <v>827</v>
      </c>
      <c r="AD76" s="10">
        <v>16</v>
      </c>
      <c r="AE76" s="10">
        <v>329</v>
      </c>
      <c r="AF76" s="10">
        <v>677</v>
      </c>
      <c r="AG76" s="10">
        <v>9</v>
      </c>
      <c r="AH76" s="10">
        <v>2574</v>
      </c>
      <c r="AI76" s="10">
        <v>543</v>
      </c>
      <c r="AJ76" s="10">
        <v>56</v>
      </c>
      <c r="AK76" s="10">
        <v>280</v>
      </c>
      <c r="AL76" s="10">
        <v>654</v>
      </c>
      <c r="AM76" s="10">
        <v>30</v>
      </c>
      <c r="AN76" s="10">
        <v>129</v>
      </c>
      <c r="AO76" s="10">
        <v>722</v>
      </c>
      <c r="AP76" s="10">
        <v>17</v>
      </c>
      <c r="AQ76" s="10">
        <v>158</v>
      </c>
      <c r="AR76" s="10">
        <v>894</v>
      </c>
      <c r="AS76" s="10">
        <v>20</v>
      </c>
      <c r="AT76" s="10">
        <v>179</v>
      </c>
      <c r="AU76" s="10">
        <v>884</v>
      </c>
      <c r="AV76" s="10">
        <v>19</v>
      </c>
      <c r="AW76" s="10">
        <v>163</v>
      </c>
      <c r="AX76" s="10">
        <v>838</v>
      </c>
      <c r="AY76" s="10">
        <v>23</v>
      </c>
      <c r="AZ76" s="10">
        <v>141</v>
      </c>
      <c r="BA76" s="10">
        <v>889</v>
      </c>
      <c r="BB76" s="10">
        <v>21</v>
      </c>
      <c r="BC76" s="10">
        <v>157</v>
      </c>
      <c r="BD76" s="10">
        <v>892</v>
      </c>
      <c r="BE76" s="10">
        <v>24</v>
      </c>
      <c r="BF76" s="10">
        <v>191</v>
      </c>
      <c r="BG76" s="10">
        <v>968</v>
      </c>
      <c r="BH76" s="10">
        <v>21</v>
      </c>
      <c r="BI76" s="10">
        <v>258</v>
      </c>
      <c r="BJ76" s="10">
        <v>897</v>
      </c>
      <c r="BK76" s="10">
        <v>27</v>
      </c>
      <c r="BL76" s="10">
        <v>487</v>
      </c>
      <c r="BM76" s="10">
        <v>692</v>
      </c>
      <c r="BN76" s="10">
        <v>5</v>
      </c>
      <c r="BO76" s="10">
        <v>3450</v>
      </c>
      <c r="BP76" s="10">
        <v>354</v>
      </c>
      <c r="BQ76" s="10">
        <v>101</v>
      </c>
      <c r="BR76" s="10">
        <v>593</v>
      </c>
      <c r="BS76" s="10">
        <v>1287</v>
      </c>
      <c r="BT76" s="10">
        <v>82</v>
      </c>
      <c r="BU76" s="10">
        <v>222</v>
      </c>
      <c r="BV76" s="10">
        <v>1442</v>
      </c>
      <c r="BW76" s="10">
        <v>49</v>
      </c>
      <c r="BX76" s="10">
        <v>261</v>
      </c>
      <c r="BY76" s="10">
        <v>1845</v>
      </c>
      <c r="BZ76" s="10">
        <v>41</v>
      </c>
      <c r="CA76" s="10">
        <v>265</v>
      </c>
      <c r="CB76" s="10">
        <v>1817</v>
      </c>
      <c r="CC76" s="10">
        <v>48</v>
      </c>
      <c r="CD76" s="10">
        <v>233</v>
      </c>
      <c r="CE76" s="10">
        <v>1696</v>
      </c>
      <c r="CF76" s="10">
        <v>49</v>
      </c>
      <c r="CG76" s="10">
        <v>239</v>
      </c>
      <c r="CH76" s="10">
        <v>1701</v>
      </c>
      <c r="CI76" s="10">
        <v>43</v>
      </c>
      <c r="CJ76" s="10">
        <v>269</v>
      </c>
      <c r="CK76" s="10">
        <v>1729</v>
      </c>
      <c r="CL76" s="10">
        <v>43</v>
      </c>
      <c r="CM76" s="10">
        <v>336</v>
      </c>
      <c r="CN76" s="10">
        <v>1816</v>
      </c>
      <c r="CO76" s="10">
        <v>45</v>
      </c>
      <c r="CP76" s="10">
        <v>402</v>
      </c>
      <c r="CQ76" s="10">
        <v>1722</v>
      </c>
      <c r="CR76" s="10">
        <v>45</v>
      </c>
      <c r="CS76" s="10">
        <v>818</v>
      </c>
      <c r="CT76" s="10">
        <v>1363</v>
      </c>
      <c r="CU76" s="10">
        <v>10</v>
      </c>
      <c r="CV76" s="10">
        <v>6035</v>
      </c>
      <c r="CW76" s="10">
        <v>900</v>
      </c>
      <c r="CY76" s="1">
        <f t="shared" si="48"/>
        <v>289</v>
      </c>
      <c r="CZ76" s="1">
        <f t="shared" si="49"/>
        <v>4051</v>
      </c>
      <c r="DA76" s="1">
        <f t="shared" si="50"/>
        <v>8629</v>
      </c>
      <c r="DB76" s="1">
        <f t="shared" si="51"/>
        <v>263</v>
      </c>
      <c r="DC76" s="1">
        <f t="shared" si="52"/>
        <v>5593</v>
      </c>
      <c r="DD76" s="1">
        <f t="shared" si="53"/>
        <v>8684</v>
      </c>
      <c r="DE76" s="1">
        <f t="shared" si="54"/>
        <v>556</v>
      </c>
      <c r="DF76" s="1">
        <f t="shared" si="55"/>
        <v>9673</v>
      </c>
      <c r="DG76" s="1">
        <f t="shared" si="56"/>
        <v>17318</v>
      </c>
      <c r="DH76" s="1">
        <f t="shared" si="57"/>
        <v>66.535584856195541</v>
      </c>
      <c r="DI76" s="1">
        <f t="shared" si="58"/>
        <v>3.2406369141063021</v>
      </c>
      <c r="DJ76" s="1">
        <f t="shared" si="59"/>
        <v>68.763975634204641</v>
      </c>
      <c r="DK76" s="1">
        <f t="shared" si="60"/>
        <v>59.724896836313611</v>
      </c>
      <c r="DL76" s="1">
        <f t="shared" si="61"/>
        <v>2.9395328042919413</v>
      </c>
      <c r="DM76" s="1">
        <f t="shared" si="62"/>
        <v>61.533700137551584</v>
      </c>
      <c r="DN76" s="1">
        <f t="shared" si="63"/>
        <v>62.867099865684104</v>
      </c>
      <c r="DO76" s="1">
        <f t="shared" si="64"/>
        <v>3.1106635336242587</v>
      </c>
      <c r="DP76" s="1">
        <f t="shared" si="65"/>
        <v>64.885468472065924</v>
      </c>
      <c r="DQ76" s="1">
        <f t="shared" si="39"/>
        <v>66</v>
      </c>
      <c r="DR76" s="1">
        <f t="shared" si="40"/>
        <v>61</v>
      </c>
      <c r="DS76" s="1">
        <f t="shared" si="41"/>
        <v>65</v>
      </c>
      <c r="DT76" s="1">
        <f t="shared" si="42"/>
        <v>37</v>
      </c>
      <c r="DU76" s="1">
        <f t="shared" si="43"/>
        <v>31</v>
      </c>
      <c r="DV76" s="1">
        <f t="shared" si="44"/>
        <v>32</v>
      </c>
      <c r="DW76" s="1">
        <f t="shared" si="45"/>
        <v>33</v>
      </c>
      <c r="DX76" s="1">
        <f t="shared" si="46"/>
        <v>27</v>
      </c>
      <c r="DY76" s="1">
        <f t="shared" si="47"/>
        <v>30</v>
      </c>
    </row>
    <row r="77" spans="1:129" x14ac:dyDescent="0.35">
      <c r="A77" s="13">
        <v>71</v>
      </c>
      <c r="B77" s="9" t="s">
        <v>91</v>
      </c>
      <c r="C77" s="10">
        <v>76</v>
      </c>
      <c r="D77" s="10">
        <v>547</v>
      </c>
      <c r="E77" s="10">
        <v>592</v>
      </c>
      <c r="F77" s="10">
        <v>78</v>
      </c>
      <c r="G77" s="10">
        <v>192</v>
      </c>
      <c r="H77" s="10">
        <v>807</v>
      </c>
      <c r="I77" s="10">
        <v>60</v>
      </c>
      <c r="J77" s="10">
        <v>250</v>
      </c>
      <c r="K77" s="10">
        <v>980</v>
      </c>
      <c r="L77" s="10">
        <v>40</v>
      </c>
      <c r="M77" s="10">
        <v>291</v>
      </c>
      <c r="N77" s="10">
        <v>932</v>
      </c>
      <c r="O77" s="10">
        <v>32</v>
      </c>
      <c r="P77" s="10">
        <v>282</v>
      </c>
      <c r="Q77" s="10">
        <v>951</v>
      </c>
      <c r="R77" s="10">
        <v>34</v>
      </c>
      <c r="S77" s="10">
        <v>244</v>
      </c>
      <c r="T77" s="10">
        <v>906</v>
      </c>
      <c r="U77" s="10">
        <v>32</v>
      </c>
      <c r="V77" s="10">
        <v>219</v>
      </c>
      <c r="W77" s="10">
        <v>929</v>
      </c>
      <c r="X77" s="10">
        <v>54</v>
      </c>
      <c r="Y77" s="10">
        <v>264</v>
      </c>
      <c r="Z77" s="10">
        <v>960</v>
      </c>
      <c r="AA77" s="10">
        <v>50</v>
      </c>
      <c r="AB77" s="10">
        <v>372</v>
      </c>
      <c r="AC77" s="10">
        <v>1061</v>
      </c>
      <c r="AD77" s="10">
        <v>65</v>
      </c>
      <c r="AE77" s="10">
        <v>616</v>
      </c>
      <c r="AF77" s="10">
        <v>908</v>
      </c>
      <c r="AG77" s="10">
        <v>30</v>
      </c>
      <c r="AH77" s="10">
        <v>3889</v>
      </c>
      <c r="AI77" s="10">
        <v>869</v>
      </c>
      <c r="AJ77" s="10">
        <v>67</v>
      </c>
      <c r="AK77" s="10">
        <v>458</v>
      </c>
      <c r="AL77" s="10">
        <v>599</v>
      </c>
      <c r="AM77" s="10">
        <v>52</v>
      </c>
      <c r="AN77" s="10">
        <v>152</v>
      </c>
      <c r="AO77" s="10">
        <v>732</v>
      </c>
      <c r="AP77" s="10">
        <v>44</v>
      </c>
      <c r="AQ77" s="10">
        <v>210</v>
      </c>
      <c r="AR77" s="10">
        <v>827</v>
      </c>
      <c r="AS77" s="10">
        <v>29</v>
      </c>
      <c r="AT77" s="10">
        <v>243</v>
      </c>
      <c r="AU77" s="10">
        <v>891</v>
      </c>
      <c r="AV77" s="10">
        <v>29</v>
      </c>
      <c r="AW77" s="10">
        <v>271</v>
      </c>
      <c r="AX77" s="10">
        <v>939</v>
      </c>
      <c r="AY77" s="10">
        <v>32</v>
      </c>
      <c r="AZ77" s="10">
        <v>215</v>
      </c>
      <c r="BA77" s="10">
        <v>882</v>
      </c>
      <c r="BB77" s="10">
        <v>37</v>
      </c>
      <c r="BC77" s="10">
        <v>235</v>
      </c>
      <c r="BD77" s="10">
        <v>986</v>
      </c>
      <c r="BE77" s="10">
        <v>42</v>
      </c>
      <c r="BF77" s="10">
        <v>336</v>
      </c>
      <c r="BG77" s="10">
        <v>1075</v>
      </c>
      <c r="BH77" s="10">
        <v>34</v>
      </c>
      <c r="BI77" s="10">
        <v>457</v>
      </c>
      <c r="BJ77" s="10">
        <v>988</v>
      </c>
      <c r="BK77" s="10">
        <v>28</v>
      </c>
      <c r="BL77" s="10">
        <v>813</v>
      </c>
      <c r="BM77" s="10">
        <v>875</v>
      </c>
      <c r="BN77" s="10">
        <v>10</v>
      </c>
      <c r="BO77" s="10">
        <v>4308</v>
      </c>
      <c r="BP77" s="10">
        <v>629</v>
      </c>
      <c r="BQ77" s="10">
        <v>145</v>
      </c>
      <c r="BR77" s="10">
        <v>1002</v>
      </c>
      <c r="BS77" s="10">
        <v>1194</v>
      </c>
      <c r="BT77" s="10">
        <v>128</v>
      </c>
      <c r="BU77" s="10">
        <v>344</v>
      </c>
      <c r="BV77" s="10">
        <v>1546</v>
      </c>
      <c r="BW77" s="10">
        <v>99</v>
      </c>
      <c r="BX77" s="10">
        <v>464</v>
      </c>
      <c r="BY77" s="10">
        <v>1805</v>
      </c>
      <c r="BZ77" s="10">
        <v>71</v>
      </c>
      <c r="CA77" s="10">
        <v>532</v>
      </c>
      <c r="CB77" s="10">
        <v>1823</v>
      </c>
      <c r="CC77" s="10">
        <v>59</v>
      </c>
      <c r="CD77" s="10">
        <v>556</v>
      </c>
      <c r="CE77" s="10">
        <v>1889</v>
      </c>
      <c r="CF77" s="10">
        <v>67</v>
      </c>
      <c r="CG77" s="10">
        <v>458</v>
      </c>
      <c r="CH77" s="10">
        <v>1784</v>
      </c>
      <c r="CI77" s="10">
        <v>73</v>
      </c>
      <c r="CJ77" s="10">
        <v>457</v>
      </c>
      <c r="CK77" s="10">
        <v>1913</v>
      </c>
      <c r="CL77" s="10">
        <v>97</v>
      </c>
      <c r="CM77" s="10">
        <v>598</v>
      </c>
      <c r="CN77" s="10">
        <v>2033</v>
      </c>
      <c r="CO77" s="10">
        <v>83</v>
      </c>
      <c r="CP77" s="10">
        <v>830</v>
      </c>
      <c r="CQ77" s="10">
        <v>2047</v>
      </c>
      <c r="CR77" s="10">
        <v>96</v>
      </c>
      <c r="CS77" s="10">
        <v>1431</v>
      </c>
      <c r="CT77" s="10">
        <v>1781</v>
      </c>
      <c r="CU77" s="10">
        <v>40</v>
      </c>
      <c r="CV77" s="10">
        <v>8197</v>
      </c>
      <c r="CW77" s="10">
        <v>1503</v>
      </c>
      <c r="CY77" s="1">
        <f t="shared" si="48"/>
        <v>551</v>
      </c>
      <c r="CZ77" s="1">
        <f t="shared" si="49"/>
        <v>7166</v>
      </c>
      <c r="DA77" s="1">
        <f t="shared" si="50"/>
        <v>9895</v>
      </c>
      <c r="DB77" s="1">
        <f t="shared" si="51"/>
        <v>404</v>
      </c>
      <c r="DC77" s="1">
        <f t="shared" si="52"/>
        <v>7698</v>
      </c>
      <c r="DD77" s="1">
        <f t="shared" si="53"/>
        <v>9423</v>
      </c>
      <c r="DE77" s="1">
        <f t="shared" si="54"/>
        <v>958</v>
      </c>
      <c r="DF77" s="1">
        <f t="shared" si="55"/>
        <v>14869</v>
      </c>
      <c r="DG77" s="1">
        <f t="shared" si="56"/>
        <v>19318</v>
      </c>
      <c r="DH77" s="1">
        <f t="shared" si="57"/>
        <v>56.183284124460599</v>
      </c>
      <c r="DI77" s="1">
        <f t="shared" si="58"/>
        <v>5.2747463143787092</v>
      </c>
      <c r="DJ77" s="1">
        <f t="shared" si="59"/>
        <v>59.311832841244602</v>
      </c>
      <c r="DK77" s="1">
        <f t="shared" si="60"/>
        <v>53.76890156918688</v>
      </c>
      <c r="DL77" s="1">
        <f t="shared" si="61"/>
        <v>4.1111224178284322</v>
      </c>
      <c r="DM77" s="1">
        <f t="shared" si="62"/>
        <v>56.074179743223965</v>
      </c>
      <c r="DN77" s="1">
        <f t="shared" si="63"/>
        <v>54.966567079243134</v>
      </c>
      <c r="DO77" s="1">
        <f t="shared" si="64"/>
        <v>4.7247977904912215</v>
      </c>
      <c r="DP77" s="1">
        <f t="shared" si="65"/>
        <v>57.692417129036841</v>
      </c>
      <c r="DQ77" s="1">
        <f t="shared" si="39"/>
        <v>19</v>
      </c>
      <c r="DR77" s="1">
        <f t="shared" si="40"/>
        <v>25</v>
      </c>
      <c r="DS77" s="1">
        <f t="shared" si="41"/>
        <v>21</v>
      </c>
      <c r="DT77" s="1">
        <f t="shared" si="42"/>
        <v>70</v>
      </c>
      <c r="DU77" s="1">
        <f t="shared" si="43"/>
        <v>56</v>
      </c>
      <c r="DV77" s="1">
        <f t="shared" si="44"/>
        <v>64</v>
      </c>
      <c r="DW77" s="1">
        <f t="shared" si="45"/>
        <v>70</v>
      </c>
      <c r="DX77" s="1">
        <f t="shared" si="46"/>
        <v>56</v>
      </c>
      <c r="DY77" s="1">
        <f t="shared" si="47"/>
        <v>64</v>
      </c>
    </row>
    <row r="78" spans="1:129" x14ac:dyDescent="0.35">
      <c r="A78" s="13">
        <v>72</v>
      </c>
      <c r="B78" s="9" t="s">
        <v>92</v>
      </c>
      <c r="C78" s="10">
        <v>0</v>
      </c>
      <c r="D78" s="10">
        <v>30</v>
      </c>
      <c r="E78" s="10">
        <v>43</v>
      </c>
      <c r="F78" s="10">
        <v>6</v>
      </c>
      <c r="G78" s="10">
        <v>7</v>
      </c>
      <c r="H78" s="10">
        <v>64</v>
      </c>
      <c r="I78" s="10">
        <v>0</v>
      </c>
      <c r="J78" s="10">
        <v>0</v>
      </c>
      <c r="K78" s="10">
        <v>79</v>
      </c>
      <c r="L78" s="10">
        <v>0</v>
      </c>
      <c r="M78" s="10">
        <v>6</v>
      </c>
      <c r="N78" s="10">
        <v>81</v>
      </c>
      <c r="O78" s="10">
        <v>0</v>
      </c>
      <c r="P78" s="10">
        <v>3</v>
      </c>
      <c r="Q78" s="10">
        <v>76</v>
      </c>
      <c r="R78" s="10">
        <v>0</v>
      </c>
      <c r="S78" s="10">
        <v>12</v>
      </c>
      <c r="T78" s="10">
        <v>76</v>
      </c>
      <c r="U78" s="10">
        <v>3</v>
      </c>
      <c r="V78" s="10">
        <v>8</v>
      </c>
      <c r="W78" s="10">
        <v>74</v>
      </c>
      <c r="X78" s="10">
        <v>3</v>
      </c>
      <c r="Y78" s="10">
        <v>20</v>
      </c>
      <c r="Z78" s="10">
        <v>103</v>
      </c>
      <c r="AA78" s="10">
        <v>6</v>
      </c>
      <c r="AB78" s="10">
        <v>27</v>
      </c>
      <c r="AC78" s="10">
        <v>120</v>
      </c>
      <c r="AD78" s="10">
        <v>7</v>
      </c>
      <c r="AE78" s="10">
        <v>38</v>
      </c>
      <c r="AF78" s="10">
        <v>129</v>
      </c>
      <c r="AG78" s="10">
        <v>3</v>
      </c>
      <c r="AH78" s="10">
        <v>301</v>
      </c>
      <c r="AI78" s="10">
        <v>176</v>
      </c>
      <c r="AJ78" s="10">
        <v>0</v>
      </c>
      <c r="AK78" s="10">
        <v>30</v>
      </c>
      <c r="AL78" s="10">
        <v>43</v>
      </c>
      <c r="AM78" s="10">
        <v>0</v>
      </c>
      <c r="AN78" s="10">
        <v>15</v>
      </c>
      <c r="AO78" s="10">
        <v>31</v>
      </c>
      <c r="AP78" s="10">
        <v>0</v>
      </c>
      <c r="AQ78" s="10">
        <v>14</v>
      </c>
      <c r="AR78" s="10">
        <v>67</v>
      </c>
      <c r="AS78" s="10">
        <v>4</v>
      </c>
      <c r="AT78" s="10">
        <v>17</v>
      </c>
      <c r="AU78" s="10">
        <v>64</v>
      </c>
      <c r="AV78" s="10">
        <v>0</v>
      </c>
      <c r="AW78" s="10">
        <v>23</v>
      </c>
      <c r="AX78" s="10">
        <v>87</v>
      </c>
      <c r="AY78" s="10">
        <v>0</v>
      </c>
      <c r="AZ78" s="10">
        <v>15</v>
      </c>
      <c r="BA78" s="10">
        <v>56</v>
      </c>
      <c r="BB78" s="10">
        <v>0</v>
      </c>
      <c r="BC78" s="10">
        <v>12</v>
      </c>
      <c r="BD78" s="10">
        <v>75</v>
      </c>
      <c r="BE78" s="10">
        <v>4</v>
      </c>
      <c r="BF78" s="10">
        <v>29</v>
      </c>
      <c r="BG78" s="10">
        <v>103</v>
      </c>
      <c r="BH78" s="10">
        <v>4</v>
      </c>
      <c r="BI78" s="10">
        <v>32</v>
      </c>
      <c r="BJ78" s="10">
        <v>124</v>
      </c>
      <c r="BK78" s="10">
        <v>5</v>
      </c>
      <c r="BL78" s="10">
        <v>49</v>
      </c>
      <c r="BM78" s="10">
        <v>88</v>
      </c>
      <c r="BN78" s="10">
        <v>0</v>
      </c>
      <c r="BO78" s="10">
        <v>378</v>
      </c>
      <c r="BP78" s="10">
        <v>97</v>
      </c>
      <c r="BQ78" s="10">
        <v>4</v>
      </c>
      <c r="BR78" s="10">
        <v>63</v>
      </c>
      <c r="BS78" s="10">
        <v>84</v>
      </c>
      <c r="BT78" s="10">
        <v>9</v>
      </c>
      <c r="BU78" s="10">
        <v>25</v>
      </c>
      <c r="BV78" s="10">
        <v>96</v>
      </c>
      <c r="BW78" s="10">
        <v>0</v>
      </c>
      <c r="BX78" s="10">
        <v>18</v>
      </c>
      <c r="BY78" s="10">
        <v>150</v>
      </c>
      <c r="BZ78" s="10">
        <v>4</v>
      </c>
      <c r="CA78" s="10">
        <v>30</v>
      </c>
      <c r="CB78" s="10">
        <v>140</v>
      </c>
      <c r="CC78" s="10">
        <v>0</v>
      </c>
      <c r="CD78" s="10">
        <v>25</v>
      </c>
      <c r="CE78" s="10">
        <v>161</v>
      </c>
      <c r="CF78" s="10">
        <v>3</v>
      </c>
      <c r="CG78" s="10">
        <v>28</v>
      </c>
      <c r="CH78" s="10">
        <v>135</v>
      </c>
      <c r="CI78" s="10">
        <v>4</v>
      </c>
      <c r="CJ78" s="10">
        <v>25</v>
      </c>
      <c r="CK78" s="10">
        <v>155</v>
      </c>
      <c r="CL78" s="10">
        <v>9</v>
      </c>
      <c r="CM78" s="10">
        <v>53</v>
      </c>
      <c r="CN78" s="10">
        <v>207</v>
      </c>
      <c r="CO78" s="10">
        <v>9</v>
      </c>
      <c r="CP78" s="10">
        <v>60</v>
      </c>
      <c r="CQ78" s="10">
        <v>246</v>
      </c>
      <c r="CR78" s="10">
        <v>11</v>
      </c>
      <c r="CS78" s="10">
        <v>91</v>
      </c>
      <c r="CT78" s="10">
        <v>220</v>
      </c>
      <c r="CU78" s="10">
        <v>3</v>
      </c>
      <c r="CV78" s="10">
        <v>682</v>
      </c>
      <c r="CW78" s="10">
        <v>278</v>
      </c>
      <c r="CY78" s="1">
        <f t="shared" si="48"/>
        <v>28</v>
      </c>
      <c r="CZ78" s="1">
        <f t="shared" si="49"/>
        <v>452</v>
      </c>
      <c r="DA78" s="1">
        <f t="shared" si="50"/>
        <v>1021</v>
      </c>
      <c r="DB78" s="1">
        <f t="shared" si="51"/>
        <v>17</v>
      </c>
      <c r="DC78" s="1">
        <f t="shared" si="52"/>
        <v>614</v>
      </c>
      <c r="DD78" s="1">
        <f t="shared" si="53"/>
        <v>835</v>
      </c>
      <c r="DE78" s="1">
        <f t="shared" si="54"/>
        <v>56</v>
      </c>
      <c r="DF78" s="1">
        <f t="shared" si="55"/>
        <v>1100</v>
      </c>
      <c r="DG78" s="1">
        <f t="shared" si="56"/>
        <v>1872</v>
      </c>
      <c r="DH78" s="1">
        <f t="shared" si="57"/>
        <v>68.02131912058627</v>
      </c>
      <c r="DI78" s="1">
        <f t="shared" si="58"/>
        <v>2.6692087702573879</v>
      </c>
      <c r="DJ78" s="1">
        <f t="shared" si="59"/>
        <v>69.886742171885402</v>
      </c>
      <c r="DK78" s="1">
        <f t="shared" si="60"/>
        <v>56.957708049113229</v>
      </c>
      <c r="DL78" s="1">
        <f t="shared" si="61"/>
        <v>1.9953051643192488</v>
      </c>
      <c r="DM78" s="1">
        <f t="shared" si="62"/>
        <v>58.117326057298769</v>
      </c>
      <c r="DN78" s="1">
        <f t="shared" si="63"/>
        <v>61.822985468956404</v>
      </c>
      <c r="DO78" s="1">
        <f t="shared" si="64"/>
        <v>2.904564315352697</v>
      </c>
      <c r="DP78" s="1">
        <f t="shared" si="65"/>
        <v>63.672391017173048</v>
      </c>
      <c r="DQ78" s="1">
        <f t="shared" si="39"/>
        <v>74</v>
      </c>
      <c r="DR78" s="1">
        <f t="shared" si="40"/>
        <v>76</v>
      </c>
      <c r="DS78" s="1">
        <f t="shared" si="41"/>
        <v>70</v>
      </c>
      <c r="DT78" s="1">
        <f t="shared" si="42"/>
        <v>31</v>
      </c>
      <c r="DU78" s="1">
        <f t="shared" si="43"/>
        <v>49</v>
      </c>
      <c r="DV78" s="1">
        <f t="shared" si="44"/>
        <v>38</v>
      </c>
      <c r="DW78" s="1">
        <f t="shared" si="45"/>
        <v>24</v>
      </c>
      <c r="DX78" s="1">
        <f t="shared" si="46"/>
        <v>45</v>
      </c>
      <c r="DY78" s="1">
        <f t="shared" si="47"/>
        <v>36</v>
      </c>
    </row>
    <row r="79" spans="1:129" x14ac:dyDescent="0.35">
      <c r="A79" s="13">
        <v>73</v>
      </c>
      <c r="B79" s="9" t="s">
        <v>45</v>
      </c>
      <c r="C79" s="10">
        <v>416</v>
      </c>
      <c r="D79" s="10">
        <v>2749</v>
      </c>
      <c r="E79" s="10">
        <v>1808</v>
      </c>
      <c r="F79" s="10">
        <v>496</v>
      </c>
      <c r="G79" s="10">
        <v>1414</v>
      </c>
      <c r="H79" s="10">
        <v>4464</v>
      </c>
      <c r="I79" s="10">
        <v>336</v>
      </c>
      <c r="J79" s="10">
        <v>788</v>
      </c>
      <c r="K79" s="10">
        <v>4755</v>
      </c>
      <c r="L79" s="10">
        <v>206</v>
      </c>
      <c r="M79" s="10">
        <v>554</v>
      </c>
      <c r="N79" s="10">
        <v>4647</v>
      </c>
      <c r="O79" s="10">
        <v>185</v>
      </c>
      <c r="P79" s="10">
        <v>510</v>
      </c>
      <c r="Q79" s="10">
        <v>5015</v>
      </c>
      <c r="R79" s="10">
        <v>153</v>
      </c>
      <c r="S79" s="10">
        <v>447</v>
      </c>
      <c r="T79" s="10">
        <v>4532</v>
      </c>
      <c r="U79" s="10">
        <v>185</v>
      </c>
      <c r="V79" s="10">
        <v>519</v>
      </c>
      <c r="W79" s="10">
        <v>4557</v>
      </c>
      <c r="X79" s="10">
        <v>162</v>
      </c>
      <c r="Y79" s="10">
        <v>585</v>
      </c>
      <c r="Z79" s="10">
        <v>4405</v>
      </c>
      <c r="AA79" s="10">
        <v>163</v>
      </c>
      <c r="AB79" s="10">
        <v>753</v>
      </c>
      <c r="AC79" s="10">
        <v>3605</v>
      </c>
      <c r="AD79" s="10">
        <v>141</v>
      </c>
      <c r="AE79" s="10">
        <v>1382</v>
      </c>
      <c r="AF79" s="10">
        <v>2607</v>
      </c>
      <c r="AG79" s="10">
        <v>82</v>
      </c>
      <c r="AH79" s="10">
        <v>10570</v>
      </c>
      <c r="AI79" s="10">
        <v>2186</v>
      </c>
      <c r="AJ79" s="10">
        <v>402</v>
      </c>
      <c r="AK79" s="10">
        <v>2365</v>
      </c>
      <c r="AL79" s="10">
        <v>2028</v>
      </c>
      <c r="AM79" s="10">
        <v>383</v>
      </c>
      <c r="AN79" s="10">
        <v>1128</v>
      </c>
      <c r="AO79" s="10">
        <v>4234</v>
      </c>
      <c r="AP79" s="10">
        <v>216</v>
      </c>
      <c r="AQ79" s="10">
        <v>753</v>
      </c>
      <c r="AR79" s="10">
        <v>4399</v>
      </c>
      <c r="AS79" s="10">
        <v>206</v>
      </c>
      <c r="AT79" s="10">
        <v>1033</v>
      </c>
      <c r="AU79" s="10">
        <v>4516</v>
      </c>
      <c r="AV79" s="10">
        <v>194</v>
      </c>
      <c r="AW79" s="10">
        <v>1087</v>
      </c>
      <c r="AX79" s="10">
        <v>4744</v>
      </c>
      <c r="AY79" s="10">
        <v>184</v>
      </c>
      <c r="AZ79" s="10">
        <v>1007</v>
      </c>
      <c r="BA79" s="10">
        <v>4469</v>
      </c>
      <c r="BB79" s="10">
        <v>196</v>
      </c>
      <c r="BC79" s="10">
        <v>1070</v>
      </c>
      <c r="BD79" s="10">
        <v>4565</v>
      </c>
      <c r="BE79" s="10">
        <v>155</v>
      </c>
      <c r="BF79" s="10">
        <v>1148</v>
      </c>
      <c r="BG79" s="10">
        <v>4479</v>
      </c>
      <c r="BH79" s="10">
        <v>145</v>
      </c>
      <c r="BI79" s="10">
        <v>1415</v>
      </c>
      <c r="BJ79" s="10">
        <v>3355</v>
      </c>
      <c r="BK79" s="10">
        <v>87</v>
      </c>
      <c r="BL79" s="10">
        <v>2202</v>
      </c>
      <c r="BM79" s="10">
        <v>2340</v>
      </c>
      <c r="BN79" s="10">
        <v>35</v>
      </c>
      <c r="BO79" s="10">
        <v>15023</v>
      </c>
      <c r="BP79" s="10">
        <v>1616</v>
      </c>
      <c r="BQ79" s="10">
        <v>815</v>
      </c>
      <c r="BR79" s="10">
        <v>5109</v>
      </c>
      <c r="BS79" s="10">
        <v>3836</v>
      </c>
      <c r="BT79" s="10">
        <v>873</v>
      </c>
      <c r="BU79" s="10">
        <v>2543</v>
      </c>
      <c r="BV79" s="10">
        <v>8692</v>
      </c>
      <c r="BW79" s="10">
        <v>549</v>
      </c>
      <c r="BX79" s="10">
        <v>1548</v>
      </c>
      <c r="BY79" s="10">
        <v>9154</v>
      </c>
      <c r="BZ79" s="10">
        <v>412</v>
      </c>
      <c r="CA79" s="10">
        <v>1583</v>
      </c>
      <c r="CB79" s="10">
        <v>9161</v>
      </c>
      <c r="CC79" s="10">
        <v>378</v>
      </c>
      <c r="CD79" s="10">
        <v>1599</v>
      </c>
      <c r="CE79" s="10">
        <v>9763</v>
      </c>
      <c r="CF79" s="10">
        <v>331</v>
      </c>
      <c r="CG79" s="10">
        <v>1452</v>
      </c>
      <c r="CH79" s="10">
        <v>9000</v>
      </c>
      <c r="CI79" s="10">
        <v>380</v>
      </c>
      <c r="CJ79" s="10">
        <v>1586</v>
      </c>
      <c r="CK79" s="10">
        <v>9126</v>
      </c>
      <c r="CL79" s="10">
        <v>317</v>
      </c>
      <c r="CM79" s="10">
        <v>1734</v>
      </c>
      <c r="CN79" s="10">
        <v>8882</v>
      </c>
      <c r="CO79" s="10">
        <v>307</v>
      </c>
      <c r="CP79" s="10">
        <v>2166</v>
      </c>
      <c r="CQ79" s="10">
        <v>6961</v>
      </c>
      <c r="CR79" s="10">
        <v>233</v>
      </c>
      <c r="CS79" s="10">
        <v>3589</v>
      </c>
      <c r="CT79" s="10">
        <v>4949</v>
      </c>
      <c r="CU79" s="10">
        <v>116</v>
      </c>
      <c r="CV79" s="10">
        <v>25594</v>
      </c>
      <c r="CW79" s="10">
        <v>3804</v>
      </c>
      <c r="CY79" s="1">
        <f t="shared" si="48"/>
        <v>2525</v>
      </c>
      <c r="CZ79" s="1">
        <f t="shared" si="49"/>
        <v>20271</v>
      </c>
      <c r="DA79" s="1">
        <f t="shared" si="50"/>
        <v>42581</v>
      </c>
      <c r="DB79" s="1">
        <f t="shared" si="51"/>
        <v>2203</v>
      </c>
      <c r="DC79" s="1">
        <f t="shared" si="52"/>
        <v>28231</v>
      </c>
      <c r="DD79" s="1">
        <f t="shared" si="53"/>
        <v>40745</v>
      </c>
      <c r="DE79" s="1">
        <f t="shared" si="54"/>
        <v>4711</v>
      </c>
      <c r="DF79" s="1">
        <f t="shared" si="55"/>
        <v>48503</v>
      </c>
      <c r="DG79" s="1">
        <f t="shared" si="56"/>
        <v>83328</v>
      </c>
      <c r="DH79" s="1">
        <f t="shared" si="57"/>
        <v>65.131468253361263</v>
      </c>
      <c r="DI79" s="1">
        <f t="shared" si="58"/>
        <v>5.5979248880415025</v>
      </c>
      <c r="DJ79" s="1">
        <f t="shared" si="59"/>
        <v>68.993682793643032</v>
      </c>
      <c r="DK79" s="1">
        <f t="shared" si="60"/>
        <v>57.243007066691021</v>
      </c>
      <c r="DL79" s="1">
        <f t="shared" si="61"/>
        <v>5.1294588805066592</v>
      </c>
      <c r="DM79" s="1">
        <f t="shared" si="62"/>
        <v>60.338021045533097</v>
      </c>
      <c r="DN79" s="1">
        <f t="shared" si="63"/>
        <v>61.027376191940938</v>
      </c>
      <c r="DO79" s="1">
        <f t="shared" si="64"/>
        <v>5.3510376083326703</v>
      </c>
      <c r="DP79" s="1">
        <f t="shared" si="65"/>
        <v>64.477596636932219</v>
      </c>
      <c r="DQ79" s="1">
        <f t="shared" si="39"/>
        <v>14</v>
      </c>
      <c r="DR79" s="1">
        <f t="shared" si="40"/>
        <v>13</v>
      </c>
      <c r="DS79" s="1">
        <f t="shared" si="41"/>
        <v>13</v>
      </c>
      <c r="DT79" s="1">
        <f t="shared" si="42"/>
        <v>35</v>
      </c>
      <c r="DU79" s="1">
        <f t="shared" si="43"/>
        <v>36</v>
      </c>
      <c r="DV79" s="1">
        <f t="shared" si="44"/>
        <v>35</v>
      </c>
      <c r="DW79" s="1">
        <f t="shared" si="45"/>
        <v>37</v>
      </c>
      <c r="DX79" s="1">
        <f t="shared" si="46"/>
        <v>43</v>
      </c>
      <c r="DY79" s="1">
        <f t="shared" si="47"/>
        <v>38</v>
      </c>
    </row>
    <row r="80" spans="1:129" x14ac:dyDescent="0.35">
      <c r="A80" s="13">
        <v>74</v>
      </c>
      <c r="B80" s="9" t="s">
        <v>46</v>
      </c>
      <c r="C80" s="10">
        <v>665</v>
      </c>
      <c r="D80" s="10">
        <v>3622</v>
      </c>
      <c r="E80" s="10">
        <v>2200</v>
      </c>
      <c r="F80" s="10">
        <v>652</v>
      </c>
      <c r="G80" s="10">
        <v>1324</v>
      </c>
      <c r="H80" s="10">
        <v>5163</v>
      </c>
      <c r="I80" s="10">
        <v>453</v>
      </c>
      <c r="J80" s="10">
        <v>865</v>
      </c>
      <c r="K80" s="10">
        <v>6540</v>
      </c>
      <c r="L80" s="10">
        <v>343</v>
      </c>
      <c r="M80" s="10">
        <v>877</v>
      </c>
      <c r="N80" s="10">
        <v>7657</v>
      </c>
      <c r="O80" s="10">
        <v>340</v>
      </c>
      <c r="P80" s="10">
        <v>872</v>
      </c>
      <c r="Q80" s="10">
        <v>8464</v>
      </c>
      <c r="R80" s="10">
        <v>280</v>
      </c>
      <c r="S80" s="10">
        <v>841</v>
      </c>
      <c r="T80" s="10">
        <v>7049</v>
      </c>
      <c r="U80" s="10">
        <v>265</v>
      </c>
      <c r="V80" s="10">
        <v>916</v>
      </c>
      <c r="W80" s="10">
        <v>5722</v>
      </c>
      <c r="X80" s="10">
        <v>198</v>
      </c>
      <c r="Y80" s="10">
        <v>997</v>
      </c>
      <c r="Z80" s="10">
        <v>5030</v>
      </c>
      <c r="AA80" s="10">
        <v>178</v>
      </c>
      <c r="AB80" s="10">
        <v>1194</v>
      </c>
      <c r="AC80" s="10">
        <v>4122</v>
      </c>
      <c r="AD80" s="10">
        <v>176</v>
      </c>
      <c r="AE80" s="10">
        <v>1645</v>
      </c>
      <c r="AF80" s="10">
        <v>3005</v>
      </c>
      <c r="AG80" s="10">
        <v>64</v>
      </c>
      <c r="AH80" s="10">
        <v>10689</v>
      </c>
      <c r="AI80" s="10">
        <v>1927</v>
      </c>
      <c r="AJ80" s="10">
        <v>569</v>
      </c>
      <c r="AK80" s="10">
        <v>3051</v>
      </c>
      <c r="AL80" s="10">
        <v>2465</v>
      </c>
      <c r="AM80" s="10">
        <v>399</v>
      </c>
      <c r="AN80" s="10">
        <v>1290</v>
      </c>
      <c r="AO80" s="10">
        <v>4899</v>
      </c>
      <c r="AP80" s="10">
        <v>363</v>
      </c>
      <c r="AQ80" s="10">
        <v>1515</v>
      </c>
      <c r="AR80" s="10">
        <v>5791</v>
      </c>
      <c r="AS80" s="10">
        <v>388</v>
      </c>
      <c r="AT80" s="10">
        <v>2389</v>
      </c>
      <c r="AU80" s="10">
        <v>6896</v>
      </c>
      <c r="AV80" s="10">
        <v>365</v>
      </c>
      <c r="AW80" s="10">
        <v>2329</v>
      </c>
      <c r="AX80" s="10">
        <v>7194</v>
      </c>
      <c r="AY80" s="10">
        <v>281</v>
      </c>
      <c r="AZ80" s="10">
        <v>1824</v>
      </c>
      <c r="BA80" s="10">
        <v>5869</v>
      </c>
      <c r="BB80" s="10">
        <v>228</v>
      </c>
      <c r="BC80" s="10">
        <v>1646</v>
      </c>
      <c r="BD80" s="10">
        <v>5232</v>
      </c>
      <c r="BE80" s="10">
        <v>221</v>
      </c>
      <c r="BF80" s="10">
        <v>1722</v>
      </c>
      <c r="BG80" s="10">
        <v>4569</v>
      </c>
      <c r="BH80" s="10">
        <v>176</v>
      </c>
      <c r="BI80" s="10">
        <v>2136</v>
      </c>
      <c r="BJ80" s="10">
        <v>3596</v>
      </c>
      <c r="BK80" s="10">
        <v>111</v>
      </c>
      <c r="BL80" s="10">
        <v>2985</v>
      </c>
      <c r="BM80" s="10">
        <v>2436</v>
      </c>
      <c r="BN80" s="10">
        <v>28</v>
      </c>
      <c r="BO80" s="10">
        <v>13559</v>
      </c>
      <c r="BP80" s="10">
        <v>1234</v>
      </c>
      <c r="BQ80" s="10">
        <v>1238</v>
      </c>
      <c r="BR80" s="10">
        <v>6676</v>
      </c>
      <c r="BS80" s="10">
        <v>4664</v>
      </c>
      <c r="BT80" s="10">
        <v>1054</v>
      </c>
      <c r="BU80" s="10">
        <v>2611</v>
      </c>
      <c r="BV80" s="10">
        <v>10063</v>
      </c>
      <c r="BW80" s="10">
        <v>813</v>
      </c>
      <c r="BX80" s="10">
        <v>2378</v>
      </c>
      <c r="BY80" s="10">
        <v>12326</v>
      </c>
      <c r="BZ80" s="10">
        <v>729</v>
      </c>
      <c r="CA80" s="10">
        <v>3267</v>
      </c>
      <c r="CB80" s="10">
        <v>14560</v>
      </c>
      <c r="CC80" s="10">
        <v>701</v>
      </c>
      <c r="CD80" s="10">
        <v>3198</v>
      </c>
      <c r="CE80" s="10">
        <v>15658</v>
      </c>
      <c r="CF80" s="10">
        <v>556</v>
      </c>
      <c r="CG80" s="10">
        <v>2662</v>
      </c>
      <c r="CH80" s="10">
        <v>12911</v>
      </c>
      <c r="CI80" s="10">
        <v>493</v>
      </c>
      <c r="CJ80" s="10">
        <v>2564</v>
      </c>
      <c r="CK80" s="10">
        <v>10962</v>
      </c>
      <c r="CL80" s="10">
        <v>418</v>
      </c>
      <c r="CM80" s="10">
        <v>2720</v>
      </c>
      <c r="CN80" s="10">
        <v>9595</v>
      </c>
      <c r="CO80" s="10">
        <v>351</v>
      </c>
      <c r="CP80" s="10">
        <v>3328</v>
      </c>
      <c r="CQ80" s="10">
        <v>7719</v>
      </c>
      <c r="CR80" s="10">
        <v>285</v>
      </c>
      <c r="CS80" s="10">
        <v>4630</v>
      </c>
      <c r="CT80" s="10">
        <v>5438</v>
      </c>
      <c r="CU80" s="10">
        <v>97</v>
      </c>
      <c r="CV80" s="10">
        <v>24248</v>
      </c>
      <c r="CW80" s="10">
        <v>3162</v>
      </c>
      <c r="CY80" s="1">
        <f t="shared" si="48"/>
        <v>3614</v>
      </c>
      <c r="CZ80" s="1">
        <f t="shared" si="49"/>
        <v>23842</v>
      </c>
      <c r="DA80" s="1">
        <f t="shared" si="50"/>
        <v>56879</v>
      </c>
      <c r="DB80" s="1">
        <f t="shared" si="51"/>
        <v>3129</v>
      </c>
      <c r="DC80" s="1">
        <f t="shared" si="52"/>
        <v>34446</v>
      </c>
      <c r="DD80" s="1">
        <f t="shared" si="53"/>
        <v>50181</v>
      </c>
      <c r="DE80" s="1">
        <f t="shared" si="54"/>
        <v>6735</v>
      </c>
      <c r="DF80" s="1">
        <f t="shared" si="55"/>
        <v>58282</v>
      </c>
      <c r="DG80" s="1">
        <f t="shared" si="56"/>
        <v>107058</v>
      </c>
      <c r="DH80" s="1">
        <f t="shared" si="57"/>
        <v>67.444121657674742</v>
      </c>
      <c r="DI80" s="1">
        <f t="shared" si="58"/>
        <v>5.9742449539616151</v>
      </c>
      <c r="DJ80" s="1">
        <f t="shared" si="59"/>
        <v>71.729412462204294</v>
      </c>
      <c r="DK80" s="1">
        <f t="shared" si="60"/>
        <v>57.182414877615209</v>
      </c>
      <c r="DL80" s="1">
        <f t="shared" si="61"/>
        <v>5.8694428812605519</v>
      </c>
      <c r="DM80" s="1">
        <f t="shared" si="62"/>
        <v>60.747983043894436</v>
      </c>
      <c r="DN80" s="1">
        <f t="shared" si="63"/>
        <v>62.2158942321662</v>
      </c>
      <c r="DO80" s="1">
        <f t="shared" si="64"/>
        <v>5.9186417442197676</v>
      </c>
      <c r="DP80" s="1">
        <f t="shared" si="65"/>
        <v>66.129885224466079</v>
      </c>
      <c r="DQ80" s="1">
        <f t="shared" si="39"/>
        <v>10</v>
      </c>
      <c r="DR80" s="1">
        <f t="shared" si="40"/>
        <v>8</v>
      </c>
      <c r="DS80" s="1">
        <f t="shared" si="41"/>
        <v>9</v>
      </c>
      <c r="DT80" s="1">
        <f t="shared" si="42"/>
        <v>19</v>
      </c>
      <c r="DU80" s="1">
        <f t="shared" si="43"/>
        <v>33</v>
      </c>
      <c r="DV80" s="1">
        <f t="shared" si="44"/>
        <v>29</v>
      </c>
      <c r="DW80" s="1">
        <f t="shared" si="45"/>
        <v>29</v>
      </c>
      <c r="DX80" s="1">
        <f t="shared" si="46"/>
        <v>44</v>
      </c>
      <c r="DY80" s="1">
        <f t="shared" si="47"/>
        <v>34</v>
      </c>
    </row>
    <row r="81" spans="1:129" x14ac:dyDescent="0.35">
      <c r="A81" s="13">
        <v>75</v>
      </c>
      <c r="B81" s="9" t="s">
        <v>55</v>
      </c>
      <c r="C81" s="10">
        <v>108</v>
      </c>
      <c r="D81" s="10">
        <v>516</v>
      </c>
      <c r="E81" s="10">
        <v>795</v>
      </c>
      <c r="F81" s="10">
        <v>90</v>
      </c>
      <c r="G81" s="10">
        <v>139</v>
      </c>
      <c r="H81" s="10">
        <v>1060</v>
      </c>
      <c r="I81" s="10">
        <v>72</v>
      </c>
      <c r="J81" s="10">
        <v>118</v>
      </c>
      <c r="K81" s="10">
        <v>1136</v>
      </c>
      <c r="L81" s="10">
        <v>44</v>
      </c>
      <c r="M81" s="10">
        <v>125</v>
      </c>
      <c r="N81" s="10">
        <v>1238</v>
      </c>
      <c r="O81" s="10">
        <v>31</v>
      </c>
      <c r="P81" s="10">
        <v>122</v>
      </c>
      <c r="Q81" s="10">
        <v>1098</v>
      </c>
      <c r="R81" s="10">
        <v>36</v>
      </c>
      <c r="S81" s="10">
        <v>115</v>
      </c>
      <c r="T81" s="10">
        <v>1032</v>
      </c>
      <c r="U81" s="10">
        <v>28</v>
      </c>
      <c r="V81" s="10">
        <v>164</v>
      </c>
      <c r="W81" s="10">
        <v>986</v>
      </c>
      <c r="X81" s="10">
        <v>19</v>
      </c>
      <c r="Y81" s="10">
        <v>168</v>
      </c>
      <c r="Z81" s="10">
        <v>1017</v>
      </c>
      <c r="AA81" s="10">
        <v>25</v>
      </c>
      <c r="AB81" s="10">
        <v>263</v>
      </c>
      <c r="AC81" s="10">
        <v>925</v>
      </c>
      <c r="AD81" s="10">
        <v>30</v>
      </c>
      <c r="AE81" s="10">
        <v>383</v>
      </c>
      <c r="AF81" s="10">
        <v>666</v>
      </c>
      <c r="AG81" s="10">
        <v>15</v>
      </c>
      <c r="AH81" s="10">
        <v>2745</v>
      </c>
      <c r="AI81" s="10">
        <v>578</v>
      </c>
      <c r="AJ81" s="10">
        <v>83</v>
      </c>
      <c r="AK81" s="10">
        <v>408</v>
      </c>
      <c r="AL81" s="10">
        <v>749</v>
      </c>
      <c r="AM81" s="10">
        <v>50</v>
      </c>
      <c r="AN81" s="10">
        <v>172</v>
      </c>
      <c r="AO81" s="10">
        <v>914</v>
      </c>
      <c r="AP81" s="10">
        <v>38</v>
      </c>
      <c r="AQ81" s="10">
        <v>212</v>
      </c>
      <c r="AR81" s="10">
        <v>1081</v>
      </c>
      <c r="AS81" s="10">
        <v>38</v>
      </c>
      <c r="AT81" s="10">
        <v>268</v>
      </c>
      <c r="AU81" s="10">
        <v>1172</v>
      </c>
      <c r="AV81" s="10">
        <v>42</v>
      </c>
      <c r="AW81" s="10">
        <v>254</v>
      </c>
      <c r="AX81" s="10">
        <v>1158</v>
      </c>
      <c r="AY81" s="10">
        <v>29</v>
      </c>
      <c r="AZ81" s="10">
        <v>219</v>
      </c>
      <c r="BA81" s="10">
        <v>1039</v>
      </c>
      <c r="BB81" s="10">
        <v>39</v>
      </c>
      <c r="BC81" s="10">
        <v>205</v>
      </c>
      <c r="BD81" s="10">
        <v>1048</v>
      </c>
      <c r="BE81" s="10">
        <v>29</v>
      </c>
      <c r="BF81" s="10">
        <v>246</v>
      </c>
      <c r="BG81" s="10">
        <v>1028</v>
      </c>
      <c r="BH81" s="10">
        <v>31</v>
      </c>
      <c r="BI81" s="10">
        <v>341</v>
      </c>
      <c r="BJ81" s="10">
        <v>915</v>
      </c>
      <c r="BK81" s="10">
        <v>21</v>
      </c>
      <c r="BL81" s="10">
        <v>589</v>
      </c>
      <c r="BM81" s="10">
        <v>658</v>
      </c>
      <c r="BN81" s="10">
        <v>13</v>
      </c>
      <c r="BO81" s="10">
        <v>3510</v>
      </c>
      <c r="BP81" s="10">
        <v>384</v>
      </c>
      <c r="BQ81" s="10">
        <v>190</v>
      </c>
      <c r="BR81" s="10">
        <v>929</v>
      </c>
      <c r="BS81" s="10">
        <v>1548</v>
      </c>
      <c r="BT81" s="10">
        <v>142</v>
      </c>
      <c r="BU81" s="10">
        <v>305</v>
      </c>
      <c r="BV81" s="10">
        <v>1976</v>
      </c>
      <c r="BW81" s="10">
        <v>117</v>
      </c>
      <c r="BX81" s="10">
        <v>326</v>
      </c>
      <c r="BY81" s="10">
        <v>2219</v>
      </c>
      <c r="BZ81" s="10">
        <v>79</v>
      </c>
      <c r="CA81" s="10">
        <v>394</v>
      </c>
      <c r="CB81" s="10">
        <v>2409</v>
      </c>
      <c r="CC81" s="10">
        <v>69</v>
      </c>
      <c r="CD81" s="10">
        <v>375</v>
      </c>
      <c r="CE81" s="10">
        <v>2254</v>
      </c>
      <c r="CF81" s="10">
        <v>61</v>
      </c>
      <c r="CG81" s="10">
        <v>330</v>
      </c>
      <c r="CH81" s="10">
        <v>2075</v>
      </c>
      <c r="CI81" s="10">
        <v>66</v>
      </c>
      <c r="CJ81" s="10">
        <v>373</v>
      </c>
      <c r="CK81" s="10">
        <v>2035</v>
      </c>
      <c r="CL81" s="10">
        <v>48</v>
      </c>
      <c r="CM81" s="10">
        <v>416</v>
      </c>
      <c r="CN81" s="10">
        <v>2046</v>
      </c>
      <c r="CO81" s="10">
        <v>54</v>
      </c>
      <c r="CP81" s="10">
        <v>602</v>
      </c>
      <c r="CQ81" s="10">
        <v>1839</v>
      </c>
      <c r="CR81" s="10">
        <v>55</v>
      </c>
      <c r="CS81" s="10">
        <v>976</v>
      </c>
      <c r="CT81" s="10">
        <v>1326</v>
      </c>
      <c r="CU81" s="10">
        <v>30</v>
      </c>
      <c r="CV81" s="10">
        <v>6259</v>
      </c>
      <c r="CW81" s="10">
        <v>963</v>
      </c>
      <c r="CY81" s="1">
        <f t="shared" si="48"/>
        <v>498</v>
      </c>
      <c r="CZ81" s="1">
        <f t="shared" si="49"/>
        <v>4858</v>
      </c>
      <c r="DA81" s="1">
        <f t="shared" si="50"/>
        <v>10531</v>
      </c>
      <c r="DB81" s="1">
        <f t="shared" si="51"/>
        <v>413</v>
      </c>
      <c r="DC81" s="1">
        <f t="shared" si="52"/>
        <v>6424</v>
      </c>
      <c r="DD81" s="1">
        <f t="shared" si="53"/>
        <v>10146</v>
      </c>
      <c r="DE81" s="1">
        <f t="shared" si="54"/>
        <v>911</v>
      </c>
      <c r="DF81" s="1">
        <f t="shared" si="55"/>
        <v>11285</v>
      </c>
      <c r="DG81" s="1">
        <f t="shared" si="56"/>
        <v>20690</v>
      </c>
      <c r="DH81" s="1">
        <f t="shared" si="57"/>
        <v>66.286901240007552</v>
      </c>
      <c r="DI81" s="1">
        <f t="shared" si="58"/>
        <v>4.515368573760087</v>
      </c>
      <c r="DJ81" s="1">
        <f t="shared" si="59"/>
        <v>69.421539623591613</v>
      </c>
      <c r="DK81" s="1">
        <f t="shared" si="60"/>
        <v>59.742095036212682</v>
      </c>
      <c r="DL81" s="1">
        <f t="shared" si="61"/>
        <v>3.9113552419736721</v>
      </c>
      <c r="DM81" s="1">
        <f t="shared" si="62"/>
        <v>62.173938644526885</v>
      </c>
      <c r="DN81" s="1">
        <f t="shared" si="63"/>
        <v>62.914310040746827</v>
      </c>
      <c r="DO81" s="1">
        <f t="shared" si="64"/>
        <v>4.2173973427156151</v>
      </c>
      <c r="DP81" s="1">
        <f t="shared" si="65"/>
        <v>65.68448579942833</v>
      </c>
      <c r="DQ81" s="1">
        <f t="shared" si="39"/>
        <v>36</v>
      </c>
      <c r="DR81" s="1">
        <f t="shared" si="40"/>
        <v>34</v>
      </c>
      <c r="DS81" s="1">
        <f t="shared" si="41"/>
        <v>36</v>
      </c>
      <c r="DT81" s="1">
        <f t="shared" si="42"/>
        <v>33</v>
      </c>
      <c r="DU81" s="1">
        <f t="shared" si="43"/>
        <v>29</v>
      </c>
      <c r="DV81" s="1">
        <f t="shared" si="44"/>
        <v>30</v>
      </c>
      <c r="DW81" s="1">
        <f t="shared" si="45"/>
        <v>35</v>
      </c>
      <c r="DX81" s="1">
        <f t="shared" si="46"/>
        <v>26</v>
      </c>
      <c r="DY81" s="1">
        <f t="shared" si="47"/>
        <v>29</v>
      </c>
    </row>
    <row r="82" spans="1:129" x14ac:dyDescent="0.35">
      <c r="A82" s="13">
        <v>76</v>
      </c>
      <c r="B82" s="9" t="s">
        <v>47</v>
      </c>
      <c r="C82" s="10">
        <v>806</v>
      </c>
      <c r="D82" s="10">
        <v>4550</v>
      </c>
      <c r="E82" s="10">
        <v>2549</v>
      </c>
      <c r="F82" s="10">
        <v>849</v>
      </c>
      <c r="G82" s="10">
        <v>1723</v>
      </c>
      <c r="H82" s="10">
        <v>6522</v>
      </c>
      <c r="I82" s="10">
        <v>659</v>
      </c>
      <c r="J82" s="10">
        <v>1330</v>
      </c>
      <c r="K82" s="10">
        <v>8372</v>
      </c>
      <c r="L82" s="10">
        <v>486</v>
      </c>
      <c r="M82" s="10">
        <v>1167</v>
      </c>
      <c r="N82" s="10">
        <v>10741</v>
      </c>
      <c r="O82" s="10">
        <v>504</v>
      </c>
      <c r="P82" s="10">
        <v>1167</v>
      </c>
      <c r="Q82" s="10">
        <v>14108</v>
      </c>
      <c r="R82" s="10">
        <v>411</v>
      </c>
      <c r="S82" s="10">
        <v>990</v>
      </c>
      <c r="T82" s="10">
        <v>10755</v>
      </c>
      <c r="U82" s="10">
        <v>343</v>
      </c>
      <c r="V82" s="10">
        <v>830</v>
      </c>
      <c r="W82" s="10">
        <v>7253</v>
      </c>
      <c r="X82" s="10">
        <v>249</v>
      </c>
      <c r="Y82" s="10">
        <v>923</v>
      </c>
      <c r="Z82" s="10">
        <v>5593</v>
      </c>
      <c r="AA82" s="10">
        <v>192</v>
      </c>
      <c r="AB82" s="10">
        <v>1040</v>
      </c>
      <c r="AC82" s="10">
        <v>4323</v>
      </c>
      <c r="AD82" s="10">
        <v>180</v>
      </c>
      <c r="AE82" s="10">
        <v>1566</v>
      </c>
      <c r="AF82" s="10">
        <v>2840</v>
      </c>
      <c r="AG82" s="10">
        <v>84</v>
      </c>
      <c r="AH82" s="10">
        <v>8051</v>
      </c>
      <c r="AI82" s="10">
        <v>1677</v>
      </c>
      <c r="AJ82" s="10">
        <v>672</v>
      </c>
      <c r="AK82" s="10">
        <v>3856</v>
      </c>
      <c r="AL82" s="10">
        <v>2703</v>
      </c>
      <c r="AM82" s="10">
        <v>654</v>
      </c>
      <c r="AN82" s="10">
        <v>1700</v>
      </c>
      <c r="AO82" s="10">
        <v>5382</v>
      </c>
      <c r="AP82" s="10">
        <v>667</v>
      </c>
      <c r="AQ82" s="10">
        <v>2534</v>
      </c>
      <c r="AR82" s="10">
        <v>6963</v>
      </c>
      <c r="AS82" s="10">
        <v>900</v>
      </c>
      <c r="AT82" s="10">
        <v>3854</v>
      </c>
      <c r="AU82" s="10">
        <v>9824</v>
      </c>
      <c r="AV82" s="10">
        <v>791</v>
      </c>
      <c r="AW82" s="10">
        <v>3600</v>
      </c>
      <c r="AX82" s="10">
        <v>11166</v>
      </c>
      <c r="AY82" s="10">
        <v>494</v>
      </c>
      <c r="AZ82" s="10">
        <v>2285</v>
      </c>
      <c r="BA82" s="10">
        <v>7774</v>
      </c>
      <c r="BB82" s="10">
        <v>355</v>
      </c>
      <c r="BC82" s="10">
        <v>1762</v>
      </c>
      <c r="BD82" s="10">
        <v>5897</v>
      </c>
      <c r="BE82" s="10">
        <v>241</v>
      </c>
      <c r="BF82" s="10">
        <v>1706</v>
      </c>
      <c r="BG82" s="10">
        <v>4730</v>
      </c>
      <c r="BH82" s="10">
        <v>188</v>
      </c>
      <c r="BI82" s="10">
        <v>2104</v>
      </c>
      <c r="BJ82" s="10">
        <v>3478</v>
      </c>
      <c r="BK82" s="10">
        <v>128</v>
      </c>
      <c r="BL82" s="10">
        <v>2786</v>
      </c>
      <c r="BM82" s="10">
        <v>2180</v>
      </c>
      <c r="BN82" s="10">
        <v>43</v>
      </c>
      <c r="BO82" s="10">
        <v>10087</v>
      </c>
      <c r="BP82" s="10">
        <v>990</v>
      </c>
      <c r="BQ82" s="10">
        <v>1483</v>
      </c>
      <c r="BR82" s="10">
        <v>8408</v>
      </c>
      <c r="BS82" s="10">
        <v>5254</v>
      </c>
      <c r="BT82" s="10">
        <v>1509</v>
      </c>
      <c r="BU82" s="10">
        <v>3420</v>
      </c>
      <c r="BV82" s="10">
        <v>11902</v>
      </c>
      <c r="BW82" s="10">
        <v>1328</v>
      </c>
      <c r="BX82" s="10">
        <v>3868</v>
      </c>
      <c r="BY82" s="10">
        <v>15329</v>
      </c>
      <c r="BZ82" s="10">
        <v>1386</v>
      </c>
      <c r="CA82" s="10">
        <v>5024</v>
      </c>
      <c r="CB82" s="10">
        <v>20564</v>
      </c>
      <c r="CC82" s="10">
        <v>1292</v>
      </c>
      <c r="CD82" s="10">
        <v>4765</v>
      </c>
      <c r="CE82" s="10">
        <v>25278</v>
      </c>
      <c r="CF82" s="10">
        <v>903</v>
      </c>
      <c r="CG82" s="10">
        <v>3276</v>
      </c>
      <c r="CH82" s="10">
        <v>18534</v>
      </c>
      <c r="CI82" s="10">
        <v>699</v>
      </c>
      <c r="CJ82" s="10">
        <v>2586</v>
      </c>
      <c r="CK82" s="10">
        <v>13150</v>
      </c>
      <c r="CL82" s="10">
        <v>490</v>
      </c>
      <c r="CM82" s="10">
        <v>2632</v>
      </c>
      <c r="CN82" s="10">
        <v>10322</v>
      </c>
      <c r="CO82" s="10">
        <v>378</v>
      </c>
      <c r="CP82" s="10">
        <v>3148</v>
      </c>
      <c r="CQ82" s="10">
        <v>7806</v>
      </c>
      <c r="CR82" s="10">
        <v>309</v>
      </c>
      <c r="CS82" s="10">
        <v>4352</v>
      </c>
      <c r="CT82" s="10">
        <v>5019</v>
      </c>
      <c r="CU82" s="10">
        <v>131</v>
      </c>
      <c r="CV82" s="10">
        <v>18135</v>
      </c>
      <c r="CW82" s="10">
        <v>2666</v>
      </c>
      <c r="CY82" s="1">
        <f t="shared" si="48"/>
        <v>4763</v>
      </c>
      <c r="CZ82" s="1">
        <f t="shared" si="49"/>
        <v>23337</v>
      </c>
      <c r="DA82" s="1">
        <f t="shared" si="50"/>
        <v>74733</v>
      </c>
      <c r="DB82" s="1">
        <f t="shared" si="51"/>
        <v>5133</v>
      </c>
      <c r="DC82" s="1">
        <f t="shared" si="52"/>
        <v>36274</v>
      </c>
      <c r="DD82" s="1">
        <f t="shared" si="53"/>
        <v>61087</v>
      </c>
      <c r="DE82" s="1">
        <f t="shared" si="54"/>
        <v>9908</v>
      </c>
      <c r="DF82" s="1">
        <f t="shared" si="55"/>
        <v>59614</v>
      </c>
      <c r="DG82" s="1">
        <f t="shared" si="56"/>
        <v>135824</v>
      </c>
      <c r="DH82" s="1">
        <f t="shared" si="57"/>
        <v>72.674141569340577</v>
      </c>
      <c r="DI82" s="1">
        <f t="shared" si="58"/>
        <v>5.9914964274932068</v>
      </c>
      <c r="DJ82" s="1">
        <f t="shared" si="59"/>
        <v>77.305923195861254</v>
      </c>
      <c r="DK82" s="1">
        <f t="shared" si="60"/>
        <v>59.60056198411614</v>
      </c>
      <c r="DL82" s="1">
        <f t="shared" si="61"/>
        <v>7.7514346118997279</v>
      </c>
      <c r="DM82" s="1">
        <f t="shared" si="62"/>
        <v>64.608660019123064</v>
      </c>
      <c r="DN82" s="1">
        <f t="shared" si="63"/>
        <v>66.143971638113229</v>
      </c>
      <c r="DO82" s="1">
        <f t="shared" si="64"/>
        <v>6.7987813246232802</v>
      </c>
      <c r="DP82" s="1">
        <f t="shared" si="65"/>
        <v>70.968998665666732</v>
      </c>
      <c r="DQ82" s="1">
        <f t="shared" si="39"/>
        <v>9</v>
      </c>
      <c r="DR82" s="1">
        <f t="shared" si="40"/>
        <v>4</v>
      </c>
      <c r="DS82" s="1">
        <f t="shared" si="41"/>
        <v>5</v>
      </c>
      <c r="DT82" s="1">
        <f t="shared" si="42"/>
        <v>4</v>
      </c>
      <c r="DU82" s="1">
        <f t="shared" si="43"/>
        <v>13</v>
      </c>
      <c r="DV82" s="1">
        <f t="shared" si="44"/>
        <v>6</v>
      </c>
      <c r="DW82" s="1">
        <f t="shared" si="45"/>
        <v>5</v>
      </c>
      <c r="DX82" s="1">
        <f t="shared" si="46"/>
        <v>28</v>
      </c>
      <c r="DY82" s="1">
        <f t="shared" si="47"/>
        <v>11</v>
      </c>
    </row>
    <row r="83" spans="1:129" x14ac:dyDescent="0.35">
      <c r="A83" s="13">
        <v>77</v>
      </c>
      <c r="B83" s="9" t="s">
        <v>48</v>
      </c>
      <c r="C83" s="10">
        <v>87</v>
      </c>
      <c r="D83" s="10">
        <v>649</v>
      </c>
      <c r="E83" s="10">
        <v>381</v>
      </c>
      <c r="F83" s="10">
        <v>182</v>
      </c>
      <c r="G83" s="10">
        <v>422</v>
      </c>
      <c r="H83" s="10">
        <v>2156</v>
      </c>
      <c r="I83" s="10">
        <v>191</v>
      </c>
      <c r="J83" s="10">
        <v>347</v>
      </c>
      <c r="K83" s="10">
        <v>5599</v>
      </c>
      <c r="L83" s="10">
        <v>136</v>
      </c>
      <c r="M83" s="10">
        <v>344</v>
      </c>
      <c r="N83" s="10">
        <v>5777</v>
      </c>
      <c r="O83" s="10">
        <v>118</v>
      </c>
      <c r="P83" s="10">
        <v>270</v>
      </c>
      <c r="Q83" s="10">
        <v>3939</v>
      </c>
      <c r="R83" s="10">
        <v>96</v>
      </c>
      <c r="S83" s="10">
        <v>251</v>
      </c>
      <c r="T83" s="10">
        <v>2803</v>
      </c>
      <c r="U83" s="10">
        <v>84</v>
      </c>
      <c r="V83" s="10">
        <v>282</v>
      </c>
      <c r="W83" s="10">
        <v>2119</v>
      </c>
      <c r="X83" s="10">
        <v>109</v>
      </c>
      <c r="Y83" s="10">
        <v>342</v>
      </c>
      <c r="Z83" s="10">
        <v>1888</v>
      </c>
      <c r="AA83" s="10">
        <v>108</v>
      </c>
      <c r="AB83" s="10">
        <v>444</v>
      </c>
      <c r="AC83" s="10">
        <v>1636</v>
      </c>
      <c r="AD83" s="10">
        <v>68</v>
      </c>
      <c r="AE83" s="10">
        <v>652</v>
      </c>
      <c r="AF83" s="10">
        <v>1096</v>
      </c>
      <c r="AG83" s="10">
        <v>34</v>
      </c>
      <c r="AH83" s="10">
        <v>3339</v>
      </c>
      <c r="AI83" s="10">
        <v>1108</v>
      </c>
      <c r="AJ83" s="10">
        <v>116</v>
      </c>
      <c r="AK83" s="10">
        <v>630</v>
      </c>
      <c r="AL83" s="10">
        <v>582</v>
      </c>
      <c r="AM83" s="10">
        <v>173</v>
      </c>
      <c r="AN83" s="10">
        <v>442</v>
      </c>
      <c r="AO83" s="10">
        <v>2855</v>
      </c>
      <c r="AP83" s="10">
        <v>163</v>
      </c>
      <c r="AQ83" s="10">
        <v>481</v>
      </c>
      <c r="AR83" s="10">
        <v>6395</v>
      </c>
      <c r="AS83" s="10">
        <v>140</v>
      </c>
      <c r="AT83" s="10">
        <v>453</v>
      </c>
      <c r="AU83" s="10">
        <v>5627</v>
      </c>
      <c r="AV83" s="10">
        <v>78</v>
      </c>
      <c r="AW83" s="10">
        <v>447</v>
      </c>
      <c r="AX83" s="10">
        <v>3514</v>
      </c>
      <c r="AY83" s="10">
        <v>62</v>
      </c>
      <c r="AZ83" s="10">
        <v>381</v>
      </c>
      <c r="BA83" s="10">
        <v>2467</v>
      </c>
      <c r="BB83" s="10">
        <v>101</v>
      </c>
      <c r="BC83" s="10">
        <v>366</v>
      </c>
      <c r="BD83" s="10">
        <v>1985</v>
      </c>
      <c r="BE83" s="10">
        <v>78</v>
      </c>
      <c r="BF83" s="10">
        <v>457</v>
      </c>
      <c r="BG83" s="10">
        <v>1854</v>
      </c>
      <c r="BH83" s="10">
        <v>61</v>
      </c>
      <c r="BI83" s="10">
        <v>473</v>
      </c>
      <c r="BJ83" s="10">
        <v>1490</v>
      </c>
      <c r="BK83" s="10">
        <v>54</v>
      </c>
      <c r="BL83" s="10">
        <v>799</v>
      </c>
      <c r="BM83" s="10">
        <v>1072</v>
      </c>
      <c r="BN83" s="10">
        <v>25</v>
      </c>
      <c r="BO83" s="10">
        <v>4674</v>
      </c>
      <c r="BP83" s="10">
        <v>851</v>
      </c>
      <c r="BQ83" s="10">
        <v>199</v>
      </c>
      <c r="BR83" s="10">
        <v>1281</v>
      </c>
      <c r="BS83" s="10">
        <v>956</v>
      </c>
      <c r="BT83" s="10">
        <v>355</v>
      </c>
      <c r="BU83" s="10">
        <v>862</v>
      </c>
      <c r="BV83" s="10">
        <v>5007</v>
      </c>
      <c r="BW83" s="10">
        <v>354</v>
      </c>
      <c r="BX83" s="10">
        <v>824</v>
      </c>
      <c r="BY83" s="10">
        <v>11993</v>
      </c>
      <c r="BZ83" s="10">
        <v>270</v>
      </c>
      <c r="CA83" s="10">
        <v>797</v>
      </c>
      <c r="CB83" s="10">
        <v>11400</v>
      </c>
      <c r="CC83" s="10">
        <v>192</v>
      </c>
      <c r="CD83" s="10">
        <v>719</v>
      </c>
      <c r="CE83" s="10">
        <v>7452</v>
      </c>
      <c r="CF83" s="10">
        <v>162</v>
      </c>
      <c r="CG83" s="10">
        <v>632</v>
      </c>
      <c r="CH83" s="10">
        <v>5269</v>
      </c>
      <c r="CI83" s="10">
        <v>193</v>
      </c>
      <c r="CJ83" s="10">
        <v>648</v>
      </c>
      <c r="CK83" s="10">
        <v>4099</v>
      </c>
      <c r="CL83" s="10">
        <v>190</v>
      </c>
      <c r="CM83" s="10">
        <v>802</v>
      </c>
      <c r="CN83" s="10">
        <v>3744</v>
      </c>
      <c r="CO83" s="10">
        <v>169</v>
      </c>
      <c r="CP83" s="10">
        <v>912</v>
      </c>
      <c r="CQ83" s="10">
        <v>3121</v>
      </c>
      <c r="CR83" s="10">
        <v>117</v>
      </c>
      <c r="CS83" s="10">
        <v>1450</v>
      </c>
      <c r="CT83" s="10">
        <v>2172</v>
      </c>
      <c r="CU83" s="10">
        <v>62</v>
      </c>
      <c r="CV83" s="10">
        <v>8010</v>
      </c>
      <c r="CW83" s="10">
        <v>1961</v>
      </c>
      <c r="CY83" s="1">
        <f t="shared" si="48"/>
        <v>1213</v>
      </c>
      <c r="CZ83" s="1">
        <f t="shared" si="49"/>
        <v>7342</v>
      </c>
      <c r="DA83" s="1">
        <f t="shared" si="50"/>
        <v>28502</v>
      </c>
      <c r="DB83" s="1">
        <f t="shared" si="51"/>
        <v>1051</v>
      </c>
      <c r="DC83" s="1">
        <f t="shared" si="52"/>
        <v>9603</v>
      </c>
      <c r="DD83" s="1">
        <f t="shared" si="53"/>
        <v>28692</v>
      </c>
      <c r="DE83" s="1">
        <f t="shared" si="54"/>
        <v>2263</v>
      </c>
      <c r="DF83" s="1">
        <f t="shared" si="55"/>
        <v>16937</v>
      </c>
      <c r="DG83" s="1">
        <f t="shared" si="56"/>
        <v>57174</v>
      </c>
      <c r="DH83" s="1">
        <f t="shared" si="57"/>
        <v>76.913943384515747</v>
      </c>
      <c r="DI83" s="1">
        <f t="shared" si="58"/>
        <v>4.0821134107353192</v>
      </c>
      <c r="DJ83" s="1">
        <f t="shared" si="59"/>
        <v>80.187279056588494</v>
      </c>
      <c r="DK83" s="1">
        <f t="shared" si="60"/>
        <v>72.922279265999094</v>
      </c>
      <c r="DL83" s="1">
        <f t="shared" si="61"/>
        <v>3.5336045456073695</v>
      </c>
      <c r="DM83" s="1">
        <f t="shared" si="62"/>
        <v>75.593452955827786</v>
      </c>
      <c r="DN83" s="1">
        <f t="shared" si="63"/>
        <v>74.860554639013273</v>
      </c>
      <c r="DO83" s="1">
        <f t="shared" si="64"/>
        <v>3.8073927015158908</v>
      </c>
      <c r="DP83" s="1">
        <f t="shared" si="65"/>
        <v>77.823604891717082</v>
      </c>
      <c r="DQ83" s="1">
        <f t="shared" si="39"/>
        <v>46</v>
      </c>
      <c r="DR83" s="1">
        <f t="shared" si="40"/>
        <v>48</v>
      </c>
      <c r="DS83" s="1">
        <f t="shared" si="41"/>
        <v>43</v>
      </c>
      <c r="DT83" s="1">
        <f t="shared" si="42"/>
        <v>1</v>
      </c>
      <c r="DU83" s="1">
        <f t="shared" si="43"/>
        <v>1</v>
      </c>
      <c r="DV83" s="1">
        <f t="shared" si="44"/>
        <v>1</v>
      </c>
      <c r="DW83" s="1">
        <f t="shared" si="45"/>
        <v>1</v>
      </c>
      <c r="DX83" s="1">
        <f t="shared" si="46"/>
        <v>1</v>
      </c>
      <c r="DY83" s="1">
        <f t="shared" si="47"/>
        <v>1</v>
      </c>
    </row>
    <row r="84" spans="1:129" x14ac:dyDescent="0.35">
      <c r="A84" s="13">
        <v>78</v>
      </c>
      <c r="B84" s="9" t="s">
        <v>93</v>
      </c>
      <c r="C84" s="10">
        <v>333</v>
      </c>
      <c r="D84" s="10">
        <v>2173</v>
      </c>
      <c r="E84" s="10">
        <v>2246</v>
      </c>
      <c r="F84" s="10">
        <v>252</v>
      </c>
      <c r="G84" s="10">
        <v>553</v>
      </c>
      <c r="H84" s="10">
        <v>3497</v>
      </c>
      <c r="I84" s="10">
        <v>156</v>
      </c>
      <c r="J84" s="10">
        <v>363</v>
      </c>
      <c r="K84" s="10">
        <v>3678</v>
      </c>
      <c r="L84" s="10">
        <v>114</v>
      </c>
      <c r="M84" s="10">
        <v>316</v>
      </c>
      <c r="N84" s="10">
        <v>4449</v>
      </c>
      <c r="O84" s="10">
        <v>98</v>
      </c>
      <c r="P84" s="10">
        <v>320</v>
      </c>
      <c r="Q84" s="10">
        <v>4445</v>
      </c>
      <c r="R84" s="10">
        <v>82</v>
      </c>
      <c r="S84" s="10">
        <v>387</v>
      </c>
      <c r="T84" s="10">
        <v>4169</v>
      </c>
      <c r="U84" s="10">
        <v>103</v>
      </c>
      <c r="V84" s="10">
        <v>442</v>
      </c>
      <c r="W84" s="10">
        <v>4464</v>
      </c>
      <c r="X84" s="10">
        <v>111</v>
      </c>
      <c r="Y84" s="10">
        <v>548</v>
      </c>
      <c r="Z84" s="10">
        <v>4390</v>
      </c>
      <c r="AA84" s="10">
        <v>101</v>
      </c>
      <c r="AB84" s="10">
        <v>685</v>
      </c>
      <c r="AC84" s="10">
        <v>4019</v>
      </c>
      <c r="AD84" s="10">
        <v>111</v>
      </c>
      <c r="AE84" s="10">
        <v>1317</v>
      </c>
      <c r="AF84" s="10">
        <v>3237</v>
      </c>
      <c r="AG84" s="10">
        <v>64</v>
      </c>
      <c r="AH84" s="10">
        <v>9654</v>
      </c>
      <c r="AI84" s="10">
        <v>2659</v>
      </c>
      <c r="AJ84" s="10">
        <v>348</v>
      </c>
      <c r="AK84" s="10">
        <v>1703</v>
      </c>
      <c r="AL84" s="10">
        <v>2329</v>
      </c>
      <c r="AM84" s="10">
        <v>190</v>
      </c>
      <c r="AN84" s="10">
        <v>531</v>
      </c>
      <c r="AO84" s="10">
        <v>3343</v>
      </c>
      <c r="AP84" s="10">
        <v>103</v>
      </c>
      <c r="AQ84" s="10">
        <v>600</v>
      </c>
      <c r="AR84" s="10">
        <v>3547</v>
      </c>
      <c r="AS84" s="10">
        <v>89</v>
      </c>
      <c r="AT84" s="10">
        <v>855</v>
      </c>
      <c r="AU84" s="10">
        <v>4118</v>
      </c>
      <c r="AV84" s="10">
        <v>130</v>
      </c>
      <c r="AW84" s="10">
        <v>945</v>
      </c>
      <c r="AX84" s="10">
        <v>4215</v>
      </c>
      <c r="AY84" s="10">
        <v>115</v>
      </c>
      <c r="AZ84" s="10">
        <v>760</v>
      </c>
      <c r="BA84" s="10">
        <v>3987</v>
      </c>
      <c r="BB84" s="10">
        <v>115</v>
      </c>
      <c r="BC84" s="10">
        <v>813</v>
      </c>
      <c r="BD84" s="10">
        <v>4346</v>
      </c>
      <c r="BE84" s="10">
        <v>102</v>
      </c>
      <c r="BF84" s="10">
        <v>915</v>
      </c>
      <c r="BG84" s="10">
        <v>4343</v>
      </c>
      <c r="BH84" s="10">
        <v>119</v>
      </c>
      <c r="BI84" s="10">
        <v>1203</v>
      </c>
      <c r="BJ84" s="10">
        <v>3846</v>
      </c>
      <c r="BK84" s="10">
        <v>83</v>
      </c>
      <c r="BL84" s="10">
        <v>2063</v>
      </c>
      <c r="BM84" s="10">
        <v>2770</v>
      </c>
      <c r="BN84" s="10">
        <v>25</v>
      </c>
      <c r="BO84" s="10">
        <v>12101</v>
      </c>
      <c r="BP84" s="10">
        <v>1821</v>
      </c>
      <c r="BQ84" s="10">
        <v>685</v>
      </c>
      <c r="BR84" s="10">
        <v>3873</v>
      </c>
      <c r="BS84" s="10">
        <v>4567</v>
      </c>
      <c r="BT84" s="10">
        <v>444</v>
      </c>
      <c r="BU84" s="10">
        <v>1083</v>
      </c>
      <c r="BV84" s="10">
        <v>6838</v>
      </c>
      <c r="BW84" s="10">
        <v>255</v>
      </c>
      <c r="BX84" s="10">
        <v>963</v>
      </c>
      <c r="BY84" s="10">
        <v>7221</v>
      </c>
      <c r="BZ84" s="10">
        <v>203</v>
      </c>
      <c r="CA84" s="10">
        <v>1170</v>
      </c>
      <c r="CB84" s="10">
        <v>8566</v>
      </c>
      <c r="CC84" s="10">
        <v>225</v>
      </c>
      <c r="CD84" s="10">
        <v>1262</v>
      </c>
      <c r="CE84" s="10">
        <v>8661</v>
      </c>
      <c r="CF84" s="10">
        <v>189</v>
      </c>
      <c r="CG84" s="10">
        <v>1150</v>
      </c>
      <c r="CH84" s="10">
        <v>8156</v>
      </c>
      <c r="CI84" s="10">
        <v>211</v>
      </c>
      <c r="CJ84" s="10">
        <v>1257</v>
      </c>
      <c r="CK84" s="10">
        <v>8802</v>
      </c>
      <c r="CL84" s="10">
        <v>212</v>
      </c>
      <c r="CM84" s="10">
        <v>1465</v>
      </c>
      <c r="CN84" s="10">
        <v>8737</v>
      </c>
      <c r="CO84" s="10">
        <v>217</v>
      </c>
      <c r="CP84" s="10">
        <v>1887</v>
      </c>
      <c r="CQ84" s="10">
        <v>7865</v>
      </c>
      <c r="CR84" s="10">
        <v>198</v>
      </c>
      <c r="CS84" s="10">
        <v>3379</v>
      </c>
      <c r="CT84" s="10">
        <v>6008</v>
      </c>
      <c r="CU84" s="10">
        <v>90</v>
      </c>
      <c r="CV84" s="10">
        <v>21761</v>
      </c>
      <c r="CW84" s="10">
        <v>4482</v>
      </c>
      <c r="CY84" s="1">
        <f t="shared" si="48"/>
        <v>1525</v>
      </c>
      <c r="CZ84" s="1">
        <f t="shared" si="49"/>
        <v>16758</v>
      </c>
      <c r="DA84" s="1">
        <f t="shared" si="50"/>
        <v>41253</v>
      </c>
      <c r="DB84" s="1">
        <f t="shared" si="51"/>
        <v>1419</v>
      </c>
      <c r="DC84" s="1">
        <f t="shared" si="52"/>
        <v>22489</v>
      </c>
      <c r="DD84" s="1">
        <f t="shared" si="53"/>
        <v>38665</v>
      </c>
      <c r="DE84" s="1">
        <f t="shared" si="54"/>
        <v>2929</v>
      </c>
      <c r="DF84" s="1">
        <f t="shared" si="55"/>
        <v>39250</v>
      </c>
      <c r="DG84" s="1">
        <f t="shared" si="56"/>
        <v>79903</v>
      </c>
      <c r="DH84" s="1">
        <f t="shared" si="57"/>
        <v>69.290849234076859</v>
      </c>
      <c r="DI84" s="1">
        <f t="shared" si="58"/>
        <v>3.5649165458880736</v>
      </c>
      <c r="DJ84" s="1">
        <f t="shared" si="59"/>
        <v>71.852324643912922</v>
      </c>
      <c r="DK84" s="1">
        <f t="shared" si="60"/>
        <v>61.791827145893599</v>
      </c>
      <c r="DL84" s="1">
        <f t="shared" si="61"/>
        <v>3.5400658616904499</v>
      </c>
      <c r="DM84" s="1">
        <f t="shared" si="62"/>
        <v>64.059578412414297</v>
      </c>
      <c r="DN84" s="1">
        <f t="shared" si="63"/>
        <v>65.450271129241003</v>
      </c>
      <c r="DO84" s="1">
        <f t="shared" si="64"/>
        <v>3.5360730152598032</v>
      </c>
      <c r="DP84" s="1">
        <f t="shared" si="65"/>
        <v>67.849478219557341</v>
      </c>
      <c r="DQ84" s="1">
        <f t="shared" si="39"/>
        <v>56</v>
      </c>
      <c r="DR84" s="1">
        <f t="shared" si="40"/>
        <v>47</v>
      </c>
      <c r="DS84" s="1">
        <f t="shared" si="41"/>
        <v>54</v>
      </c>
      <c r="DT84" s="1">
        <f t="shared" si="42"/>
        <v>17</v>
      </c>
      <c r="DU84" s="1">
        <f t="shared" si="43"/>
        <v>15</v>
      </c>
      <c r="DV84" s="1">
        <f t="shared" si="44"/>
        <v>16</v>
      </c>
      <c r="DW84" s="1">
        <f t="shared" si="45"/>
        <v>14</v>
      </c>
      <c r="DX84" s="1">
        <f t="shared" si="46"/>
        <v>14</v>
      </c>
      <c r="DY84" s="1">
        <f t="shared" si="47"/>
        <v>14</v>
      </c>
    </row>
    <row r="85" spans="1:129" x14ac:dyDescent="0.35">
      <c r="A85" s="13">
        <v>79</v>
      </c>
      <c r="B85" s="9" t="s">
        <v>94</v>
      </c>
      <c r="C85" s="10">
        <v>7</v>
      </c>
      <c r="D85" s="10">
        <v>86</v>
      </c>
      <c r="E85" s="10">
        <v>79</v>
      </c>
      <c r="F85" s="10">
        <v>7</v>
      </c>
      <c r="G85" s="10">
        <v>21</v>
      </c>
      <c r="H85" s="10">
        <v>96</v>
      </c>
      <c r="I85" s="10">
        <v>6</v>
      </c>
      <c r="J85" s="10">
        <v>13</v>
      </c>
      <c r="K85" s="10">
        <v>114</v>
      </c>
      <c r="L85" s="10">
        <v>4</v>
      </c>
      <c r="M85" s="10">
        <v>24</v>
      </c>
      <c r="N85" s="10">
        <v>111</v>
      </c>
      <c r="O85" s="10">
        <v>3</v>
      </c>
      <c r="P85" s="10">
        <v>24</v>
      </c>
      <c r="Q85" s="10">
        <v>120</v>
      </c>
      <c r="R85" s="10">
        <v>0</v>
      </c>
      <c r="S85" s="10">
        <v>21</v>
      </c>
      <c r="T85" s="10">
        <v>99</v>
      </c>
      <c r="U85" s="10">
        <v>0</v>
      </c>
      <c r="V85" s="10">
        <v>28</v>
      </c>
      <c r="W85" s="10">
        <v>110</v>
      </c>
      <c r="X85" s="10">
        <v>7</v>
      </c>
      <c r="Y85" s="10">
        <v>42</v>
      </c>
      <c r="Z85" s="10">
        <v>144</v>
      </c>
      <c r="AA85" s="10">
        <v>3</v>
      </c>
      <c r="AB85" s="10">
        <v>59</v>
      </c>
      <c r="AC85" s="10">
        <v>188</v>
      </c>
      <c r="AD85" s="10">
        <v>5</v>
      </c>
      <c r="AE85" s="10">
        <v>118</v>
      </c>
      <c r="AF85" s="10">
        <v>183</v>
      </c>
      <c r="AG85" s="10">
        <v>3</v>
      </c>
      <c r="AH85" s="10">
        <v>643</v>
      </c>
      <c r="AI85" s="10">
        <v>180</v>
      </c>
      <c r="AJ85" s="10">
        <v>6</v>
      </c>
      <c r="AK85" s="10">
        <v>79</v>
      </c>
      <c r="AL85" s="10">
        <v>59</v>
      </c>
      <c r="AM85" s="10">
        <v>4</v>
      </c>
      <c r="AN85" s="10">
        <v>29</v>
      </c>
      <c r="AO85" s="10">
        <v>64</v>
      </c>
      <c r="AP85" s="10">
        <v>0</v>
      </c>
      <c r="AQ85" s="10">
        <v>22</v>
      </c>
      <c r="AR85" s="10">
        <v>100</v>
      </c>
      <c r="AS85" s="10">
        <v>0</v>
      </c>
      <c r="AT85" s="10">
        <v>32</v>
      </c>
      <c r="AU85" s="10">
        <v>113</v>
      </c>
      <c r="AV85" s="10">
        <v>0</v>
      </c>
      <c r="AW85" s="10">
        <v>37</v>
      </c>
      <c r="AX85" s="10">
        <v>101</v>
      </c>
      <c r="AY85" s="10">
        <v>5</v>
      </c>
      <c r="AZ85" s="10">
        <v>35</v>
      </c>
      <c r="BA85" s="10">
        <v>104</v>
      </c>
      <c r="BB85" s="10">
        <v>4</v>
      </c>
      <c r="BC85" s="10">
        <v>38</v>
      </c>
      <c r="BD85" s="10">
        <v>107</v>
      </c>
      <c r="BE85" s="10">
        <v>0</v>
      </c>
      <c r="BF85" s="10">
        <v>56</v>
      </c>
      <c r="BG85" s="10">
        <v>149</v>
      </c>
      <c r="BH85" s="10">
        <v>3</v>
      </c>
      <c r="BI85" s="10">
        <v>77</v>
      </c>
      <c r="BJ85" s="10">
        <v>158</v>
      </c>
      <c r="BK85" s="10">
        <v>3</v>
      </c>
      <c r="BL85" s="10">
        <v>88</v>
      </c>
      <c r="BM85" s="10">
        <v>170</v>
      </c>
      <c r="BN85" s="10">
        <v>0</v>
      </c>
      <c r="BO85" s="10">
        <v>750</v>
      </c>
      <c r="BP85" s="10">
        <v>112</v>
      </c>
      <c r="BQ85" s="10">
        <v>11</v>
      </c>
      <c r="BR85" s="10">
        <v>162</v>
      </c>
      <c r="BS85" s="10">
        <v>138</v>
      </c>
      <c r="BT85" s="10">
        <v>9</v>
      </c>
      <c r="BU85" s="10">
        <v>57</v>
      </c>
      <c r="BV85" s="10">
        <v>162</v>
      </c>
      <c r="BW85" s="10">
        <v>8</v>
      </c>
      <c r="BX85" s="10">
        <v>33</v>
      </c>
      <c r="BY85" s="10">
        <v>211</v>
      </c>
      <c r="BZ85" s="10">
        <v>10</v>
      </c>
      <c r="CA85" s="10">
        <v>59</v>
      </c>
      <c r="CB85" s="10">
        <v>225</v>
      </c>
      <c r="CC85" s="10">
        <v>0</v>
      </c>
      <c r="CD85" s="10">
        <v>53</v>
      </c>
      <c r="CE85" s="10">
        <v>216</v>
      </c>
      <c r="CF85" s="10">
        <v>0</v>
      </c>
      <c r="CG85" s="10">
        <v>59</v>
      </c>
      <c r="CH85" s="10">
        <v>209</v>
      </c>
      <c r="CI85" s="10">
        <v>4</v>
      </c>
      <c r="CJ85" s="10">
        <v>64</v>
      </c>
      <c r="CK85" s="10">
        <v>219</v>
      </c>
      <c r="CL85" s="10">
        <v>3</v>
      </c>
      <c r="CM85" s="10">
        <v>98</v>
      </c>
      <c r="CN85" s="10">
        <v>292</v>
      </c>
      <c r="CO85" s="10">
        <v>5</v>
      </c>
      <c r="CP85" s="10">
        <v>131</v>
      </c>
      <c r="CQ85" s="10">
        <v>352</v>
      </c>
      <c r="CR85" s="10">
        <v>8</v>
      </c>
      <c r="CS85" s="10">
        <v>205</v>
      </c>
      <c r="CT85" s="10">
        <v>352</v>
      </c>
      <c r="CU85" s="10">
        <v>6</v>
      </c>
      <c r="CV85" s="10">
        <v>1392</v>
      </c>
      <c r="CW85" s="10">
        <v>295</v>
      </c>
      <c r="CY85" s="1">
        <f t="shared" si="48"/>
        <v>45</v>
      </c>
      <c r="CZ85" s="1">
        <f t="shared" si="49"/>
        <v>1079</v>
      </c>
      <c r="DA85" s="1">
        <f t="shared" si="50"/>
        <v>1424</v>
      </c>
      <c r="DB85" s="1">
        <f t="shared" si="51"/>
        <v>25</v>
      </c>
      <c r="DC85" s="1">
        <f t="shared" si="52"/>
        <v>1243</v>
      </c>
      <c r="DD85" s="1">
        <f t="shared" si="53"/>
        <v>1237</v>
      </c>
      <c r="DE85" s="1">
        <f t="shared" si="54"/>
        <v>64</v>
      </c>
      <c r="DF85" s="1">
        <f t="shared" si="55"/>
        <v>2313</v>
      </c>
      <c r="DG85" s="1">
        <f t="shared" si="56"/>
        <v>2671</v>
      </c>
      <c r="DH85" s="1">
        <f t="shared" si="57"/>
        <v>55.886970172684457</v>
      </c>
      <c r="DI85" s="1">
        <f t="shared" si="58"/>
        <v>3.0633083730428861</v>
      </c>
      <c r="DJ85" s="1">
        <f t="shared" si="59"/>
        <v>57.653061224489797</v>
      </c>
      <c r="DK85" s="1">
        <f t="shared" si="60"/>
        <v>49.381237524950102</v>
      </c>
      <c r="DL85" s="1">
        <f t="shared" si="61"/>
        <v>1.9809825673534072</v>
      </c>
      <c r="DM85" s="1">
        <f t="shared" si="62"/>
        <v>50.379241516966069</v>
      </c>
      <c r="DN85" s="1">
        <f t="shared" si="63"/>
        <v>52.912044374009504</v>
      </c>
      <c r="DO85" s="1">
        <f t="shared" si="64"/>
        <v>2.340036563071298</v>
      </c>
      <c r="DP85" s="1">
        <f t="shared" si="65"/>
        <v>54.179873217115691</v>
      </c>
      <c r="DQ85" s="1">
        <f t="shared" si="39"/>
        <v>70</v>
      </c>
      <c r="DR85" s="1">
        <f t="shared" si="40"/>
        <v>77</v>
      </c>
      <c r="DS85" s="1">
        <f t="shared" si="41"/>
        <v>77</v>
      </c>
      <c r="DT85" s="1">
        <f t="shared" si="42"/>
        <v>72</v>
      </c>
      <c r="DU85" s="1">
        <f t="shared" si="43"/>
        <v>77</v>
      </c>
      <c r="DV85" s="1">
        <f t="shared" si="44"/>
        <v>74</v>
      </c>
      <c r="DW85" s="1">
        <f t="shared" si="45"/>
        <v>71</v>
      </c>
      <c r="DX85" s="1">
        <f t="shared" si="46"/>
        <v>73</v>
      </c>
      <c r="DY85" s="1">
        <f t="shared" si="47"/>
        <v>73</v>
      </c>
    </row>
    <row r="86" spans="1:129" x14ac:dyDescent="0.35">
      <c r="A86" s="13">
        <v>80</v>
      </c>
      <c r="B86" s="9" t="s">
        <v>16</v>
      </c>
      <c r="C86" s="10">
        <v>14802</v>
      </c>
      <c r="D86" s="10">
        <v>92252</v>
      </c>
      <c r="E86" s="10">
        <v>71002</v>
      </c>
      <c r="F86" s="10">
        <v>15467</v>
      </c>
      <c r="G86" s="10">
        <v>36975</v>
      </c>
      <c r="H86" s="10">
        <v>146117</v>
      </c>
      <c r="I86" s="10">
        <v>11456</v>
      </c>
      <c r="J86" s="10">
        <v>24536</v>
      </c>
      <c r="K86" s="10">
        <v>187840</v>
      </c>
      <c r="L86" s="10">
        <v>8036</v>
      </c>
      <c r="M86" s="10">
        <v>20660</v>
      </c>
      <c r="N86" s="10">
        <v>200652</v>
      </c>
      <c r="O86" s="10">
        <v>6910</v>
      </c>
      <c r="P86" s="10">
        <v>19896</v>
      </c>
      <c r="Q86" s="10">
        <v>200549</v>
      </c>
      <c r="R86" s="10">
        <v>6177</v>
      </c>
      <c r="S86" s="10">
        <v>19801</v>
      </c>
      <c r="T86" s="10">
        <v>175119</v>
      </c>
      <c r="U86" s="10">
        <v>6127</v>
      </c>
      <c r="V86" s="10">
        <v>21838</v>
      </c>
      <c r="W86" s="10">
        <v>164814</v>
      </c>
      <c r="X86" s="10">
        <v>6191</v>
      </c>
      <c r="Y86" s="10">
        <v>26209</v>
      </c>
      <c r="Z86" s="10">
        <v>156504</v>
      </c>
      <c r="AA86" s="10">
        <v>5778</v>
      </c>
      <c r="AB86" s="10">
        <v>33670</v>
      </c>
      <c r="AC86" s="10">
        <v>137938</v>
      </c>
      <c r="AD86" s="10">
        <v>5456</v>
      </c>
      <c r="AE86" s="10">
        <v>54510</v>
      </c>
      <c r="AF86" s="10">
        <v>106316</v>
      </c>
      <c r="AG86" s="10">
        <v>2902</v>
      </c>
      <c r="AH86" s="10">
        <v>377964</v>
      </c>
      <c r="AI86" s="10">
        <v>90442</v>
      </c>
      <c r="AJ86" s="10">
        <v>13813</v>
      </c>
      <c r="AK86" s="10">
        <v>78339</v>
      </c>
      <c r="AL86" s="10">
        <v>76650</v>
      </c>
      <c r="AM86" s="10">
        <v>11599</v>
      </c>
      <c r="AN86" s="10">
        <v>36080</v>
      </c>
      <c r="AO86" s="10">
        <v>141840</v>
      </c>
      <c r="AP86" s="10">
        <v>8686</v>
      </c>
      <c r="AQ86" s="10">
        <v>36070</v>
      </c>
      <c r="AR86" s="10">
        <v>177431</v>
      </c>
      <c r="AS86" s="10">
        <v>8075</v>
      </c>
      <c r="AT86" s="10">
        <v>46799</v>
      </c>
      <c r="AU86" s="10">
        <v>188021</v>
      </c>
      <c r="AV86" s="10">
        <v>7379</v>
      </c>
      <c r="AW86" s="10">
        <v>47150</v>
      </c>
      <c r="AX86" s="10">
        <v>182521</v>
      </c>
      <c r="AY86" s="10">
        <v>6358</v>
      </c>
      <c r="AZ86" s="10">
        <v>38995</v>
      </c>
      <c r="BA86" s="10">
        <v>160880</v>
      </c>
      <c r="BB86" s="10">
        <v>6111</v>
      </c>
      <c r="BC86" s="10">
        <v>37903</v>
      </c>
      <c r="BD86" s="10">
        <v>159706</v>
      </c>
      <c r="BE86" s="10">
        <v>5593</v>
      </c>
      <c r="BF86" s="10">
        <v>43609</v>
      </c>
      <c r="BG86" s="10">
        <v>153159</v>
      </c>
      <c r="BH86" s="10">
        <v>4900</v>
      </c>
      <c r="BI86" s="10">
        <v>55106</v>
      </c>
      <c r="BJ86" s="10">
        <v>128935</v>
      </c>
      <c r="BK86" s="10">
        <v>3853</v>
      </c>
      <c r="BL86" s="10">
        <v>83394</v>
      </c>
      <c r="BM86" s="10">
        <v>92818</v>
      </c>
      <c r="BN86" s="10">
        <v>1506</v>
      </c>
      <c r="BO86" s="10">
        <v>485339</v>
      </c>
      <c r="BP86" s="10">
        <v>61303</v>
      </c>
      <c r="BQ86" s="10">
        <v>28608</v>
      </c>
      <c r="BR86" s="10">
        <v>170601</v>
      </c>
      <c r="BS86" s="10">
        <v>147653</v>
      </c>
      <c r="BT86" s="10">
        <v>27065</v>
      </c>
      <c r="BU86" s="10">
        <v>73055</v>
      </c>
      <c r="BV86" s="10">
        <v>287961</v>
      </c>
      <c r="BW86" s="10">
        <v>20147</v>
      </c>
      <c r="BX86" s="10">
        <v>60606</v>
      </c>
      <c r="BY86" s="10">
        <v>365264</v>
      </c>
      <c r="BZ86" s="10">
        <v>16110</v>
      </c>
      <c r="CA86" s="10">
        <v>67463</v>
      </c>
      <c r="CB86" s="10">
        <v>388670</v>
      </c>
      <c r="CC86" s="10">
        <v>14297</v>
      </c>
      <c r="CD86" s="10">
        <v>67045</v>
      </c>
      <c r="CE86" s="10">
        <v>383067</v>
      </c>
      <c r="CF86" s="10">
        <v>12538</v>
      </c>
      <c r="CG86" s="10">
        <v>58792</v>
      </c>
      <c r="CH86" s="10">
        <v>336004</v>
      </c>
      <c r="CI86" s="10">
        <v>12231</v>
      </c>
      <c r="CJ86" s="10">
        <v>59745</v>
      </c>
      <c r="CK86" s="10">
        <v>324522</v>
      </c>
      <c r="CL86" s="10">
        <v>11782</v>
      </c>
      <c r="CM86" s="10">
        <v>69817</v>
      </c>
      <c r="CN86" s="10">
        <v>309665</v>
      </c>
      <c r="CO86" s="10">
        <v>10674</v>
      </c>
      <c r="CP86" s="10">
        <v>88772</v>
      </c>
      <c r="CQ86" s="10">
        <v>266871</v>
      </c>
      <c r="CR86" s="10">
        <v>9310</v>
      </c>
      <c r="CS86" s="10">
        <v>137911</v>
      </c>
      <c r="CT86" s="10">
        <v>199136</v>
      </c>
      <c r="CU86" s="10">
        <v>4406</v>
      </c>
      <c r="CV86" s="10">
        <v>863298</v>
      </c>
      <c r="CW86" s="10">
        <v>151747</v>
      </c>
      <c r="CY86" s="1">
        <f t="shared" si="48"/>
        <v>89302</v>
      </c>
      <c r="CZ86" s="1">
        <f t="shared" si="49"/>
        <v>728311</v>
      </c>
      <c r="DA86" s="1">
        <f t="shared" si="50"/>
        <v>1637293</v>
      </c>
      <c r="DB86" s="1">
        <f t="shared" si="51"/>
        <v>77873</v>
      </c>
      <c r="DC86" s="1">
        <f t="shared" si="52"/>
        <v>988784</v>
      </c>
      <c r="DD86" s="1">
        <f t="shared" si="53"/>
        <v>1523264</v>
      </c>
      <c r="DE86" s="1">
        <f t="shared" si="54"/>
        <v>167168</v>
      </c>
      <c r="DF86" s="1">
        <f t="shared" si="55"/>
        <v>1717105</v>
      </c>
      <c r="DG86" s="1">
        <f t="shared" si="56"/>
        <v>3160560</v>
      </c>
      <c r="DH86" s="1">
        <f t="shared" si="57"/>
        <v>66.694732914417088</v>
      </c>
      <c r="DI86" s="1">
        <f t="shared" si="58"/>
        <v>5.1721451759098116</v>
      </c>
      <c r="DJ86" s="1">
        <f t="shared" si="59"/>
        <v>70.332428207027078</v>
      </c>
      <c r="DK86" s="1">
        <f t="shared" si="60"/>
        <v>58.815075826637184</v>
      </c>
      <c r="DL86" s="1">
        <f t="shared" si="61"/>
        <v>4.8636062997732239</v>
      </c>
      <c r="DM86" s="1">
        <f t="shared" si="62"/>
        <v>61.821847075644385</v>
      </c>
      <c r="DN86" s="1">
        <f t="shared" si="63"/>
        <v>62.649447464366013</v>
      </c>
      <c r="DO86" s="1">
        <f t="shared" si="64"/>
        <v>5.0234874965742398</v>
      </c>
      <c r="DP86" s="1">
        <f t="shared" si="65"/>
        <v>65.963095309596966</v>
      </c>
      <c r="DQ86" s="1" t="s">
        <v>154</v>
      </c>
      <c r="DR86" s="1" t="s">
        <v>154</v>
      </c>
      <c r="DS86" s="1" t="s">
        <v>154</v>
      </c>
      <c r="DT86" s="1" t="s">
        <v>154</v>
      </c>
      <c r="DU86" s="1" t="s">
        <v>154</v>
      </c>
      <c r="DV86" s="1" t="s">
        <v>154</v>
      </c>
      <c r="DW86" s="1" t="s">
        <v>154</v>
      </c>
      <c r="DX86" s="1" t="s">
        <v>154</v>
      </c>
      <c r="DY86" s="1" t="s">
        <v>154</v>
      </c>
    </row>
    <row r="87" spans="1:129" x14ac:dyDescent="0.35">
      <c r="A87" s="16"/>
    </row>
    <row r="89" spans="1:129" x14ac:dyDescent="0.35">
      <c r="A89" s="16"/>
      <c r="B89" s="11"/>
    </row>
    <row r="91" spans="1:129" x14ac:dyDescent="0.35">
      <c r="A91" s="16"/>
      <c r="B91" s="11"/>
    </row>
    <row r="92" spans="1:129" x14ac:dyDescent="0.35">
      <c r="A92" s="16"/>
      <c r="B92" s="11"/>
    </row>
    <row r="93" spans="1:129" x14ac:dyDescent="0.35">
      <c r="A93" s="16"/>
      <c r="B93" s="11"/>
    </row>
    <row r="94" spans="1:129" x14ac:dyDescent="0.35">
      <c r="A94" s="16"/>
      <c r="B94" s="11"/>
    </row>
    <row r="100" spans="1:97" s="12" customFormat="1" x14ac:dyDescent="0.35">
      <c r="A100" s="17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04"/>
  <sheetViews>
    <sheetView showGridLines="0" showRowColHeaders="0" tabSelected="1" topLeftCell="H1" zoomScale="95" zoomScaleNormal="95" workbookViewId="0">
      <selection activeCell="Z2" sqref="Z2"/>
    </sheetView>
  </sheetViews>
  <sheetFormatPr defaultColWidth="9.06640625" defaultRowHeight="13.15" x14ac:dyDescent="0.4"/>
  <cols>
    <col min="1" max="1" width="3.33203125" style="30" hidden="1" customWidth="1"/>
    <col min="2" max="2" width="7.73046875" style="26" hidden="1" customWidth="1"/>
    <col min="3" max="3" width="11.73046875" style="26" hidden="1" customWidth="1"/>
    <col min="4" max="4" width="2.33203125" style="27" hidden="1" customWidth="1"/>
    <col min="5" max="5" width="7.59765625" style="28" hidden="1" customWidth="1"/>
    <col min="6" max="7" width="7.59765625" style="29" hidden="1" customWidth="1"/>
    <col min="8" max="8" width="0.9296875" style="29" customWidth="1"/>
    <col min="9" max="18" width="9.33203125" style="30" customWidth="1"/>
    <col min="19" max="19" width="9.06640625" style="18"/>
    <col min="20" max="20" width="7.796875" style="18" customWidth="1"/>
    <col min="21" max="21" width="12.796875" style="18" customWidth="1"/>
    <col min="22" max="22" width="3.06640625" style="18" customWidth="1"/>
    <col min="23" max="23" width="7.59765625" style="18" customWidth="1"/>
    <col min="24" max="26" width="7.59765625" style="19" customWidth="1"/>
    <col min="27" max="27" width="9.06640625" style="67"/>
    <col min="28" max="28" width="12.46484375" style="18" customWidth="1"/>
    <col min="29" max="33" width="8.265625" style="18" customWidth="1"/>
    <col min="34" max="36" width="8.265625" style="30" customWidth="1"/>
    <col min="37" max="16384" width="9.06640625" style="30"/>
  </cols>
  <sheetData>
    <row r="1" spans="2:40" ht="21" x14ac:dyDescent="0.65">
      <c r="I1" s="88" t="s">
        <v>157</v>
      </c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2:40" ht="18.75" customHeight="1" x14ac:dyDescent="0.65">
      <c r="I2" s="92" t="s">
        <v>155</v>
      </c>
      <c r="J2" s="92"/>
      <c r="K2" s="92"/>
      <c r="L2" s="92"/>
      <c r="M2" s="92"/>
      <c r="N2" s="92"/>
      <c r="O2" s="92"/>
      <c r="P2" s="92"/>
      <c r="Q2" s="92"/>
      <c r="R2" s="92"/>
      <c r="S2" s="87" t="s">
        <v>158</v>
      </c>
      <c r="AH2" s="18"/>
      <c r="AI2" s="18"/>
      <c r="AJ2" s="18"/>
      <c r="AK2" s="18"/>
      <c r="AL2" s="18"/>
      <c r="AM2" s="18"/>
      <c r="AN2" s="18"/>
    </row>
    <row r="3" spans="2:40" ht="18.75" hidden="1" customHeight="1" x14ac:dyDescent="0.4">
      <c r="AH3" s="18"/>
      <c r="AI3" s="18"/>
      <c r="AJ3" s="18"/>
      <c r="AK3" s="18"/>
      <c r="AL3" s="18"/>
      <c r="AM3" s="18"/>
      <c r="AN3" s="18"/>
    </row>
    <row r="4" spans="2:40" ht="18.75" hidden="1" customHeight="1" x14ac:dyDescent="0.4">
      <c r="AH4" s="18"/>
      <c r="AI4" s="18"/>
      <c r="AJ4" s="18"/>
      <c r="AK4" s="18"/>
      <c r="AL4" s="18"/>
      <c r="AM4" s="18"/>
      <c r="AN4" s="18"/>
    </row>
    <row r="5" spans="2:40" ht="18.75" hidden="1" customHeight="1" x14ac:dyDescent="0.4">
      <c r="AH5" s="18"/>
      <c r="AI5" s="18"/>
      <c r="AJ5" s="18"/>
      <c r="AK5" s="18"/>
      <c r="AL5" s="18"/>
      <c r="AM5" s="18"/>
      <c r="AN5" s="18"/>
    </row>
    <row r="6" spans="2:40" ht="18.75" hidden="1" customHeight="1" x14ac:dyDescent="0.4">
      <c r="AH6" s="18"/>
      <c r="AI6" s="18"/>
      <c r="AJ6" s="18"/>
      <c r="AK6" s="18"/>
      <c r="AL6" s="18"/>
      <c r="AM6" s="18"/>
      <c r="AN6" s="18"/>
    </row>
    <row r="7" spans="2:40" ht="18.75" hidden="1" customHeight="1" x14ac:dyDescent="0.4">
      <c r="AH7" s="18"/>
      <c r="AI7" s="18"/>
      <c r="AJ7" s="18"/>
      <c r="AK7" s="18"/>
      <c r="AL7" s="18"/>
      <c r="AM7" s="18"/>
      <c r="AN7" s="18"/>
    </row>
    <row r="8" spans="2:40" ht="18.75" hidden="1" customHeight="1" x14ac:dyDescent="0.4">
      <c r="J8" s="89" t="s">
        <v>100</v>
      </c>
      <c r="K8" s="89"/>
      <c r="L8" s="89"/>
      <c r="M8" s="90" t="s">
        <v>102</v>
      </c>
      <c r="N8" s="90"/>
      <c r="O8" s="90"/>
      <c r="P8" s="91" t="s">
        <v>101</v>
      </c>
      <c r="Q8" s="91"/>
      <c r="R8" s="91"/>
      <c r="AB8" s="68" t="s">
        <v>100</v>
      </c>
      <c r="AC8" s="69"/>
      <c r="AD8" s="69"/>
      <c r="AE8" s="70" t="s">
        <v>102</v>
      </c>
      <c r="AF8" s="71"/>
      <c r="AG8" s="71"/>
      <c r="AH8" s="72" t="s">
        <v>101</v>
      </c>
      <c r="AI8" s="73"/>
      <c r="AJ8" s="73"/>
      <c r="AK8" s="18"/>
      <c r="AL8" s="18"/>
      <c r="AM8" s="18"/>
      <c r="AN8" s="18"/>
    </row>
    <row r="9" spans="2:40" ht="18.75" hidden="1" customHeight="1" x14ac:dyDescent="0.4">
      <c r="E9" s="31" t="s">
        <v>98</v>
      </c>
      <c r="F9" s="31" t="s">
        <v>99</v>
      </c>
      <c r="G9" s="31" t="s">
        <v>97</v>
      </c>
      <c r="H9" s="31"/>
      <c r="I9" s="32"/>
      <c r="J9" s="33" t="s">
        <v>98</v>
      </c>
      <c r="K9" s="34" t="s">
        <v>99</v>
      </c>
      <c r="L9" s="34" t="s">
        <v>97</v>
      </c>
      <c r="M9" s="35" t="s">
        <v>98</v>
      </c>
      <c r="N9" s="36" t="s">
        <v>99</v>
      </c>
      <c r="O9" s="36" t="s">
        <v>97</v>
      </c>
      <c r="P9" s="37" t="s">
        <v>98</v>
      </c>
      <c r="Q9" s="38" t="s">
        <v>99</v>
      </c>
      <c r="R9" s="38" t="s">
        <v>97</v>
      </c>
      <c r="T9" s="20"/>
      <c r="U9" s="20"/>
      <c r="V9" s="21"/>
      <c r="W9" s="65" t="s">
        <v>98</v>
      </c>
      <c r="X9" s="65" t="s">
        <v>99</v>
      </c>
      <c r="Y9" s="65" t="s">
        <v>97</v>
      </c>
      <c r="Z9" s="65"/>
      <c r="AA9" s="74"/>
      <c r="AB9" s="75" t="s">
        <v>98</v>
      </c>
      <c r="AC9" s="76" t="s">
        <v>99</v>
      </c>
      <c r="AD9" s="76" t="s">
        <v>97</v>
      </c>
      <c r="AE9" s="77" t="s">
        <v>98</v>
      </c>
      <c r="AF9" s="78" t="s">
        <v>99</v>
      </c>
      <c r="AG9" s="78" t="s">
        <v>97</v>
      </c>
      <c r="AH9" s="79" t="s">
        <v>98</v>
      </c>
      <c r="AI9" s="80" t="s">
        <v>99</v>
      </c>
      <c r="AJ9" s="80" t="s">
        <v>97</v>
      </c>
      <c r="AK9" s="18"/>
      <c r="AL9" s="18"/>
      <c r="AM9" s="18"/>
      <c r="AN9" s="18"/>
    </row>
    <row r="10" spans="2:40" ht="18.75" hidden="1" customHeight="1" x14ac:dyDescent="0.4">
      <c r="B10" s="39" t="s">
        <v>3</v>
      </c>
      <c r="C10" s="39" t="s">
        <v>13</v>
      </c>
      <c r="D10" s="40">
        <v>1</v>
      </c>
      <c r="E10" s="41">
        <f>VLOOKUP($I$24,Data!$A$7:$CW$86,2+D10)</f>
        <v>391</v>
      </c>
      <c r="F10" s="41">
        <f>VLOOKUP($I$24,Data!$A$7:$CW$86,35+D10)</f>
        <v>338</v>
      </c>
      <c r="G10" s="41">
        <f>VLOOKUP($I$24,Data!$A$7:$CW$86,68+D10)</f>
        <v>732</v>
      </c>
      <c r="H10" s="41">
        <v>1</v>
      </c>
      <c r="I10" s="42" t="s">
        <v>104</v>
      </c>
      <c r="J10" s="43">
        <f>E10/SUM(E10,E12)*100</f>
        <v>26.928374655647382</v>
      </c>
      <c r="K10" s="43">
        <f t="shared" ref="K10:L10" si="0">F10/SUM(F10,F12)*100</f>
        <v>21.976592977893368</v>
      </c>
      <c r="L10" s="43">
        <f t="shared" si="0"/>
        <v>24.497991967871485</v>
      </c>
      <c r="M10" s="43">
        <f>SUM(E10,E12)/SUM(E10:E12)*100</f>
        <v>34.497505345687813</v>
      </c>
      <c r="N10" s="43">
        <f>SUM(F10,F12)/SUM(F10:F12)*100</f>
        <v>38.740554156171285</v>
      </c>
      <c r="O10" s="43">
        <f>SUM(G10,G12)/SUM(G10:G12)*100</f>
        <v>36.541518894460076</v>
      </c>
      <c r="P10" s="43">
        <f>E12/SUM(E10:E12)*100</f>
        <v>25.207887859349015</v>
      </c>
      <c r="Q10" s="43">
        <f t="shared" ref="Q10:R10" si="1">F12/SUM(F10:F12)*100</f>
        <v>30.22670025188917</v>
      </c>
      <c r="R10" s="43">
        <f t="shared" si="1"/>
        <v>27.589580530757001</v>
      </c>
      <c r="T10" s="23" t="s">
        <v>3</v>
      </c>
      <c r="U10" s="23" t="s">
        <v>13</v>
      </c>
      <c r="V10" s="24">
        <v>1</v>
      </c>
      <c r="W10" s="22">
        <f>VLOOKUP($M$24,Data!$A$7:$CW$86,2+V10)</f>
        <v>14802</v>
      </c>
      <c r="X10" s="22">
        <f>VLOOKUP($M$24,Data!$A$7:$CW$86,35+V10)</f>
        <v>13813</v>
      </c>
      <c r="Y10" s="22">
        <f>VLOOKUP($M$24,Data!$A$7:$CW$86,68+V10)</f>
        <v>28608</v>
      </c>
      <c r="Z10" s="22">
        <v>1</v>
      </c>
      <c r="AA10" s="63" t="s">
        <v>104</v>
      </c>
      <c r="AB10" s="64">
        <f>W10/SUM(W10,W12)*100</f>
        <v>17.250944011934173</v>
      </c>
      <c r="AC10" s="64">
        <f t="shared" ref="AC10" si="2">X10/SUM(X10,X12)*100</f>
        <v>15.269226092435581</v>
      </c>
      <c r="AD10" s="64">
        <f t="shared" ref="AD10" si="3">Y10/SUM(Y10,Y12)*100</f>
        <v>16.23047639579941</v>
      </c>
      <c r="AE10" s="64">
        <f>SUM(W10,W12)/SUM(W10:W12)*100</f>
        <v>48.189333692770816</v>
      </c>
      <c r="AF10" s="64">
        <f>SUM(X10,X12)/SUM(X10:X12)*100</f>
        <v>53.591189677847417</v>
      </c>
      <c r="AG10" s="64">
        <f>SUM(Y10,Y12)/SUM(Y10:Y12)*100</f>
        <v>50.81588643322128</v>
      </c>
      <c r="AH10" s="64">
        <f>W12/SUM(W10:W12)*100</f>
        <v>39.876218717706791</v>
      </c>
      <c r="AI10" s="64">
        <f t="shared" ref="AI10" si="4">X12/SUM(X10:X12)*100</f>
        <v>45.408229760310896</v>
      </c>
      <c r="AJ10" s="64">
        <f t="shared" ref="AJ10" si="5">Y12/SUM(Y10:Y12)*100</f>
        <v>42.568225980361071</v>
      </c>
      <c r="AK10" s="18"/>
      <c r="AL10" s="18"/>
      <c r="AM10" s="81" t="s">
        <v>114</v>
      </c>
      <c r="AN10" s="18"/>
    </row>
    <row r="11" spans="2:40" ht="18.75" hidden="1" customHeight="1" x14ac:dyDescent="0.4">
      <c r="B11" s="44"/>
      <c r="C11" s="39" t="s">
        <v>14</v>
      </c>
      <c r="D11" s="40">
        <v>2</v>
      </c>
      <c r="E11" s="41">
        <f>VLOOKUP($I$24,Data!$A$7:$CW$86,2+D11)</f>
        <v>2757</v>
      </c>
      <c r="F11" s="41">
        <f>VLOOKUP($I$24,Data!$A$7:$CW$86,35+D11)</f>
        <v>2432</v>
      </c>
      <c r="G11" s="41">
        <f>VLOOKUP($I$24,Data!$A$7:$CW$86,68+D11)</f>
        <v>5189</v>
      </c>
      <c r="H11" s="41">
        <v>2</v>
      </c>
      <c r="I11" s="42" t="s">
        <v>106</v>
      </c>
      <c r="J11" s="43">
        <f>E13/SUM(E13,E15)*100</f>
        <v>11.906400550584996</v>
      </c>
      <c r="K11" s="43">
        <f>F13/SUM(F13,F15)*100</f>
        <v>10.240475547149419</v>
      </c>
      <c r="L11" s="43">
        <f>G13/SUM(G13,G15)*100</f>
        <v>11.116631474351012</v>
      </c>
      <c r="M11" s="43">
        <f>SUM(E13,E15)/SUM(E13:E15)*100</f>
        <v>77.342086586231375</v>
      </c>
      <c r="N11" s="43">
        <f>SUM(F13,F15)/SUM(F13:F15)*100</f>
        <v>72.568627450980401</v>
      </c>
      <c r="O11" s="43">
        <f>SUM(G13,G15)/SUM(G13:G15)*100</f>
        <v>75.102611940298502</v>
      </c>
      <c r="P11" s="43">
        <f>E15/SUM(E13:E15)*100</f>
        <v>68.133427963094391</v>
      </c>
      <c r="Q11" s="43">
        <f>F15/SUM(F13:F15)*100</f>
        <v>65.137254901960787</v>
      </c>
      <c r="R11" s="43">
        <f>G15/SUM(G13:G15)*100</f>
        <v>66.75373134328359</v>
      </c>
      <c r="T11" s="25"/>
      <c r="U11" s="23" t="s">
        <v>14</v>
      </c>
      <c r="V11" s="24">
        <v>2</v>
      </c>
      <c r="W11" s="22">
        <f>VLOOKUP($M$24,Data!$A$7:$CW$86,2+V11)</f>
        <v>92252</v>
      </c>
      <c r="X11" s="22">
        <f>VLOOKUP($M$24,Data!$A$7:$CW$86,35+V11)</f>
        <v>78339</v>
      </c>
      <c r="Y11" s="22">
        <f>VLOOKUP($M$24,Data!$A$7:$CW$86,68+V11)</f>
        <v>170601</v>
      </c>
      <c r="Z11" s="22">
        <v>2</v>
      </c>
      <c r="AA11" s="63" t="s">
        <v>106</v>
      </c>
      <c r="AB11" s="64">
        <f>W13/SUM(W13,W15)*100</f>
        <v>9.5721111001089216</v>
      </c>
      <c r="AC11" s="64">
        <f>X13/SUM(X13,X15)*100</f>
        <v>7.5593558352179038</v>
      </c>
      <c r="AD11" s="64">
        <f>Y13/SUM(Y13,Y15)*100</f>
        <v>8.5913543644016688</v>
      </c>
      <c r="AE11" s="64">
        <f>SUM(W13,W15)/SUM(W13:W15)*100</f>
        <v>81.378330873946794</v>
      </c>
      <c r="AF11" s="64">
        <f>SUM(X13,X15)/SUM(X13:X15)*100</f>
        <v>80.962330953624701</v>
      </c>
      <c r="AG11" s="64">
        <f>SUM(Y13,Y15)/SUM(Y13:Y15)*100</f>
        <v>81.175321646769618</v>
      </c>
      <c r="AH11" s="64">
        <f>W15/SUM(W13:W15)*100</f>
        <v>73.588706631278356</v>
      </c>
      <c r="AI11" s="64">
        <f>X15/SUM(X13:X15)*100</f>
        <v>74.842100264353434</v>
      </c>
      <c r="AJ11" s="64">
        <f>Y15/SUM(Y13:Y15)*100</f>
        <v>74.201262107652781</v>
      </c>
      <c r="AK11" s="18"/>
      <c r="AL11" s="18"/>
      <c r="AM11" s="81" t="s">
        <v>115</v>
      </c>
      <c r="AN11" s="18"/>
    </row>
    <row r="12" spans="2:40" ht="18.75" hidden="1" customHeight="1" x14ac:dyDescent="0.4">
      <c r="B12" s="44"/>
      <c r="C12" s="39" t="s">
        <v>15</v>
      </c>
      <c r="D12" s="40">
        <v>3</v>
      </c>
      <c r="E12" s="41">
        <f>VLOOKUP($I$24,Data!$A$7:$CW$86,2+D12)</f>
        <v>1061</v>
      </c>
      <c r="F12" s="41">
        <f>VLOOKUP($I$24,Data!$A$7:$CW$86,35+D12)</f>
        <v>1200</v>
      </c>
      <c r="G12" s="41">
        <f>VLOOKUP($I$24,Data!$A$7:$CW$86,68+D12)</f>
        <v>2256</v>
      </c>
      <c r="H12" s="41">
        <v>3</v>
      </c>
      <c r="I12" s="42" t="s">
        <v>105</v>
      </c>
      <c r="J12" s="43">
        <f>E16/SUM(E16,E18)*100</f>
        <v>6.6569720471804814</v>
      </c>
      <c r="K12" s="43">
        <f>F16/SUM(F16,F18)*100</f>
        <v>6.1495002172968274</v>
      </c>
      <c r="L12" s="43">
        <f>G16/SUM(G16,G18)*100</f>
        <v>6.3873180680448689</v>
      </c>
      <c r="M12" s="43">
        <f>SUM(E16,E18)/SUM(E16:E18)*100</f>
        <v>86.729260089686093</v>
      </c>
      <c r="N12" s="43">
        <f>SUM(F16,F18)/SUM(F16:F18)*100</f>
        <v>75.368490009826402</v>
      </c>
      <c r="O12" s="43">
        <f>SUM(G16,G18)/SUM(G16:G18)*100</f>
        <v>81.472809667673715</v>
      </c>
      <c r="P12" s="43">
        <f>E18/SUM(E16:E18)*100</f>
        <v>80.955717488789233</v>
      </c>
      <c r="Q12" s="43">
        <f>F18/SUM(F16:F18)*100</f>
        <v>70.733704552898786</v>
      </c>
      <c r="R12" s="43">
        <f>G18/SUM(G16:G18)*100</f>
        <v>76.26888217522658</v>
      </c>
      <c r="T12" s="25"/>
      <c r="U12" s="23" t="s">
        <v>15</v>
      </c>
      <c r="V12" s="24">
        <v>3</v>
      </c>
      <c r="W12" s="22">
        <f>VLOOKUP($M$24,Data!$A$7:$CW$86,2+V12)</f>
        <v>71002</v>
      </c>
      <c r="X12" s="22">
        <f>VLOOKUP($M$24,Data!$A$7:$CW$86,35+V12)</f>
        <v>76650</v>
      </c>
      <c r="Y12" s="22">
        <f>VLOOKUP($M$24,Data!$A$7:$CW$86,68+V12)</f>
        <v>147653</v>
      </c>
      <c r="Z12" s="22">
        <v>3</v>
      </c>
      <c r="AA12" s="63" t="s">
        <v>105</v>
      </c>
      <c r="AB12" s="64">
        <f>W16/SUM(W16,W18)*100</f>
        <v>5.7482337829158636</v>
      </c>
      <c r="AC12" s="64">
        <f>X16/SUM(X16,X18)*100</f>
        <v>4.6669568067398464</v>
      </c>
      <c r="AD12" s="64">
        <f>Y16/SUM(Y16,Y18)*100</f>
        <v>5.2274065867346806</v>
      </c>
      <c r="AE12" s="64">
        <f>SUM(W16,W18)/SUM(W16:W18)*100</f>
        <v>89.038207226848712</v>
      </c>
      <c r="AF12" s="64">
        <f>SUM(X16,X18)/SUM(X16:X18)*100</f>
        <v>83.765926899413557</v>
      </c>
      <c r="AG12" s="64">
        <f>SUM(Y16,Y18)/SUM(Y16:Y18)*100</f>
        <v>86.411728700923945</v>
      </c>
      <c r="AH12" s="64">
        <f>W18/SUM(W16:W18)*100</f>
        <v>83.920082919332359</v>
      </c>
      <c r="AI12" s="64">
        <f>X18/SUM(X16:X18)*100</f>
        <v>79.85660727225266</v>
      </c>
      <c r="AJ12" s="64">
        <f>Y18/SUM(Y16:Y18)*100</f>
        <v>81.894636303100555</v>
      </c>
      <c r="AK12" s="18"/>
      <c r="AL12" s="18"/>
      <c r="AM12" s="81" t="s">
        <v>116</v>
      </c>
      <c r="AN12" s="18"/>
    </row>
    <row r="13" spans="2:40" ht="18.75" hidden="1" customHeight="1" x14ac:dyDescent="0.4">
      <c r="B13" s="39" t="s">
        <v>4</v>
      </c>
      <c r="C13" s="39" t="s">
        <v>13</v>
      </c>
      <c r="D13" s="40">
        <v>4</v>
      </c>
      <c r="E13" s="41">
        <f>VLOOKUP($I$24,Data!$A$7:$CW$86,2+D13)</f>
        <v>519</v>
      </c>
      <c r="F13" s="41">
        <f>VLOOKUP($I$24,Data!$A$7:$CW$86,35+D13)</f>
        <v>379</v>
      </c>
      <c r="G13" s="41">
        <f>VLOOKUP($I$24,Data!$A$7:$CW$86,68+D13)</f>
        <v>895</v>
      </c>
      <c r="H13" s="41">
        <v>4</v>
      </c>
      <c r="I13" s="42" t="s">
        <v>107</v>
      </c>
      <c r="J13" s="43">
        <f>E19/SUM(E19,E21)*100</f>
        <v>5.5848261327713384</v>
      </c>
      <c r="K13" s="43">
        <f>F19/SUM(F19,F21)*100</f>
        <v>6.387459054749649</v>
      </c>
      <c r="L13" s="43">
        <f>G19/SUM(G19,G21)*100</f>
        <v>5.957276100692007</v>
      </c>
      <c r="M13" s="43">
        <f>SUM(E19,E21)/SUM(E19:E21)*100</f>
        <v>87.734976887519252</v>
      </c>
      <c r="N13" s="43">
        <f>SUM(F19,F21)/SUM(F19:F21)*100</f>
        <v>70.843693021713904</v>
      </c>
      <c r="O13" s="43">
        <f>SUM(G19,G21)/SUM(G19:G21)*100</f>
        <v>79.602426951939961</v>
      </c>
      <c r="P13" s="43">
        <f>E21/SUM(E19:E21)*100</f>
        <v>82.835130970724194</v>
      </c>
      <c r="Q13" s="43">
        <f>F21/SUM(F19:F21)*100</f>
        <v>66.318581137079406</v>
      </c>
      <c r="R13" s="43">
        <f>G21/SUM(G19:G21)*100</f>
        <v>74.860290595561224</v>
      </c>
      <c r="T13" s="23" t="s">
        <v>4</v>
      </c>
      <c r="U13" s="23" t="s">
        <v>13</v>
      </c>
      <c r="V13" s="24">
        <v>4</v>
      </c>
      <c r="W13" s="22">
        <f>VLOOKUP($M$24,Data!$A$7:$CW$86,2+V13)</f>
        <v>15467</v>
      </c>
      <c r="X13" s="22">
        <f>VLOOKUP($M$24,Data!$A$7:$CW$86,35+V13)</f>
        <v>11599</v>
      </c>
      <c r="Y13" s="22">
        <f>VLOOKUP($M$24,Data!$A$7:$CW$86,68+V13)</f>
        <v>27065</v>
      </c>
      <c r="Z13" s="22">
        <v>4</v>
      </c>
      <c r="AA13" s="63" t="s">
        <v>107</v>
      </c>
      <c r="AB13" s="64">
        <f>W19/SUM(W19,W21)*100</f>
        <v>3.850724526565974</v>
      </c>
      <c r="AC13" s="64">
        <f>X19/SUM(X19,X21)*100</f>
        <v>4.1178810378590081</v>
      </c>
      <c r="AD13" s="64">
        <f>Y19/SUM(Y19,Y21)*100</f>
        <v>3.9799397203419145</v>
      </c>
      <c r="AE13" s="64">
        <f>SUM(W19,W21)/SUM(W19:W21)*100</f>
        <v>90.991855172052951</v>
      </c>
      <c r="AF13" s="64">
        <f>SUM(X19,X21)/SUM(X19:X21)*100</f>
        <v>80.732826941682617</v>
      </c>
      <c r="AG13" s="64">
        <f>SUM(Y19,Y21)/SUM(Y19:Y21)*100</f>
        <v>85.71434621582533</v>
      </c>
      <c r="AH13" s="64">
        <f>W21/SUM(W19:W21)*100</f>
        <v>87.488009487765311</v>
      </c>
      <c r="AI13" s="64">
        <f>X21/SUM(X19:X21)*100</f>
        <v>77.408345169723546</v>
      </c>
      <c r="AJ13" s="64">
        <f>Y21/SUM(Y19:Y21)*100</f>
        <v>82.302966904750306</v>
      </c>
      <c r="AK13" s="18"/>
      <c r="AL13" s="18"/>
      <c r="AM13" s="81" t="s">
        <v>124</v>
      </c>
      <c r="AN13" s="18"/>
    </row>
    <row r="14" spans="2:40" ht="18.75" hidden="1" customHeight="1" x14ac:dyDescent="0.4">
      <c r="B14" s="44"/>
      <c r="C14" s="39" t="s">
        <v>14</v>
      </c>
      <c r="D14" s="40">
        <v>5</v>
      </c>
      <c r="E14" s="41">
        <f>VLOOKUP($I$24,Data!$A$7:$CW$86,2+D14)</f>
        <v>1277</v>
      </c>
      <c r="F14" s="41">
        <f>VLOOKUP($I$24,Data!$A$7:$CW$86,35+D14)</f>
        <v>1399</v>
      </c>
      <c r="G14" s="41">
        <f>VLOOKUP($I$24,Data!$A$7:$CW$86,68+D14)</f>
        <v>2669</v>
      </c>
      <c r="H14" s="41">
        <v>5</v>
      </c>
      <c r="I14" s="42" t="s">
        <v>108</v>
      </c>
      <c r="J14" s="43">
        <f>E22/SUM(E22,E24)*100</f>
        <v>5.3378762067007379</v>
      </c>
      <c r="K14" s="43">
        <f>F22/SUM(F22,F24)*100</f>
        <v>5.8214109521460289</v>
      </c>
      <c r="L14" s="43">
        <f>G22/SUM(G22,G24)*100</f>
        <v>5.5977737343465694</v>
      </c>
      <c r="M14" s="43">
        <f>SUM(E22,E24)/SUM(E22:E24)*100</f>
        <v>86.99160217355508</v>
      </c>
      <c r="N14" s="43">
        <f>SUM(F22,F24)/SUM(F22:F24)*100</f>
        <v>70.126275730842409</v>
      </c>
      <c r="O14" s="43">
        <f>SUM(G22,G24)/SUM(G22:G24)*100</f>
        <v>78.810628426824124</v>
      </c>
      <c r="P14" s="43">
        <f>E24/SUM(E22:E24)*100</f>
        <v>82.348098139305122</v>
      </c>
      <c r="Q14" s="43">
        <f>F24/SUM(F22:F24)*100</f>
        <v>66.043937035115036</v>
      </c>
      <c r="R14" s="43">
        <f>G24/SUM(G22:G24)*100</f>
        <v>74.398987768873894</v>
      </c>
      <c r="T14" s="25"/>
      <c r="U14" s="23" t="s">
        <v>14</v>
      </c>
      <c r="V14" s="24">
        <v>5</v>
      </c>
      <c r="W14" s="22">
        <f>VLOOKUP($M$24,Data!$A$7:$CW$86,2+V14)</f>
        <v>36975</v>
      </c>
      <c r="X14" s="22">
        <f>VLOOKUP($M$24,Data!$A$7:$CW$86,35+V14)</f>
        <v>36080</v>
      </c>
      <c r="Y14" s="22">
        <f>VLOOKUP($M$24,Data!$A$7:$CW$86,68+V14)</f>
        <v>73055</v>
      </c>
      <c r="Z14" s="22">
        <v>5</v>
      </c>
      <c r="AA14" s="63" t="s">
        <v>108</v>
      </c>
      <c r="AB14" s="64">
        <f>W22/SUM(W22,W24)*100</f>
        <v>3.3307786116774882</v>
      </c>
      <c r="AC14" s="64">
        <f>X22/SUM(X22,X24)*100</f>
        <v>3.8857293312269614</v>
      </c>
      <c r="AD14" s="64">
        <f>Y22/SUM(Y22,Y24)*100</f>
        <v>3.5979605600909998</v>
      </c>
      <c r="AE14" s="64">
        <f>SUM(W22,W24)/SUM(W22:W24)*100</f>
        <v>91.248927888104504</v>
      </c>
      <c r="AF14" s="64">
        <f>SUM(X22,X24)/SUM(X22:X24)*100</f>
        <v>80.109681501792878</v>
      </c>
      <c r="AG14" s="64">
        <f>SUM(Y22,Y24)/SUM(Y22:Y24)*100</f>
        <v>85.563371941542911</v>
      </c>
      <c r="AH14" s="64">
        <f>W24/SUM(W22:W24)*100</f>
        <v>88.209628114622504</v>
      </c>
      <c r="AI14" s="64">
        <f>X24/SUM(X22:X24)*100</f>
        <v>76.996836110525209</v>
      </c>
      <c r="AJ14" s="64">
        <f>Y24/SUM(Y22:Y24)*100</f>
        <v>82.484835565202232</v>
      </c>
      <c r="AK14" s="18"/>
      <c r="AL14" s="18"/>
      <c r="AM14" s="81" t="s">
        <v>125</v>
      </c>
      <c r="AN14" s="18"/>
    </row>
    <row r="15" spans="2:40" ht="18.75" hidden="1" customHeight="1" x14ac:dyDescent="0.4">
      <c r="B15" s="44"/>
      <c r="C15" s="39" t="s">
        <v>15</v>
      </c>
      <c r="D15" s="40">
        <v>6</v>
      </c>
      <c r="E15" s="41">
        <f>VLOOKUP($I$24,Data!$A$7:$CW$86,2+D15)</f>
        <v>3840</v>
      </c>
      <c r="F15" s="41">
        <f>VLOOKUP($I$24,Data!$A$7:$CW$86,35+D15)</f>
        <v>3322</v>
      </c>
      <c r="G15" s="41">
        <f>VLOOKUP($I$24,Data!$A$7:$CW$86,68+D15)</f>
        <v>7156</v>
      </c>
      <c r="H15" s="41">
        <v>6</v>
      </c>
      <c r="I15" s="42" t="s">
        <v>109</v>
      </c>
      <c r="J15" s="43">
        <f>E25/SUM(E25,E27)*100</f>
        <v>5.1355206847360915</v>
      </c>
      <c r="K15" s="43">
        <f>F25/SUM(F25,F27)*100</f>
        <v>6.3183475091130008</v>
      </c>
      <c r="L15" s="43">
        <f>G25/SUM(G25,G27)*100</f>
        <v>5.6940925456727562</v>
      </c>
      <c r="M15" s="43">
        <f>SUM(E25,E27)/SUM(E25:E27)*100</f>
        <v>83.901855176540991</v>
      </c>
      <c r="N15" s="43">
        <f>SUM(F25,F27)/SUM(F25:F27)*100</f>
        <v>69.11610329624186</v>
      </c>
      <c r="O15" s="43">
        <f>SUM(G25,G27)/SUM(G25:G27)*100</f>
        <v>76.676891615541919</v>
      </c>
      <c r="P15" s="43">
        <f>E27/SUM(E25:E27)*100</f>
        <v>79.593058049072411</v>
      </c>
      <c r="Q15" s="43">
        <f>F27/SUM(F25:F27)*100</f>
        <v>64.7491077052278</v>
      </c>
      <c r="R15" s="43">
        <f>G27/SUM(G25:G27)*100</f>
        <v>72.310838445807775</v>
      </c>
      <c r="T15" s="25"/>
      <c r="U15" s="23" t="s">
        <v>15</v>
      </c>
      <c r="V15" s="24">
        <v>6</v>
      </c>
      <c r="W15" s="22">
        <f>VLOOKUP($M$24,Data!$A$7:$CW$86,2+V15)</f>
        <v>146117</v>
      </c>
      <c r="X15" s="22">
        <f>VLOOKUP($M$24,Data!$A$7:$CW$86,35+V15)</f>
        <v>141840</v>
      </c>
      <c r="Y15" s="22">
        <f>VLOOKUP($M$24,Data!$A$7:$CW$86,68+V15)</f>
        <v>287961</v>
      </c>
      <c r="Z15" s="22">
        <v>6</v>
      </c>
      <c r="AA15" s="63" t="s">
        <v>109</v>
      </c>
      <c r="AB15" s="64">
        <f>W25/SUM(W25,W27)*100</f>
        <v>3.4071352925602332</v>
      </c>
      <c r="AC15" s="64">
        <f>X25/SUM(X25,X27)*100</f>
        <v>3.8017675408698977</v>
      </c>
      <c r="AD15" s="64">
        <f>Y25/SUM(Y25,Y27)*100</f>
        <v>3.5972709171348072</v>
      </c>
      <c r="AE15" s="64">
        <f>SUM(W25,W27)/SUM(W25:W27)*100</f>
        <v>90.153508008572985</v>
      </c>
      <c r="AF15" s="64">
        <f>SUM(X25,X27)/SUM(X25:X27)*100</f>
        <v>81.091774837198699</v>
      </c>
      <c r="AG15" s="64">
        <f>SUM(Y25,Y27)/SUM(Y25:Y27)*100</f>
        <v>85.566635733820405</v>
      </c>
      <c r="AH15" s="64">
        <f>W27/SUM(W25:W27)*100</f>
        <v>87.081856019731774</v>
      </c>
      <c r="AI15" s="64">
        <f>X27/SUM(X25:X27)*100</f>
        <v>78.008854063122783</v>
      </c>
      <c r="AJ15" s="64">
        <f>Y27/SUM(Y25:Y27)*100</f>
        <v>82.488572031797005</v>
      </c>
      <c r="AK15" s="18"/>
      <c r="AL15" s="18"/>
      <c r="AM15" s="81" t="s">
        <v>117</v>
      </c>
      <c r="AN15" s="18"/>
    </row>
    <row r="16" spans="2:40" ht="18.75" hidden="1" customHeight="1" x14ac:dyDescent="0.4">
      <c r="B16" s="39" t="s">
        <v>5</v>
      </c>
      <c r="C16" s="39" t="s">
        <v>13</v>
      </c>
      <c r="D16" s="40">
        <v>7</v>
      </c>
      <c r="E16" s="41">
        <f>VLOOKUP($I$24,Data!$A$7:$CW$86,2+D16)</f>
        <v>412</v>
      </c>
      <c r="F16" s="41">
        <f>VLOOKUP($I$24,Data!$A$7:$CW$86,35+D16)</f>
        <v>283</v>
      </c>
      <c r="G16" s="41">
        <f>VLOOKUP($I$24,Data!$A$7:$CW$86,68+D16)</f>
        <v>689</v>
      </c>
      <c r="H16" s="41">
        <v>7</v>
      </c>
      <c r="I16" s="42" t="s">
        <v>110</v>
      </c>
      <c r="J16" s="43">
        <f>E28/SUM(E28,E30)*100</f>
        <v>6.314926189174412</v>
      </c>
      <c r="K16" s="43">
        <f>F28/SUM(F28,F30)*100</f>
        <v>5.6477345245692412</v>
      </c>
      <c r="L16" s="43">
        <f>G28/SUM(G28,G30)*100</f>
        <v>5.9802621888348799</v>
      </c>
      <c r="M16" s="43">
        <f>SUM(E28,E30)/SUM(E28:E30)*100</f>
        <v>81.633563936621286</v>
      </c>
      <c r="N16" s="43">
        <f>SUM(F28,F30)/SUM(F28:F30)*100</f>
        <v>69.815103586544893</v>
      </c>
      <c r="O16" s="43">
        <f>SUM(G28,G30)/SUM(G28:G30)*100</f>
        <v>75.694057308507084</v>
      </c>
      <c r="P16" s="43">
        <f>E30/SUM(E28:E30)*100</f>
        <v>76.478464628431155</v>
      </c>
      <c r="Q16" s="43">
        <f>F30/SUM(F28:F30)*100</f>
        <v>65.872131877923806</v>
      </c>
      <c r="R16" s="43">
        <f>G30/SUM(G28:G30)*100</f>
        <v>71.167354220091426</v>
      </c>
      <c r="T16" s="23" t="s">
        <v>5</v>
      </c>
      <c r="U16" s="23" t="s">
        <v>13</v>
      </c>
      <c r="V16" s="24">
        <v>7</v>
      </c>
      <c r="W16" s="22">
        <f>VLOOKUP($M$24,Data!$A$7:$CW$86,2+V16)</f>
        <v>11456</v>
      </c>
      <c r="X16" s="22">
        <f>VLOOKUP($M$24,Data!$A$7:$CW$86,35+V16)</f>
        <v>8686</v>
      </c>
      <c r="Y16" s="22">
        <f>VLOOKUP($M$24,Data!$A$7:$CW$86,68+V16)</f>
        <v>20147</v>
      </c>
      <c r="Z16" s="22">
        <v>7</v>
      </c>
      <c r="AA16" s="63" t="s">
        <v>110</v>
      </c>
      <c r="AB16" s="64">
        <f>W28/SUM(W28,W30)*100</f>
        <v>3.5842776162535608</v>
      </c>
      <c r="AC16" s="64">
        <f>X28/SUM(X28,X30)*100</f>
        <v>3.685388108577528</v>
      </c>
      <c r="AD16" s="64">
        <f>Y28/SUM(Y28,Y30)*100</f>
        <v>3.6320389127936497</v>
      </c>
      <c r="AE16" s="64">
        <f>SUM(W28,W30)/SUM(W28:W30)*100</f>
        <v>88.67200265589095</v>
      </c>
      <c r="AF16" s="64">
        <f>SUM(X28,X30)/SUM(X28:X30)*100</f>
        <v>81.394561162379745</v>
      </c>
      <c r="AG16" s="64">
        <f>SUM(Y28,Y30)/SUM(Y28:Y30)*100</f>
        <v>84.931828155501407</v>
      </c>
      <c r="AH16" s="64">
        <f>W30/SUM(W28:W30)*100</f>
        <v>85.493751912812073</v>
      </c>
      <c r="AI16" s="64">
        <f>X30/SUM(X28:X30)*100</f>
        <v>78.394855684272528</v>
      </c>
      <c r="AJ16" s="64">
        <f>Y30/SUM(Y28:Y30)*100</f>
        <v>81.847071107546569</v>
      </c>
      <c r="AK16" s="18"/>
      <c r="AL16" s="18"/>
      <c r="AM16" s="81" t="s">
        <v>118</v>
      </c>
      <c r="AN16" s="18"/>
    </row>
    <row r="17" spans="2:40" ht="18.75" hidden="1" customHeight="1" x14ac:dyDescent="0.4">
      <c r="B17" s="44"/>
      <c r="C17" s="39" t="s">
        <v>14</v>
      </c>
      <c r="D17" s="40">
        <v>8</v>
      </c>
      <c r="E17" s="41">
        <f>VLOOKUP($I$24,Data!$A$7:$CW$86,2+D17)</f>
        <v>947</v>
      </c>
      <c r="F17" s="41">
        <f>VLOOKUP($I$24,Data!$A$7:$CW$86,35+D17)</f>
        <v>1504</v>
      </c>
      <c r="G17" s="41">
        <f>VLOOKUP($I$24,Data!$A$7:$CW$86,68+D17)</f>
        <v>2453</v>
      </c>
      <c r="H17" s="41">
        <v>8</v>
      </c>
      <c r="I17" s="42" t="s">
        <v>111</v>
      </c>
      <c r="J17" s="43">
        <f>E31/SUM(E31,E33)*100</f>
        <v>5.4827175208581647</v>
      </c>
      <c r="K17" s="43">
        <f>F31/SUM(F31,F33)*100</f>
        <v>7.0129870129870122</v>
      </c>
      <c r="L17" s="43">
        <f>G31/SUM(G31,G33)*100</f>
        <v>6.1497768226153084</v>
      </c>
      <c r="M17" s="43">
        <f>SUM(E31,E33)/SUM(E31:E33)*100</f>
        <v>77.847367200185573</v>
      </c>
      <c r="N17" s="43">
        <f>SUM(F31,F33)/SUM(F31:F33)*100</f>
        <v>64.151392525589145</v>
      </c>
      <c r="O17" s="43">
        <f>SUM(G31,G33)/SUM(G31:G33)*100</f>
        <v>71.114507406536561</v>
      </c>
      <c r="P17" s="43">
        <f>E33/SUM(E31:E33)*100</f>
        <v>73.579215959174206</v>
      </c>
      <c r="Q17" s="43">
        <f>F33/SUM(F31:F33)*100</f>
        <v>59.652463699119259</v>
      </c>
      <c r="R17" s="43">
        <f>G33/SUM(G31:G33)*100</f>
        <v>66.741123912532331</v>
      </c>
      <c r="T17" s="25"/>
      <c r="U17" s="23" t="s">
        <v>14</v>
      </c>
      <c r="V17" s="24">
        <v>8</v>
      </c>
      <c r="W17" s="22">
        <f>VLOOKUP($M$24,Data!$A$7:$CW$86,2+V17)</f>
        <v>24536</v>
      </c>
      <c r="X17" s="22">
        <f>VLOOKUP($M$24,Data!$A$7:$CW$86,35+V17)</f>
        <v>36070</v>
      </c>
      <c r="Y17" s="22">
        <f>VLOOKUP($M$24,Data!$A$7:$CW$86,68+V17)</f>
        <v>60606</v>
      </c>
      <c r="Z17" s="22">
        <v>8</v>
      </c>
      <c r="AA17" s="63" t="s">
        <v>111</v>
      </c>
      <c r="AB17" s="64">
        <f>W31/SUM(W31,W33)*100</f>
        <v>3.8052798180644762</v>
      </c>
      <c r="AC17" s="64">
        <f>X31/SUM(X31,X33)*100</f>
        <v>3.5231052207216287</v>
      </c>
      <c r="AD17" s="64">
        <f>Y31/SUM(Y31,Y33)*100</f>
        <v>3.6653009671889927</v>
      </c>
      <c r="AE17" s="64">
        <f>SUM(W31,W33)/SUM(W31:W33)*100</f>
        <v>86.125756998263668</v>
      </c>
      <c r="AF17" s="64">
        <f>SUM(X31,X33)/SUM(X31:X33)*100</f>
        <v>78.449898942978152</v>
      </c>
      <c r="AG17" s="64">
        <f>SUM(Y31,Y33)/SUM(Y31:Y33)*100</f>
        <v>82.156037867015613</v>
      </c>
      <c r="AH17" s="64">
        <f>W33/SUM(W31:W33)*100</f>
        <v>82.84843094905348</v>
      </c>
      <c r="AI17" s="64">
        <f>X33/SUM(X31:X33)*100</f>
        <v>75.686026457667239</v>
      </c>
      <c r="AJ17" s="64">
        <f>Y33/SUM(Y31:Y33)*100</f>
        <v>79.144771816471732</v>
      </c>
      <c r="AK17" s="18"/>
      <c r="AL17" s="18"/>
      <c r="AM17" s="81" t="s">
        <v>119</v>
      </c>
      <c r="AN17" s="18"/>
    </row>
    <row r="18" spans="2:40" ht="18.75" hidden="1" customHeight="1" x14ac:dyDescent="0.4">
      <c r="B18" s="44"/>
      <c r="C18" s="39" t="s">
        <v>15</v>
      </c>
      <c r="D18" s="40">
        <v>9</v>
      </c>
      <c r="E18" s="41">
        <f>VLOOKUP($I$24,Data!$A$7:$CW$86,2+D18)</f>
        <v>5777</v>
      </c>
      <c r="F18" s="41">
        <f>VLOOKUP($I$24,Data!$A$7:$CW$86,35+D18)</f>
        <v>4319</v>
      </c>
      <c r="G18" s="41">
        <f>VLOOKUP($I$24,Data!$A$7:$CW$86,68+D18)</f>
        <v>10098</v>
      </c>
      <c r="H18" s="41">
        <v>9</v>
      </c>
      <c r="I18" s="42" t="s">
        <v>112</v>
      </c>
      <c r="J18" s="43">
        <f>E34/SUM(E34,E36)*100</f>
        <v>5.8624195188071839</v>
      </c>
      <c r="K18" s="43">
        <f>F34/SUM(F34,F36)*100</f>
        <v>7.1397091229616567</v>
      </c>
      <c r="L18" s="43">
        <f>G34/SUM(G34,G36)*100</f>
        <v>6.3842024539877311</v>
      </c>
      <c r="M18" s="43">
        <f>SUM(E34,E36)/SUM(E34:E36)*100</f>
        <v>72.720551996057168</v>
      </c>
      <c r="N18" s="43">
        <f>SUM(F34,F36)/SUM(F34:F36)*100</f>
        <v>56.810215322984483</v>
      </c>
      <c r="O18" s="43">
        <f>SUM(G34,G36)/SUM(G34:G36)*100</f>
        <v>64.80308112809044</v>
      </c>
      <c r="P18" s="43">
        <f>E36/SUM(E34:E36)*100</f>
        <v>68.457368161655978</v>
      </c>
      <c r="Q18" s="43">
        <f>F36/SUM(F34:F36)*100</f>
        <v>52.754131196795193</v>
      </c>
      <c r="R18" s="43">
        <f>G36/SUM(G34:G36)*100</f>
        <v>60.66592123245124</v>
      </c>
      <c r="T18" s="25"/>
      <c r="U18" s="23" t="s">
        <v>15</v>
      </c>
      <c r="V18" s="24">
        <v>9</v>
      </c>
      <c r="W18" s="22">
        <f>VLOOKUP($M$24,Data!$A$7:$CW$86,2+V18)</f>
        <v>187840</v>
      </c>
      <c r="X18" s="22">
        <f>VLOOKUP($M$24,Data!$A$7:$CW$86,35+V18)</f>
        <v>177431</v>
      </c>
      <c r="Y18" s="22">
        <f>VLOOKUP($M$24,Data!$A$7:$CW$86,68+V18)</f>
        <v>365264</v>
      </c>
      <c r="Z18" s="22">
        <v>9</v>
      </c>
      <c r="AA18" s="63" t="s">
        <v>112</v>
      </c>
      <c r="AB18" s="64">
        <f>W34/SUM(W34,W36)*100</f>
        <v>4.0204291797712157</v>
      </c>
      <c r="AC18" s="64">
        <f>X34/SUM(X34,X36)*100</f>
        <v>3.6612246422834089</v>
      </c>
      <c r="AD18" s="64">
        <f>Y34/SUM(Y34,Y36)*100</f>
        <v>3.8458628330540994</v>
      </c>
      <c r="AE18" s="64">
        <f>SUM(W34,W36)/SUM(W34:W36)*100</f>
        <v>81.018795169855579</v>
      </c>
      <c r="AF18" s="64">
        <f>SUM(X34,X36)/SUM(X34:X36)*100</f>
        <v>70.834281601134734</v>
      </c>
      <c r="AG18" s="64">
        <f>SUM(Y34,Y36)/SUM(Y34:Y36)*100</f>
        <v>75.766344450298519</v>
      </c>
      <c r="AH18" s="64">
        <f>W36/SUM(W34:W36)*100</f>
        <v>77.761491887747624</v>
      </c>
      <c r="AI18" s="64">
        <f>X36/SUM(X34:X36)*100</f>
        <v>68.240879427969574</v>
      </c>
      <c r="AJ18" s="64">
        <f>Y36/SUM(Y34:Y36)*100</f>
        <v>72.852474769120732</v>
      </c>
      <c r="AK18" s="18"/>
      <c r="AL18" s="18"/>
      <c r="AM18" s="81" t="s">
        <v>120</v>
      </c>
      <c r="AN18" s="18"/>
    </row>
    <row r="19" spans="2:40" ht="18.75" hidden="1" customHeight="1" x14ac:dyDescent="0.4">
      <c r="B19" s="39" t="s">
        <v>6</v>
      </c>
      <c r="C19" s="39" t="s">
        <v>13</v>
      </c>
      <c r="D19" s="40">
        <v>10</v>
      </c>
      <c r="E19" s="41">
        <f>VLOOKUP($I$24,Data!$A$7:$CW$86,2+D19)</f>
        <v>318</v>
      </c>
      <c r="F19" s="41">
        <f>VLOOKUP($I$24,Data!$A$7:$CW$86,35+D19)</f>
        <v>273</v>
      </c>
      <c r="G19" s="41">
        <f>VLOOKUP($I$24,Data!$A$7:$CW$86,68+D19)</f>
        <v>594</v>
      </c>
      <c r="H19" s="41">
        <v>10</v>
      </c>
      <c r="I19" s="42" t="s">
        <v>113</v>
      </c>
      <c r="J19" s="43">
        <f>E37/SUM(E37,E39)*100</f>
        <v>7.5724794461272174</v>
      </c>
      <c r="K19" s="43">
        <f>F37/SUM(F37,F39)*100</f>
        <v>6.5675340768277568</v>
      </c>
      <c r="L19" s="43">
        <f>G37/SUM(G37,G39)*100</f>
        <v>7.1973550356052893</v>
      </c>
      <c r="M19" s="43">
        <f>SUM(E37,E39)/SUM(E37:E39)*100</f>
        <v>61.089082738567278</v>
      </c>
      <c r="N19" s="43">
        <f>SUM(F37,F39)/SUM(F37:F39)*100</f>
        <v>41.395229546037442</v>
      </c>
      <c r="O19" s="43">
        <f>SUM(G37,G39)/SUM(G37:G39)*100</f>
        <v>51.12469119750358</v>
      </c>
      <c r="P19" s="43">
        <f>E39/SUM(E37:E39)*100</f>
        <v>56.463124504361616</v>
      </c>
      <c r="Q19" s="43">
        <f>F39/SUM(F37:F39)*100</f>
        <v>38.676583739420359</v>
      </c>
      <c r="R19" s="43">
        <f>G39/SUM(G37:G39)*100</f>
        <v>47.445065661162403</v>
      </c>
      <c r="T19" s="23" t="s">
        <v>6</v>
      </c>
      <c r="U19" s="23" t="s">
        <v>13</v>
      </c>
      <c r="V19" s="24">
        <v>10</v>
      </c>
      <c r="W19" s="22">
        <f>VLOOKUP($M$24,Data!$A$7:$CW$86,2+V19)</f>
        <v>8036</v>
      </c>
      <c r="X19" s="22">
        <f>VLOOKUP($M$24,Data!$A$7:$CW$86,35+V19)</f>
        <v>8075</v>
      </c>
      <c r="Y19" s="22">
        <f>VLOOKUP($M$24,Data!$A$7:$CW$86,68+V19)</f>
        <v>16110</v>
      </c>
      <c r="Z19" s="22">
        <v>10</v>
      </c>
      <c r="AA19" s="63" t="s">
        <v>113</v>
      </c>
      <c r="AB19" s="64">
        <f>W37/SUM(W37,W39)*100</f>
        <v>4.8813656371899938</v>
      </c>
      <c r="AC19" s="64">
        <f>X37/SUM(X37,X39)*100</f>
        <v>3.9856834003992923</v>
      </c>
      <c r="AD19" s="64">
        <f>Y37/SUM(Y37,Y39)*100</f>
        <v>4.4663845792195582</v>
      </c>
      <c r="AE19" s="64">
        <f>SUM(W37,W39)/SUM(W37:W39)*100</f>
        <v>67.21833992855511</v>
      </c>
      <c r="AF19" s="64">
        <f>SUM(X37,X39)/SUM(X37:X39)*100</f>
        <v>53.686724238469438</v>
      </c>
      <c r="AG19" s="64">
        <f>SUM(Y37,Y39)/SUM(Y37:Y39)*100</f>
        <v>60.182412943870055</v>
      </c>
      <c r="AH19" s="64">
        <f>W39/SUM(W37:W39)*100</f>
        <v>63.937166981393055</v>
      </c>
      <c r="AI19" s="64">
        <f>X39/SUM(X37:X39)*100</f>
        <v>51.546941382278618</v>
      </c>
      <c r="AJ19" s="64">
        <f>Y39/SUM(Y37:Y39)*100</f>
        <v>57.494434932742813</v>
      </c>
      <c r="AK19" s="18"/>
      <c r="AL19" s="18"/>
      <c r="AM19" s="18"/>
      <c r="AN19" s="18"/>
    </row>
    <row r="20" spans="2:40" ht="18.75" hidden="1" customHeight="1" x14ac:dyDescent="0.4">
      <c r="B20" s="44"/>
      <c r="C20" s="39" t="s">
        <v>14</v>
      </c>
      <c r="D20" s="40">
        <v>11</v>
      </c>
      <c r="E20" s="41">
        <f>VLOOKUP($I$24,Data!$A$7:$CW$86,2+D20)</f>
        <v>796</v>
      </c>
      <c r="F20" s="41">
        <f>VLOOKUP($I$24,Data!$A$7:$CW$86,35+D20)</f>
        <v>1759</v>
      </c>
      <c r="G20" s="41">
        <f>VLOOKUP($I$24,Data!$A$7:$CW$86,68+D20)</f>
        <v>2555</v>
      </c>
      <c r="H20" s="41">
        <v>11</v>
      </c>
      <c r="I20" s="42" t="s">
        <v>96</v>
      </c>
      <c r="J20" s="43">
        <f>E40/SUM(E40,E42)*100</f>
        <v>4.7157622739018086</v>
      </c>
      <c r="K20" s="43">
        <f>F40/SUM(F40,F42)*100</f>
        <v>3.295454545454545</v>
      </c>
      <c r="L20" s="43">
        <f>G40/SUM(G40,G42)*100</f>
        <v>4.3192102015631431</v>
      </c>
      <c r="M20" s="43">
        <f>SUM(E40,E42)/SUM(E40:E42)*100</f>
        <v>14.370590419606389</v>
      </c>
      <c r="N20" s="43">
        <f>SUM(F40,F42)/SUM(F40:F42)*100</f>
        <v>7.0495874389169266</v>
      </c>
      <c r="O20" s="43">
        <f>SUM(G40,G42)/SUM(G40:G42)*100</f>
        <v>10.454565002365285</v>
      </c>
      <c r="P20" s="43">
        <f>E42/SUM(E40:E42)*100</f>
        <v>13.692907538061641</v>
      </c>
      <c r="Q20" s="43">
        <f>F42/SUM(F40:F42)*100</f>
        <v>6.8172714892253463</v>
      </c>
      <c r="R20" s="43">
        <f>G42/SUM(G40:G42)*100</f>
        <v>10.003010364254076</v>
      </c>
      <c r="T20" s="25"/>
      <c r="U20" s="23" t="s">
        <v>14</v>
      </c>
      <c r="V20" s="24">
        <v>11</v>
      </c>
      <c r="W20" s="22">
        <f>VLOOKUP($M$24,Data!$A$7:$CW$86,2+V20)</f>
        <v>20660</v>
      </c>
      <c r="X20" s="22">
        <f>VLOOKUP($M$24,Data!$A$7:$CW$86,35+V20)</f>
        <v>46799</v>
      </c>
      <c r="Y20" s="22">
        <f>VLOOKUP($M$24,Data!$A$7:$CW$86,68+V20)</f>
        <v>67463</v>
      </c>
      <c r="Z20" s="22">
        <v>11</v>
      </c>
      <c r="AA20" s="63" t="s">
        <v>96</v>
      </c>
      <c r="AB20" s="64">
        <f>W40/SUM(W40,W42)*100</f>
        <v>3.1089304079533768</v>
      </c>
      <c r="AC20" s="64">
        <f>X40/SUM(X40,X42)*100</f>
        <v>2.3977455460204746</v>
      </c>
      <c r="AD20" s="64">
        <f>Y40/SUM(Y40,Y42)*100</f>
        <v>2.8215916440926527</v>
      </c>
      <c r="AE20" s="64">
        <f>SUM(W40,W42)/SUM(W40:W42)*100</f>
        <v>19.805307781747818</v>
      </c>
      <c r="AF20" s="64">
        <f>SUM(X40,X42)/SUM(X40:X42)*100</f>
        <v>11.458401745513985</v>
      </c>
      <c r="AG20" s="64">
        <f>SUM(Y40,Y42)/SUM(Y40:Y42)*100</f>
        <v>15.317361991895636</v>
      </c>
      <c r="AH20" s="64">
        <f>W42/SUM(W40:W42)*100</f>
        <v>19.189574545732302</v>
      </c>
      <c r="AI20" s="64">
        <f>X42/SUM(X40:X42)*100</f>
        <v>11.183658428015791</v>
      </c>
      <c r="AJ20" s="64">
        <f>Y42/SUM(Y40:Y42)*100</f>
        <v>14.885168585836887</v>
      </c>
      <c r="AK20" s="18"/>
      <c r="AL20" s="18"/>
      <c r="AM20" s="18"/>
      <c r="AN20" s="18"/>
    </row>
    <row r="21" spans="2:40" ht="18.75" hidden="1" customHeight="1" x14ac:dyDescent="0.4">
      <c r="B21" s="44"/>
      <c r="C21" s="39" t="s">
        <v>15</v>
      </c>
      <c r="D21" s="40">
        <v>12</v>
      </c>
      <c r="E21" s="41">
        <f>VLOOKUP($I$24,Data!$A$7:$CW$86,2+D21)</f>
        <v>5376</v>
      </c>
      <c r="F21" s="41">
        <f>VLOOKUP($I$24,Data!$A$7:$CW$86,35+D21)</f>
        <v>4001</v>
      </c>
      <c r="G21" s="41">
        <f>VLOOKUP($I$24,Data!$A$7:$CW$86,68+D21)</f>
        <v>9377</v>
      </c>
      <c r="H21" s="41">
        <v>12</v>
      </c>
      <c r="I21" s="42" t="s">
        <v>103</v>
      </c>
      <c r="J21" s="43">
        <f>E43/SUM(E43,E45)*100</f>
        <v>7.2524203184822094</v>
      </c>
      <c r="K21" s="43">
        <f>F43/SUM(F43,F45)*100</f>
        <v>7.4252020091723088</v>
      </c>
      <c r="L21" s="43">
        <f>G43/SUM(G43,G45)*100</f>
        <v>7.3354686815593508</v>
      </c>
      <c r="M21" s="43">
        <f>SUM(E43,E45)/SUM(E43:E45)*100</f>
        <v>66.180885058584295</v>
      </c>
      <c r="N21" s="43">
        <f>SUM(F43,F45)/SUM(F43:F45)*100</f>
        <v>52.702280537332079</v>
      </c>
      <c r="O21" s="43">
        <f>SUM(G43,G45)/SUM(G43:G45)*100</f>
        <v>59.508332926054443</v>
      </c>
      <c r="P21" s="43">
        <f>E45/SUM(E43:E45)*100</f>
        <v>61.381169103644176</v>
      </c>
      <c r="Q21" s="43">
        <f>F45/SUM(F43:F45)*100</f>
        <v>48.789029743994476</v>
      </c>
      <c r="R21" s="43">
        <f>G45/SUM(G43:G45)*100</f>
        <v>55.143117801345653</v>
      </c>
      <c r="T21" s="25"/>
      <c r="U21" s="23" t="s">
        <v>15</v>
      </c>
      <c r="V21" s="24">
        <v>12</v>
      </c>
      <c r="W21" s="22">
        <f>VLOOKUP($M$24,Data!$A$7:$CW$86,2+V21)</f>
        <v>200652</v>
      </c>
      <c r="X21" s="22">
        <f>VLOOKUP($M$24,Data!$A$7:$CW$86,35+V21)</f>
        <v>188021</v>
      </c>
      <c r="Y21" s="22">
        <f>VLOOKUP($M$24,Data!$A$7:$CW$86,68+V21)</f>
        <v>388670</v>
      </c>
      <c r="Z21" s="22">
        <v>12</v>
      </c>
      <c r="AA21" s="63" t="s">
        <v>103</v>
      </c>
      <c r="AB21" s="64">
        <f>W43/SUM(W43,W45)*100</f>
        <v>5.1721451759098116</v>
      </c>
      <c r="AC21" s="64">
        <f>X43/SUM(X43,X45)*100</f>
        <v>4.8636062997732239</v>
      </c>
      <c r="AD21" s="64">
        <f>Y43/SUM(Y43,Y45)*100</f>
        <v>5.0234874965742398</v>
      </c>
      <c r="AE21" s="64">
        <f>SUM(W43,W45)/SUM(W43:W45)*100</f>
        <v>70.332428207027078</v>
      </c>
      <c r="AF21" s="64">
        <f>SUM(X43,X45)/SUM(X43:X45)*100</f>
        <v>61.821847075644385</v>
      </c>
      <c r="AG21" s="64">
        <f>SUM(Y43,Y45)/SUM(Y43:Y45)*100</f>
        <v>65.963095309596966</v>
      </c>
      <c r="AH21" s="64">
        <f>W45/SUM(W43:W45)*100</f>
        <v>66.694732914417088</v>
      </c>
      <c r="AI21" s="64">
        <f>X45/SUM(X43:X45)*100</f>
        <v>58.815075826637184</v>
      </c>
      <c r="AJ21" s="64">
        <f>Y45/SUM(Y43:Y45)*100</f>
        <v>62.649447464366013</v>
      </c>
      <c r="AK21" s="18"/>
      <c r="AL21" s="18"/>
      <c r="AM21" s="18"/>
      <c r="AN21" s="18"/>
    </row>
    <row r="22" spans="2:40" ht="18.75" hidden="1" customHeight="1" x14ac:dyDescent="0.4">
      <c r="B22" s="39" t="s">
        <v>7</v>
      </c>
      <c r="C22" s="39" t="s">
        <v>13</v>
      </c>
      <c r="D22" s="40">
        <v>13</v>
      </c>
      <c r="E22" s="41">
        <f>VLOOKUP($I$24,Data!$A$7:$CW$86,2+D22)</f>
        <v>282</v>
      </c>
      <c r="F22" s="41">
        <f>VLOOKUP($I$24,Data!$A$7:$CW$86,35+D22)</f>
        <v>236</v>
      </c>
      <c r="G22" s="41">
        <f>VLOOKUP($I$24,Data!$A$7:$CW$86,68+D22)</f>
        <v>523</v>
      </c>
      <c r="H22" s="41"/>
      <c r="T22" s="23" t="s">
        <v>7</v>
      </c>
      <c r="U22" s="23" t="s">
        <v>13</v>
      </c>
      <c r="V22" s="24">
        <v>13</v>
      </c>
      <c r="W22" s="22">
        <f>VLOOKUP($M$24,Data!$A$7:$CW$86,2+V22)</f>
        <v>6910</v>
      </c>
      <c r="X22" s="22">
        <f>VLOOKUP($M$24,Data!$A$7:$CW$86,35+V22)</f>
        <v>7379</v>
      </c>
      <c r="Y22" s="22">
        <f>VLOOKUP($M$24,Data!$A$7:$CW$86,68+V22)</f>
        <v>14297</v>
      </c>
      <c r="Z22" s="22"/>
      <c r="AH22" s="18"/>
      <c r="AI22" s="18"/>
      <c r="AJ22" s="18"/>
      <c r="AK22" s="18"/>
      <c r="AL22" s="18"/>
      <c r="AM22" s="18"/>
      <c r="AN22" s="18"/>
    </row>
    <row r="23" spans="2:40" ht="18.75" customHeight="1" x14ac:dyDescent="0.45">
      <c r="B23" s="44"/>
      <c r="C23" s="39" t="s">
        <v>14</v>
      </c>
      <c r="D23" s="40">
        <v>14</v>
      </c>
      <c r="E23" s="41">
        <f>VLOOKUP($I$24,Data!$A$7:$CW$86,2+D23)</f>
        <v>790</v>
      </c>
      <c r="F23" s="41">
        <f>VLOOKUP($I$24,Data!$A$7:$CW$86,35+D23)</f>
        <v>1727</v>
      </c>
      <c r="G23" s="41">
        <f>VLOOKUP($I$24,Data!$A$7:$CW$86,68+D23)</f>
        <v>2512</v>
      </c>
      <c r="H23" s="41"/>
      <c r="I23" s="45" t="s">
        <v>122</v>
      </c>
      <c r="J23" s="46"/>
      <c r="M23" s="47" t="s">
        <v>123</v>
      </c>
      <c r="N23" s="46"/>
      <c r="O23" s="46"/>
      <c r="S23" s="86" t="s">
        <v>159</v>
      </c>
      <c r="T23" s="25"/>
      <c r="U23" s="23" t="s">
        <v>14</v>
      </c>
      <c r="V23" s="24">
        <v>14</v>
      </c>
      <c r="W23" s="22">
        <f>VLOOKUP($M$24,Data!$A$7:$CW$86,2+V23)</f>
        <v>19896</v>
      </c>
      <c r="X23" s="22">
        <f>VLOOKUP($M$24,Data!$A$7:$CW$86,35+V23)</f>
        <v>47150</v>
      </c>
      <c r="Y23" s="22">
        <f>VLOOKUP($M$24,Data!$A$7:$CW$86,68+V23)</f>
        <v>67045</v>
      </c>
      <c r="Z23" s="22"/>
      <c r="AH23" s="18"/>
      <c r="AI23" s="18"/>
      <c r="AJ23" s="18"/>
      <c r="AK23" s="18"/>
      <c r="AL23" s="18"/>
      <c r="AM23" s="18"/>
      <c r="AN23" s="18"/>
    </row>
    <row r="24" spans="2:40" x14ac:dyDescent="0.4">
      <c r="B24" s="44"/>
      <c r="C24" s="39" t="s">
        <v>15</v>
      </c>
      <c r="D24" s="40">
        <v>15</v>
      </c>
      <c r="E24" s="41">
        <f>VLOOKUP($I$24,Data!$A$7:$CW$86,2+D24)</f>
        <v>5001</v>
      </c>
      <c r="F24" s="41">
        <f>VLOOKUP($I$24,Data!$A$7:$CW$86,35+D24)</f>
        <v>3818</v>
      </c>
      <c r="G24" s="41">
        <f>VLOOKUP($I$24,Data!$A$7:$CW$86,68+D24)</f>
        <v>8820</v>
      </c>
      <c r="H24" s="41"/>
      <c r="I24" s="48">
        <v>26</v>
      </c>
      <c r="M24" s="48">
        <v>80</v>
      </c>
      <c r="S24" s="66">
        <v>4</v>
      </c>
      <c r="T24" s="25"/>
      <c r="U24" s="23" t="s">
        <v>15</v>
      </c>
      <c r="V24" s="24">
        <v>15</v>
      </c>
      <c r="W24" s="22">
        <f>VLOOKUP($M$24,Data!$A$7:$CW$86,2+V24)</f>
        <v>200549</v>
      </c>
      <c r="X24" s="22">
        <f>VLOOKUP($M$24,Data!$A$7:$CW$86,35+V24)</f>
        <v>182521</v>
      </c>
      <c r="Y24" s="22">
        <f>VLOOKUP($M$24,Data!$A$7:$CW$86,68+V24)</f>
        <v>383067</v>
      </c>
      <c r="Z24" s="22"/>
      <c r="AH24" s="18"/>
      <c r="AI24" s="18"/>
      <c r="AJ24" s="18"/>
      <c r="AK24" s="18"/>
      <c r="AL24" s="82" t="s">
        <v>149</v>
      </c>
      <c r="AM24" s="18"/>
      <c r="AN24" s="18"/>
    </row>
    <row r="25" spans="2:40" x14ac:dyDescent="0.4">
      <c r="B25" s="39" t="s">
        <v>8</v>
      </c>
      <c r="C25" s="39" t="s">
        <v>13</v>
      </c>
      <c r="D25" s="40">
        <v>16</v>
      </c>
      <c r="E25" s="41">
        <f>VLOOKUP($I$24,Data!$A$7:$CW$86,2+D25)</f>
        <v>216</v>
      </c>
      <c r="F25" s="41">
        <f>VLOOKUP($I$24,Data!$A$7:$CW$86,35+D25)</f>
        <v>208</v>
      </c>
      <c r="G25" s="41">
        <f>VLOOKUP($I$24,Data!$A$7:$CW$86,68+D25)</f>
        <v>427</v>
      </c>
      <c r="H25" s="41"/>
      <c r="T25" s="23" t="s">
        <v>8</v>
      </c>
      <c r="U25" s="23" t="s">
        <v>13</v>
      </c>
      <c r="V25" s="24">
        <v>16</v>
      </c>
      <c r="W25" s="22">
        <f>VLOOKUP($M$24,Data!$A$7:$CW$86,2+V25)</f>
        <v>6177</v>
      </c>
      <c r="X25" s="22">
        <f>VLOOKUP($M$24,Data!$A$7:$CW$86,35+V25)</f>
        <v>6358</v>
      </c>
      <c r="Y25" s="22">
        <f>VLOOKUP($M$24,Data!$A$7:$CW$86,68+V25)</f>
        <v>12538</v>
      </c>
      <c r="Z25" s="22"/>
      <c r="AH25" s="18"/>
      <c r="AI25" s="18"/>
      <c r="AJ25" s="18"/>
      <c r="AK25" s="18"/>
      <c r="AL25" s="82" t="s">
        <v>150</v>
      </c>
      <c r="AM25" s="18"/>
      <c r="AN25" s="18"/>
    </row>
    <row r="26" spans="2:40" ht="14.25" x14ac:dyDescent="0.45">
      <c r="B26" s="44"/>
      <c r="C26" s="39" t="s">
        <v>14</v>
      </c>
      <c r="D26" s="40">
        <v>17</v>
      </c>
      <c r="E26" s="41">
        <f>VLOOKUP($I$24,Data!$A$7:$CW$86,2+D26)</f>
        <v>807</v>
      </c>
      <c r="F26" s="41">
        <f>VLOOKUP($I$24,Data!$A$7:$CW$86,35+D26)</f>
        <v>1471</v>
      </c>
      <c r="G26" s="41">
        <f>VLOOKUP($I$24,Data!$A$7:$CW$86,68+D26)</f>
        <v>2281</v>
      </c>
      <c r="H26" s="41"/>
      <c r="I26" s="45" t="s">
        <v>121</v>
      </c>
      <c r="J26" s="46"/>
      <c r="K26" s="46"/>
      <c r="M26" s="45" t="s">
        <v>126</v>
      </c>
      <c r="N26" s="46"/>
      <c r="O26" s="46"/>
      <c r="P26" s="46"/>
      <c r="Q26" s="46"/>
      <c r="T26" s="25"/>
      <c r="U26" s="23" t="s">
        <v>14</v>
      </c>
      <c r="V26" s="24">
        <v>17</v>
      </c>
      <c r="W26" s="22">
        <f>VLOOKUP($M$24,Data!$A$7:$CW$86,2+V26)</f>
        <v>19801</v>
      </c>
      <c r="X26" s="22">
        <f>VLOOKUP($M$24,Data!$A$7:$CW$86,35+V26)</f>
        <v>38995</v>
      </c>
      <c r="Y26" s="22">
        <f>VLOOKUP($M$24,Data!$A$7:$CW$86,68+V26)</f>
        <v>58792</v>
      </c>
      <c r="Z26" s="22"/>
      <c r="AA26" s="83">
        <v>1</v>
      </c>
      <c r="AB26" s="84" t="s">
        <v>56</v>
      </c>
      <c r="AC26" s="64">
        <f>VLOOKUP($AA26,Data!$A$7:$DP$86,Front!$S$24+111)</f>
        <v>58.210922787193972</v>
      </c>
      <c r="AD26" s="64">
        <f>AC26+0.00001*AA26</f>
        <v>58.210932787193975</v>
      </c>
      <c r="AE26" s="81">
        <f>RANK(AD26,AD$26:AD$104)</f>
        <v>35</v>
      </c>
      <c r="AF26" s="85" t="str">
        <f>VLOOKUP(MATCH(AA26,$AE$26:$AE$104,0),$AA$26:$AC$104,2)</f>
        <v>Yarra</v>
      </c>
      <c r="AG26" s="85">
        <f>VLOOKUP(MATCH(AA26,AE$26:AE$104,0),$AA$26:$AC$104,3)</f>
        <v>72.922279265999094</v>
      </c>
      <c r="AH26" s="18"/>
      <c r="AI26" s="18"/>
      <c r="AJ26" s="18"/>
      <c r="AK26" s="18"/>
      <c r="AL26" s="82" t="s">
        <v>127</v>
      </c>
      <c r="AM26" s="18"/>
      <c r="AN26" s="18"/>
    </row>
    <row r="27" spans="2:40" ht="16.5" customHeight="1" x14ac:dyDescent="0.4">
      <c r="B27" s="44"/>
      <c r="C27" s="39" t="s">
        <v>15</v>
      </c>
      <c r="D27" s="40">
        <v>18</v>
      </c>
      <c r="E27" s="41">
        <f>VLOOKUP($I$24,Data!$A$7:$CW$86,2+D27)</f>
        <v>3990</v>
      </c>
      <c r="F27" s="41">
        <f>VLOOKUP($I$24,Data!$A$7:$CW$86,35+D27)</f>
        <v>3084</v>
      </c>
      <c r="G27" s="41">
        <f>VLOOKUP($I$24,Data!$A$7:$CW$86,68+D27)</f>
        <v>7072</v>
      </c>
      <c r="H27" s="41"/>
      <c r="I27" s="49">
        <v>3</v>
      </c>
      <c r="M27" s="49">
        <v>3</v>
      </c>
      <c r="T27" s="25"/>
      <c r="U27" s="23" t="s">
        <v>15</v>
      </c>
      <c r="V27" s="24">
        <v>18</v>
      </c>
      <c r="W27" s="22">
        <f>VLOOKUP($M$24,Data!$A$7:$CW$86,2+V27)</f>
        <v>175119</v>
      </c>
      <c r="X27" s="22">
        <f>VLOOKUP($M$24,Data!$A$7:$CW$86,35+V27)</f>
        <v>160880</v>
      </c>
      <c r="Y27" s="22">
        <f>VLOOKUP($M$24,Data!$A$7:$CW$86,68+V27)</f>
        <v>336004</v>
      </c>
      <c r="Z27" s="22"/>
      <c r="AA27" s="83">
        <v>2</v>
      </c>
      <c r="AB27" s="84" t="s">
        <v>49</v>
      </c>
      <c r="AC27" s="64">
        <f>VLOOKUP($AA27,Data!$A$7:$DP$86,Front!$S$24+111)</f>
        <v>54.592525889239084</v>
      </c>
      <c r="AD27" s="64">
        <f t="shared" ref="AD27:AD90" si="6">AC27+0.00001*AA27</f>
        <v>54.592545889239084</v>
      </c>
      <c r="AE27" s="81">
        <f t="shared" ref="AE27:AE90" si="7">RANK(AD27,AD$26:AD$104)</f>
        <v>53</v>
      </c>
      <c r="AF27" s="85" t="str">
        <f t="shared" ref="AF27:AF90" si="8">VLOOKUP(MATCH(AA27,$AE$26:$AE$104,0),$AA$26:$AC$104,2)</f>
        <v>Port Phillip</v>
      </c>
      <c r="AG27" s="85">
        <f t="shared" ref="AG27:AG90" si="9">VLOOKUP(MATCH(AA27,AE$26:AE$104,0),$AA$26:$AC$104,3)</f>
        <v>70.935132521242551</v>
      </c>
      <c r="AH27" s="18"/>
      <c r="AI27" s="18"/>
      <c r="AJ27" s="18"/>
      <c r="AK27" s="18"/>
      <c r="AL27" s="82" t="s">
        <v>128</v>
      </c>
      <c r="AM27" s="18"/>
      <c r="AN27" s="18"/>
    </row>
    <row r="28" spans="2:40" ht="15" customHeight="1" x14ac:dyDescent="0.4">
      <c r="B28" s="39" t="s">
        <v>9</v>
      </c>
      <c r="C28" s="39" t="s">
        <v>13</v>
      </c>
      <c r="D28" s="40">
        <v>19</v>
      </c>
      <c r="E28" s="41">
        <f>VLOOKUP($I$24,Data!$A$7:$CW$86,2+D28)</f>
        <v>231</v>
      </c>
      <c r="F28" s="41">
        <f>VLOOKUP($I$24,Data!$A$7:$CW$86,35+D28)</f>
        <v>177</v>
      </c>
      <c r="G28" s="41">
        <f>VLOOKUP($I$24,Data!$A$7:$CW$86,68+D28)</f>
        <v>406</v>
      </c>
      <c r="H28" s="22"/>
      <c r="I28" s="18"/>
      <c r="J28" s="18"/>
      <c r="K28" s="18"/>
      <c r="L28" s="18"/>
      <c r="M28" s="18"/>
      <c r="N28" s="18"/>
      <c r="O28" s="18"/>
      <c r="P28" s="18"/>
      <c r="Q28" s="18"/>
      <c r="R28" s="18"/>
      <c r="T28" s="23" t="s">
        <v>9</v>
      </c>
      <c r="U28" s="23" t="s">
        <v>13</v>
      </c>
      <c r="V28" s="24">
        <v>19</v>
      </c>
      <c r="W28" s="22">
        <f>VLOOKUP($M$24,Data!$A$7:$CW$86,2+V28)</f>
        <v>6127</v>
      </c>
      <c r="X28" s="22">
        <f>VLOOKUP($M$24,Data!$A$7:$CW$86,35+V28)</f>
        <v>6111</v>
      </c>
      <c r="Y28" s="22">
        <f>VLOOKUP($M$24,Data!$A$7:$CW$86,68+V28)</f>
        <v>12231</v>
      </c>
      <c r="Z28" s="22"/>
      <c r="AA28" s="83">
        <v>3</v>
      </c>
      <c r="AB28" s="84" t="s">
        <v>17</v>
      </c>
      <c r="AC28" s="64">
        <f>VLOOKUP($AA28,Data!$A$7:$DP$86,Front!$S$24+111)</f>
        <v>57.493489583333336</v>
      </c>
      <c r="AD28" s="64">
        <f t="shared" si="6"/>
        <v>57.493519583333338</v>
      </c>
      <c r="AE28" s="81">
        <f t="shared" si="7"/>
        <v>40</v>
      </c>
      <c r="AF28" s="85" t="str">
        <f t="shared" si="8"/>
        <v>Melbourne</v>
      </c>
      <c r="AG28" s="85">
        <f t="shared" si="9"/>
        <v>67.713658484164625</v>
      </c>
      <c r="AH28" s="18"/>
      <c r="AI28" s="18"/>
      <c r="AJ28" s="18"/>
      <c r="AK28" s="18"/>
      <c r="AL28" s="82" t="s">
        <v>151</v>
      </c>
      <c r="AM28" s="18"/>
      <c r="AN28" s="18"/>
    </row>
    <row r="29" spans="2:40" ht="15" customHeight="1" x14ac:dyDescent="0.4">
      <c r="B29" s="44"/>
      <c r="C29" s="39" t="s">
        <v>14</v>
      </c>
      <c r="D29" s="40">
        <v>20</v>
      </c>
      <c r="E29" s="41">
        <f>VLOOKUP($I$24,Data!$A$7:$CW$86,2+D29)</f>
        <v>823</v>
      </c>
      <c r="F29" s="41">
        <f>VLOOKUP($I$24,Data!$A$7:$CW$86,35+D29)</f>
        <v>1355</v>
      </c>
      <c r="G29" s="41">
        <f>VLOOKUP($I$24,Data!$A$7:$CW$86,68+D29)</f>
        <v>2180</v>
      </c>
      <c r="H29" s="22"/>
      <c r="I29" s="18"/>
      <c r="J29" s="18" t="str">
        <f>CONCATENATE(INDEX(Data!B7:B86,I24),": ",INDEX(Front!AM10:AM18,I27))</f>
        <v>Greater Dandenong: Unemployment rate, persons</v>
      </c>
      <c r="K29" s="18" t="str">
        <f>CONCATENATE(INDEX(Data!B7:B86,M24),": ",INDEX(Front!AM10:AM18,M27))</f>
        <v>Victoria: Unemployment rate, persons</v>
      </c>
      <c r="L29" s="18"/>
      <c r="M29" s="18"/>
      <c r="N29" s="18"/>
      <c r="O29" s="18"/>
      <c r="P29" s="18"/>
      <c r="Q29" s="18"/>
      <c r="R29" s="18"/>
      <c r="T29" s="25"/>
      <c r="U29" s="23" t="s">
        <v>14</v>
      </c>
      <c r="V29" s="24">
        <v>20</v>
      </c>
      <c r="W29" s="22">
        <f>VLOOKUP($M$24,Data!$A$7:$CW$86,2+V29)</f>
        <v>21838</v>
      </c>
      <c r="X29" s="22">
        <f>VLOOKUP($M$24,Data!$A$7:$CW$86,35+V29)</f>
        <v>37903</v>
      </c>
      <c r="Y29" s="22">
        <f>VLOOKUP($M$24,Data!$A$7:$CW$86,68+V29)</f>
        <v>59745</v>
      </c>
      <c r="Z29" s="22"/>
      <c r="AA29" s="83">
        <v>4</v>
      </c>
      <c r="AB29" s="84" t="s">
        <v>18</v>
      </c>
      <c r="AC29" s="64">
        <f>VLOOKUP($AA29,Data!$A$7:$DP$86,Front!$S$24+111)</f>
        <v>60.548822581882334</v>
      </c>
      <c r="AD29" s="64">
        <f t="shared" si="6"/>
        <v>60.548862581882332</v>
      </c>
      <c r="AE29" s="81">
        <f t="shared" si="7"/>
        <v>21</v>
      </c>
      <c r="AF29" s="85" t="str">
        <f t="shared" si="8"/>
        <v>Maribyrnong</v>
      </c>
      <c r="AG29" s="85">
        <f t="shared" si="9"/>
        <v>66.61120840630474</v>
      </c>
      <c r="AH29" s="18"/>
      <c r="AI29" s="18"/>
      <c r="AJ29" s="18"/>
      <c r="AK29" s="18"/>
      <c r="AL29" s="82" t="s">
        <v>152</v>
      </c>
      <c r="AM29" s="18"/>
      <c r="AN29" s="18"/>
    </row>
    <row r="30" spans="2:40" ht="15" customHeight="1" x14ac:dyDescent="0.4">
      <c r="B30" s="44"/>
      <c r="C30" s="39" t="s">
        <v>15</v>
      </c>
      <c r="D30" s="40">
        <v>21</v>
      </c>
      <c r="E30" s="41">
        <f>VLOOKUP($I$24,Data!$A$7:$CW$86,2+D30)</f>
        <v>3427</v>
      </c>
      <c r="F30" s="41">
        <f>VLOOKUP($I$24,Data!$A$7:$CW$86,35+D30)</f>
        <v>2957</v>
      </c>
      <c r="G30" s="41">
        <f>VLOOKUP($I$24,Data!$A$7:$CW$86,68+D30)</f>
        <v>6383</v>
      </c>
      <c r="H30" s="22">
        <v>1</v>
      </c>
      <c r="I30" s="63" t="s">
        <v>104</v>
      </c>
      <c r="J30" s="64">
        <f>VLOOKUP($H30,$H$10:$R$21,2+$I$27)</f>
        <v>24.497991967871485</v>
      </c>
      <c r="K30" s="64">
        <f>VLOOKUP($H30,$Z$10:$AJ$21,2+$M$27)</f>
        <v>16.23047639579941</v>
      </c>
      <c r="L30" s="18"/>
      <c r="M30" s="18"/>
      <c r="N30" s="18"/>
      <c r="O30" s="18"/>
      <c r="P30" s="18"/>
      <c r="Q30" s="18"/>
      <c r="R30" s="18"/>
      <c r="T30" s="25"/>
      <c r="U30" s="23" t="s">
        <v>15</v>
      </c>
      <c r="V30" s="24">
        <v>21</v>
      </c>
      <c r="W30" s="22">
        <f>VLOOKUP($M$24,Data!$A$7:$CW$86,2+V30)</f>
        <v>164814</v>
      </c>
      <c r="X30" s="22">
        <f>VLOOKUP($M$24,Data!$A$7:$CW$86,35+V30)</f>
        <v>159706</v>
      </c>
      <c r="Y30" s="22">
        <f>VLOOKUP($M$24,Data!$A$7:$CW$86,68+V30)</f>
        <v>324522</v>
      </c>
      <c r="Z30" s="22"/>
      <c r="AA30" s="83">
        <v>5</v>
      </c>
      <c r="AB30" s="84" t="s">
        <v>57</v>
      </c>
      <c r="AC30" s="64">
        <f>VLOOKUP($AA30,Data!$A$7:$DP$86,Front!$S$24+111)</f>
        <v>49.133574007220219</v>
      </c>
      <c r="AD30" s="64">
        <f t="shared" si="6"/>
        <v>49.13362400722022</v>
      </c>
      <c r="AE30" s="81">
        <f t="shared" si="7"/>
        <v>75</v>
      </c>
      <c r="AF30" s="85" t="str">
        <f t="shared" si="8"/>
        <v>Stonnington</v>
      </c>
      <c r="AG30" s="85">
        <f t="shared" si="9"/>
        <v>65.946468881006126</v>
      </c>
      <c r="AH30" s="18"/>
      <c r="AI30" s="18"/>
      <c r="AJ30" s="18"/>
      <c r="AK30" s="18"/>
      <c r="AL30" s="82" t="s">
        <v>142</v>
      </c>
      <c r="AM30" s="18"/>
      <c r="AN30" s="18"/>
    </row>
    <row r="31" spans="2:40" ht="15" customHeight="1" x14ac:dyDescent="0.4">
      <c r="B31" s="39" t="s">
        <v>10</v>
      </c>
      <c r="C31" s="39" t="s">
        <v>13</v>
      </c>
      <c r="D31" s="40">
        <v>22</v>
      </c>
      <c r="E31" s="41">
        <f>VLOOKUP($I$24,Data!$A$7:$CW$86,2+D31)</f>
        <v>184</v>
      </c>
      <c r="F31" s="41">
        <f>VLOOKUP($I$24,Data!$A$7:$CW$86,35+D31)</f>
        <v>189</v>
      </c>
      <c r="G31" s="41">
        <f>VLOOKUP($I$24,Data!$A$7:$CW$86,68+D31)</f>
        <v>372</v>
      </c>
      <c r="H31" s="22">
        <v>2</v>
      </c>
      <c r="I31" s="63" t="s">
        <v>106</v>
      </c>
      <c r="J31" s="64">
        <f t="shared" ref="J31:J40" si="10">VLOOKUP($H31,$H$10:$R$21,2+$I$27)</f>
        <v>11.116631474351012</v>
      </c>
      <c r="K31" s="64">
        <f t="shared" ref="K31:K41" si="11">VLOOKUP($H31,$Z$10:$AJ$21,2+$M$27)</f>
        <v>8.5913543644016688</v>
      </c>
      <c r="L31" s="18"/>
      <c r="M31" s="18"/>
      <c r="N31" s="18"/>
      <c r="O31" s="18"/>
      <c r="P31" s="18"/>
      <c r="Q31" s="18"/>
      <c r="R31" s="18"/>
      <c r="T31" s="23" t="s">
        <v>10</v>
      </c>
      <c r="U31" s="23" t="s">
        <v>13</v>
      </c>
      <c r="V31" s="24">
        <v>22</v>
      </c>
      <c r="W31" s="22">
        <f>VLOOKUP($M$24,Data!$A$7:$CW$86,2+V31)</f>
        <v>6191</v>
      </c>
      <c r="X31" s="22">
        <f>VLOOKUP($M$24,Data!$A$7:$CW$86,35+V31)</f>
        <v>5593</v>
      </c>
      <c r="Y31" s="22">
        <f>VLOOKUP($M$24,Data!$A$7:$CW$86,68+V31)</f>
        <v>11782</v>
      </c>
      <c r="Z31" s="22"/>
      <c r="AA31" s="83">
        <v>6</v>
      </c>
      <c r="AB31" s="84" t="s">
        <v>58</v>
      </c>
      <c r="AC31" s="64">
        <f>VLOOKUP($AA31,Data!$A$7:$DP$86,Front!$S$24+111)</f>
        <v>56.85425685425686</v>
      </c>
      <c r="AD31" s="64">
        <f t="shared" si="6"/>
        <v>56.854316854256858</v>
      </c>
      <c r="AE31" s="81">
        <f t="shared" si="7"/>
        <v>46</v>
      </c>
      <c r="AF31" s="85" t="str">
        <f t="shared" si="8"/>
        <v>Nillumbik</v>
      </c>
      <c r="AG31" s="85">
        <f t="shared" si="9"/>
        <v>64.740477600157888</v>
      </c>
      <c r="AH31" s="18"/>
      <c r="AI31" s="18"/>
      <c r="AJ31" s="18"/>
      <c r="AK31" s="18"/>
      <c r="AL31" s="82" t="s">
        <v>153</v>
      </c>
      <c r="AM31" s="18"/>
      <c r="AN31" s="18"/>
    </row>
    <row r="32" spans="2:40" ht="15" customHeight="1" x14ac:dyDescent="0.4">
      <c r="B32" s="44"/>
      <c r="C32" s="39" t="s">
        <v>14</v>
      </c>
      <c r="D32" s="40">
        <v>23</v>
      </c>
      <c r="E32" s="41">
        <f>VLOOKUP($I$24,Data!$A$7:$CW$86,2+D32)</f>
        <v>955</v>
      </c>
      <c r="F32" s="41">
        <f>VLOOKUP($I$24,Data!$A$7:$CW$86,35+D32)</f>
        <v>1506</v>
      </c>
      <c r="G32" s="41">
        <f>VLOOKUP($I$24,Data!$A$7:$CW$86,68+D32)</f>
        <v>2457</v>
      </c>
      <c r="H32" s="22">
        <v>3</v>
      </c>
      <c r="I32" s="63" t="s">
        <v>105</v>
      </c>
      <c r="J32" s="64">
        <f t="shared" si="10"/>
        <v>6.3873180680448689</v>
      </c>
      <c r="K32" s="64">
        <f t="shared" si="11"/>
        <v>5.2274065867346806</v>
      </c>
      <c r="L32" s="18"/>
      <c r="M32" s="18"/>
      <c r="N32" s="18"/>
      <c r="O32" s="18"/>
      <c r="P32" s="18"/>
      <c r="Q32" s="18"/>
      <c r="R32" s="18"/>
      <c r="T32" s="25"/>
      <c r="U32" s="23" t="s">
        <v>14</v>
      </c>
      <c r="V32" s="24">
        <v>23</v>
      </c>
      <c r="W32" s="22">
        <f>VLOOKUP($M$24,Data!$A$7:$CW$86,2+V32)</f>
        <v>26209</v>
      </c>
      <c r="X32" s="22">
        <f>VLOOKUP($M$24,Data!$A$7:$CW$86,35+V32)</f>
        <v>43609</v>
      </c>
      <c r="Y32" s="22">
        <f>VLOOKUP($M$24,Data!$A$7:$CW$86,68+V32)</f>
        <v>69817</v>
      </c>
      <c r="Z32" s="22"/>
      <c r="AA32" s="83">
        <v>7</v>
      </c>
      <c r="AB32" s="84" t="s">
        <v>19</v>
      </c>
      <c r="AC32" s="64">
        <f>VLOOKUP($AA32,Data!$A$7:$DP$86,Front!$S$24+111)</f>
        <v>58.537789058093622</v>
      </c>
      <c r="AD32" s="64">
        <f t="shared" si="6"/>
        <v>58.537859058093623</v>
      </c>
      <c r="AE32" s="81">
        <f t="shared" si="7"/>
        <v>33</v>
      </c>
      <c r="AF32" s="85" t="str">
        <f t="shared" si="8"/>
        <v>Moreland</v>
      </c>
      <c r="AG32" s="85">
        <f t="shared" si="9"/>
        <v>64.306776416004027</v>
      </c>
      <c r="AH32" s="18"/>
      <c r="AI32" s="18"/>
      <c r="AJ32" s="18"/>
      <c r="AK32" s="18"/>
      <c r="AL32" s="82" t="s">
        <v>143</v>
      </c>
      <c r="AM32" s="18"/>
      <c r="AN32" s="18"/>
    </row>
    <row r="33" spans="2:40" ht="15" customHeight="1" x14ac:dyDescent="0.4">
      <c r="B33" s="44"/>
      <c r="C33" s="39" t="s">
        <v>15</v>
      </c>
      <c r="D33" s="40">
        <v>24</v>
      </c>
      <c r="E33" s="41">
        <f>VLOOKUP($I$24,Data!$A$7:$CW$86,2+D33)</f>
        <v>3172</v>
      </c>
      <c r="F33" s="41">
        <f>VLOOKUP($I$24,Data!$A$7:$CW$86,35+D33)</f>
        <v>2506</v>
      </c>
      <c r="G33" s="41">
        <f>VLOOKUP($I$24,Data!$A$7:$CW$86,68+D33)</f>
        <v>5677</v>
      </c>
      <c r="H33" s="22">
        <v>4</v>
      </c>
      <c r="I33" s="63" t="s">
        <v>107</v>
      </c>
      <c r="J33" s="64">
        <f t="shared" si="10"/>
        <v>5.957276100692007</v>
      </c>
      <c r="K33" s="64">
        <f t="shared" si="11"/>
        <v>3.9799397203419145</v>
      </c>
      <c r="L33" s="18"/>
      <c r="M33" s="18"/>
      <c r="N33" s="18"/>
      <c r="O33" s="18"/>
      <c r="P33" s="18"/>
      <c r="Q33" s="18"/>
      <c r="R33" s="18"/>
      <c r="T33" s="25"/>
      <c r="U33" s="23" t="s">
        <v>15</v>
      </c>
      <c r="V33" s="24">
        <v>24</v>
      </c>
      <c r="W33" s="22">
        <f>VLOOKUP($M$24,Data!$A$7:$CW$86,2+V33)</f>
        <v>156504</v>
      </c>
      <c r="X33" s="22">
        <f>VLOOKUP($M$24,Data!$A$7:$CW$86,35+V33)</f>
        <v>153159</v>
      </c>
      <c r="Y33" s="22">
        <f>VLOOKUP($M$24,Data!$A$7:$CW$86,68+V33)</f>
        <v>309665</v>
      </c>
      <c r="Z33" s="22"/>
      <c r="AA33" s="83">
        <v>8</v>
      </c>
      <c r="AB33" s="84" t="s">
        <v>50</v>
      </c>
      <c r="AC33" s="64">
        <f>VLOOKUP($AA33,Data!$A$7:$DP$86,Front!$S$24+111)</f>
        <v>51.541327913279133</v>
      </c>
      <c r="AD33" s="64">
        <f t="shared" si="6"/>
        <v>51.54140791327913</v>
      </c>
      <c r="AE33" s="81">
        <f t="shared" si="7"/>
        <v>66</v>
      </c>
      <c r="AF33" s="85" t="str">
        <f t="shared" si="8"/>
        <v>Glen Eira</v>
      </c>
      <c r="AG33" s="85">
        <f t="shared" si="9"/>
        <v>64.171783127050645</v>
      </c>
      <c r="AH33" s="18"/>
      <c r="AI33" s="18"/>
      <c r="AJ33" s="18"/>
      <c r="AK33" s="18"/>
      <c r="AL33" s="18"/>
      <c r="AM33" s="18"/>
      <c r="AN33" s="18"/>
    </row>
    <row r="34" spans="2:40" ht="15" customHeight="1" x14ac:dyDescent="0.4">
      <c r="B34" s="39" t="s">
        <v>11</v>
      </c>
      <c r="C34" s="39" t="s">
        <v>13</v>
      </c>
      <c r="D34" s="40">
        <v>25</v>
      </c>
      <c r="E34" s="41">
        <f>VLOOKUP($I$24,Data!$A$7:$CW$86,2+D34)</f>
        <v>173</v>
      </c>
      <c r="F34" s="41">
        <f>VLOOKUP($I$24,Data!$A$7:$CW$86,35+D34)</f>
        <v>162</v>
      </c>
      <c r="G34" s="41">
        <f>VLOOKUP($I$24,Data!$A$7:$CW$86,68+D34)</f>
        <v>333</v>
      </c>
      <c r="H34" s="22">
        <v>5</v>
      </c>
      <c r="I34" s="63" t="s">
        <v>108</v>
      </c>
      <c r="J34" s="64">
        <f t="shared" si="10"/>
        <v>5.5977737343465694</v>
      </c>
      <c r="K34" s="64">
        <f t="shared" si="11"/>
        <v>3.5979605600909998</v>
      </c>
      <c r="L34" s="18"/>
      <c r="M34" s="18"/>
      <c r="N34" s="18"/>
      <c r="O34" s="18"/>
      <c r="P34" s="18"/>
      <c r="Q34" s="18"/>
      <c r="R34" s="18"/>
      <c r="T34" s="23" t="s">
        <v>11</v>
      </c>
      <c r="U34" s="23" t="s">
        <v>13</v>
      </c>
      <c r="V34" s="24">
        <v>25</v>
      </c>
      <c r="W34" s="22">
        <f>VLOOKUP($M$24,Data!$A$7:$CW$86,2+V34)</f>
        <v>5778</v>
      </c>
      <c r="X34" s="22">
        <f>VLOOKUP($M$24,Data!$A$7:$CW$86,35+V34)</f>
        <v>4900</v>
      </c>
      <c r="Y34" s="22">
        <f>VLOOKUP($M$24,Data!$A$7:$CW$86,68+V34)</f>
        <v>10674</v>
      </c>
      <c r="Z34" s="22"/>
      <c r="AA34" s="83">
        <v>9</v>
      </c>
      <c r="AB34" s="84" t="s">
        <v>20</v>
      </c>
      <c r="AC34" s="64">
        <f>VLOOKUP($AA34,Data!$A$7:$DP$86,Front!$S$24+111)</f>
        <v>60.163699383343307</v>
      </c>
      <c r="AD34" s="64">
        <f t="shared" si="6"/>
        <v>60.163789383343307</v>
      </c>
      <c r="AE34" s="81">
        <f t="shared" si="7"/>
        <v>23</v>
      </c>
      <c r="AF34" s="85" t="str">
        <f t="shared" si="8"/>
        <v>Golden Plains</v>
      </c>
      <c r="AG34" s="85">
        <f t="shared" si="9"/>
        <v>63.84935406174732</v>
      </c>
      <c r="AH34" s="18"/>
      <c r="AI34" s="18"/>
      <c r="AJ34" s="18"/>
      <c r="AK34" s="18"/>
      <c r="AL34" s="18"/>
      <c r="AM34" s="18"/>
      <c r="AN34" s="18"/>
    </row>
    <row r="35" spans="2:40" ht="15" customHeight="1" x14ac:dyDescent="0.4">
      <c r="B35" s="44"/>
      <c r="C35" s="39" t="s">
        <v>14</v>
      </c>
      <c r="D35" s="40">
        <v>26</v>
      </c>
      <c r="E35" s="41">
        <f>VLOOKUP($I$24,Data!$A$7:$CW$86,2+D35)</f>
        <v>1107</v>
      </c>
      <c r="F35" s="41">
        <f>VLOOKUP($I$24,Data!$A$7:$CW$86,35+D35)</f>
        <v>1725</v>
      </c>
      <c r="G35" s="41">
        <f>VLOOKUP($I$24,Data!$A$7:$CW$86,68+D35)</f>
        <v>2833</v>
      </c>
      <c r="H35" s="22">
        <v>6</v>
      </c>
      <c r="I35" s="63" t="s">
        <v>109</v>
      </c>
      <c r="J35" s="64">
        <f t="shared" si="10"/>
        <v>5.6940925456727562</v>
      </c>
      <c r="K35" s="64">
        <f t="shared" si="11"/>
        <v>3.5972709171348072</v>
      </c>
      <c r="L35" s="18"/>
      <c r="M35" s="18"/>
      <c r="N35" s="18"/>
      <c r="O35" s="18"/>
      <c r="P35" s="18"/>
      <c r="Q35" s="18"/>
      <c r="R35" s="18"/>
      <c r="T35" s="25"/>
      <c r="U35" s="23" t="s">
        <v>14</v>
      </c>
      <c r="V35" s="24">
        <v>26</v>
      </c>
      <c r="W35" s="22">
        <f>VLOOKUP($M$24,Data!$A$7:$CW$86,2+V35)</f>
        <v>33670</v>
      </c>
      <c r="X35" s="22">
        <f>VLOOKUP($M$24,Data!$A$7:$CW$86,35+V35)</f>
        <v>55106</v>
      </c>
      <c r="Y35" s="22">
        <f>VLOOKUP($M$24,Data!$A$7:$CW$86,68+V35)</f>
        <v>88772</v>
      </c>
      <c r="Z35" s="22"/>
      <c r="AA35" s="83">
        <v>10</v>
      </c>
      <c r="AB35" s="84" t="s">
        <v>21</v>
      </c>
      <c r="AC35" s="64">
        <f>VLOOKUP($AA35,Data!$A$7:$DP$86,Front!$S$24+111)</f>
        <v>49.870739685554497</v>
      </c>
      <c r="AD35" s="64">
        <f t="shared" si="6"/>
        <v>49.8708396855545</v>
      </c>
      <c r="AE35" s="81">
        <f t="shared" si="7"/>
        <v>70</v>
      </c>
      <c r="AF35" s="85" t="str">
        <f t="shared" si="8"/>
        <v>Darebin</v>
      </c>
      <c r="AG35" s="85">
        <f t="shared" si="9"/>
        <v>63.610154560743169</v>
      </c>
      <c r="AH35" s="18"/>
      <c r="AI35" s="18"/>
      <c r="AJ35" s="18"/>
      <c r="AK35" s="18"/>
      <c r="AL35" s="18"/>
      <c r="AM35" s="18"/>
      <c r="AN35" s="18"/>
    </row>
    <row r="36" spans="2:40" ht="15" customHeight="1" x14ac:dyDescent="0.4">
      <c r="B36" s="44"/>
      <c r="C36" s="39" t="s">
        <v>15</v>
      </c>
      <c r="D36" s="40">
        <v>27</v>
      </c>
      <c r="E36" s="41">
        <f>VLOOKUP($I$24,Data!$A$7:$CW$86,2+D36)</f>
        <v>2778</v>
      </c>
      <c r="F36" s="41">
        <f>VLOOKUP($I$24,Data!$A$7:$CW$86,35+D36)</f>
        <v>2107</v>
      </c>
      <c r="G36" s="41">
        <f>VLOOKUP($I$24,Data!$A$7:$CW$86,68+D36)</f>
        <v>4883</v>
      </c>
      <c r="H36" s="22">
        <v>7</v>
      </c>
      <c r="I36" s="63" t="s">
        <v>110</v>
      </c>
      <c r="J36" s="64">
        <f t="shared" si="10"/>
        <v>5.9802621888348799</v>
      </c>
      <c r="K36" s="64">
        <f t="shared" si="11"/>
        <v>3.6320389127936497</v>
      </c>
      <c r="L36" s="18"/>
      <c r="M36" s="18"/>
      <c r="N36" s="18"/>
      <c r="O36" s="18"/>
      <c r="P36" s="18"/>
      <c r="Q36" s="18"/>
      <c r="R36" s="18"/>
      <c r="T36" s="25"/>
      <c r="U36" s="23" t="s">
        <v>15</v>
      </c>
      <c r="V36" s="24">
        <v>27</v>
      </c>
      <c r="W36" s="22">
        <f>VLOOKUP($M$24,Data!$A$7:$CW$86,2+V36)</f>
        <v>137938</v>
      </c>
      <c r="X36" s="22">
        <f>VLOOKUP($M$24,Data!$A$7:$CW$86,35+V36)</f>
        <v>128935</v>
      </c>
      <c r="Y36" s="22">
        <f>VLOOKUP($M$24,Data!$A$7:$CW$86,68+V36)</f>
        <v>266871</v>
      </c>
      <c r="Z36" s="22"/>
      <c r="AA36" s="83">
        <v>11</v>
      </c>
      <c r="AB36" s="84" t="s">
        <v>59</v>
      </c>
      <c r="AC36" s="64">
        <f>VLOOKUP($AA36,Data!$A$7:$DP$86,Front!$S$24+111)</f>
        <v>51.604509973980917</v>
      </c>
      <c r="AD36" s="64">
        <f t="shared" si="6"/>
        <v>51.604619973980917</v>
      </c>
      <c r="AE36" s="81">
        <f t="shared" si="7"/>
        <v>65</v>
      </c>
      <c r="AF36" s="85" t="str">
        <f t="shared" si="8"/>
        <v>Cardinia</v>
      </c>
      <c r="AG36" s="85">
        <f t="shared" si="9"/>
        <v>62.764568134738361</v>
      </c>
      <c r="AH36" s="18"/>
      <c r="AI36" s="18"/>
      <c r="AJ36" s="18"/>
      <c r="AK36" s="18"/>
      <c r="AL36" s="18"/>
      <c r="AM36" s="18"/>
      <c r="AN36" s="18"/>
    </row>
    <row r="37" spans="2:40" ht="15" customHeight="1" x14ac:dyDescent="0.4">
      <c r="B37" s="39" t="s">
        <v>12</v>
      </c>
      <c r="C37" s="39" t="s">
        <v>13</v>
      </c>
      <c r="D37" s="40">
        <v>28</v>
      </c>
      <c r="E37" s="41">
        <f>VLOOKUP($I$24,Data!$A$7:$CW$86,2+D37)</f>
        <v>175</v>
      </c>
      <c r="F37" s="41">
        <f>VLOOKUP($I$24,Data!$A$7:$CW$86,35+D37)</f>
        <v>106</v>
      </c>
      <c r="G37" s="41">
        <f>VLOOKUP($I$24,Data!$A$7:$CW$86,68+D37)</f>
        <v>283</v>
      </c>
      <c r="H37" s="22">
        <v>8</v>
      </c>
      <c r="I37" s="63" t="s">
        <v>111</v>
      </c>
      <c r="J37" s="64">
        <f t="shared" si="10"/>
        <v>6.1497768226153084</v>
      </c>
      <c r="K37" s="64">
        <f t="shared" si="11"/>
        <v>3.6653009671889927</v>
      </c>
      <c r="L37" s="18"/>
      <c r="M37" s="18"/>
      <c r="N37" s="18"/>
      <c r="O37" s="18"/>
      <c r="P37" s="18"/>
      <c r="Q37" s="18"/>
      <c r="R37" s="18"/>
      <c r="T37" s="23" t="s">
        <v>12</v>
      </c>
      <c r="U37" s="23" t="s">
        <v>13</v>
      </c>
      <c r="V37" s="24">
        <v>28</v>
      </c>
      <c r="W37" s="22">
        <f>VLOOKUP($M$24,Data!$A$7:$CW$86,2+V37)</f>
        <v>5456</v>
      </c>
      <c r="X37" s="22">
        <f>VLOOKUP($M$24,Data!$A$7:$CW$86,35+V37)</f>
        <v>3853</v>
      </c>
      <c r="Y37" s="22">
        <f>VLOOKUP($M$24,Data!$A$7:$CW$86,68+V37)</f>
        <v>9310</v>
      </c>
      <c r="Z37" s="22"/>
      <c r="AA37" s="83">
        <v>12</v>
      </c>
      <c r="AB37" s="84" t="s">
        <v>60</v>
      </c>
      <c r="AC37" s="64">
        <f>VLOOKUP($AA37,Data!$A$7:$DP$86,Front!$S$24+111)</f>
        <v>55.720575671945852</v>
      </c>
      <c r="AD37" s="64">
        <f t="shared" si="6"/>
        <v>55.720695671945855</v>
      </c>
      <c r="AE37" s="81">
        <f t="shared" si="7"/>
        <v>51</v>
      </c>
      <c r="AF37" s="85" t="str">
        <f t="shared" si="8"/>
        <v>Surf Coast</v>
      </c>
      <c r="AG37" s="85">
        <f t="shared" si="9"/>
        <v>62.636765205572544</v>
      </c>
      <c r="AH37" s="18"/>
      <c r="AI37" s="18"/>
      <c r="AJ37" s="18"/>
      <c r="AK37" s="18"/>
      <c r="AL37" s="18"/>
      <c r="AM37" s="18"/>
      <c r="AN37" s="18"/>
    </row>
    <row r="38" spans="2:40" ht="15" customHeight="1" x14ac:dyDescent="0.4">
      <c r="B38" s="44"/>
      <c r="C38" s="39" t="s">
        <v>14</v>
      </c>
      <c r="D38" s="40">
        <v>29</v>
      </c>
      <c r="E38" s="41">
        <f>VLOOKUP($I$24,Data!$A$7:$CW$86,2+D38)</f>
        <v>1472</v>
      </c>
      <c r="F38" s="41">
        <f>VLOOKUP($I$24,Data!$A$7:$CW$86,35+D38)</f>
        <v>2285</v>
      </c>
      <c r="G38" s="41">
        <f>VLOOKUP($I$24,Data!$A$7:$CW$86,68+D38)</f>
        <v>3759</v>
      </c>
      <c r="H38" s="22">
        <v>9</v>
      </c>
      <c r="I38" s="63" t="s">
        <v>112</v>
      </c>
      <c r="J38" s="64">
        <f t="shared" si="10"/>
        <v>6.3842024539877311</v>
      </c>
      <c r="K38" s="64">
        <f t="shared" si="11"/>
        <v>3.8458628330540994</v>
      </c>
      <c r="L38" s="18"/>
      <c r="M38" s="18"/>
      <c r="N38" s="18"/>
      <c r="O38" s="18"/>
      <c r="P38" s="18"/>
      <c r="Q38" s="18"/>
      <c r="R38" s="18"/>
      <c r="T38" s="25"/>
      <c r="U38" s="23" t="s">
        <v>14</v>
      </c>
      <c r="V38" s="24">
        <v>29</v>
      </c>
      <c r="W38" s="22">
        <f>VLOOKUP($M$24,Data!$A$7:$CW$86,2+V38)</f>
        <v>54510</v>
      </c>
      <c r="X38" s="22">
        <f>VLOOKUP($M$24,Data!$A$7:$CW$86,35+V38)</f>
        <v>83394</v>
      </c>
      <c r="Y38" s="22">
        <f>VLOOKUP($M$24,Data!$A$7:$CW$86,68+V38)</f>
        <v>137911</v>
      </c>
      <c r="Z38" s="22"/>
      <c r="AA38" s="83">
        <v>13</v>
      </c>
      <c r="AB38" s="84" t="s">
        <v>61</v>
      </c>
      <c r="AC38" s="64">
        <f>VLOOKUP($AA38,Data!$A$7:$DP$86,Front!$S$24+111)</f>
        <v>62.764568134738361</v>
      </c>
      <c r="AD38" s="64">
        <f t="shared" si="6"/>
        <v>62.76469813473836</v>
      </c>
      <c r="AE38" s="81">
        <f t="shared" si="7"/>
        <v>11</v>
      </c>
      <c r="AF38" s="85" t="str">
        <f t="shared" si="8"/>
        <v>Moonee Valley</v>
      </c>
      <c r="AG38" s="85">
        <f t="shared" si="9"/>
        <v>62.272985522010849</v>
      </c>
      <c r="AH38" s="18"/>
      <c r="AI38" s="18"/>
      <c r="AJ38" s="18"/>
      <c r="AK38" s="18"/>
      <c r="AL38" s="18"/>
      <c r="AM38" s="18"/>
      <c r="AN38" s="18"/>
    </row>
    <row r="39" spans="2:40" ht="15" customHeight="1" x14ac:dyDescent="0.4">
      <c r="B39" s="44"/>
      <c r="C39" s="39" t="s">
        <v>15</v>
      </c>
      <c r="D39" s="40">
        <v>30</v>
      </c>
      <c r="E39" s="41">
        <f>VLOOKUP($I$24,Data!$A$7:$CW$86,2+D39)</f>
        <v>2136</v>
      </c>
      <c r="F39" s="41">
        <f>VLOOKUP($I$24,Data!$A$7:$CW$86,35+D39)</f>
        <v>1508</v>
      </c>
      <c r="G39" s="41">
        <f>VLOOKUP($I$24,Data!$A$7:$CW$86,68+D39)</f>
        <v>3649</v>
      </c>
      <c r="H39" s="22">
        <v>10</v>
      </c>
      <c r="I39" s="63" t="s">
        <v>113</v>
      </c>
      <c r="J39" s="64">
        <f t="shared" si="10"/>
        <v>7.1973550356052893</v>
      </c>
      <c r="K39" s="64">
        <f t="shared" si="11"/>
        <v>4.4663845792195582</v>
      </c>
      <c r="L39" s="18"/>
      <c r="M39" s="18"/>
      <c r="N39" s="18"/>
      <c r="O39" s="18"/>
      <c r="P39" s="18"/>
      <c r="Q39" s="18"/>
      <c r="R39" s="18"/>
      <c r="T39" s="25"/>
      <c r="U39" s="23" t="s">
        <v>15</v>
      </c>
      <c r="V39" s="24">
        <v>30</v>
      </c>
      <c r="W39" s="22">
        <f>VLOOKUP($M$24,Data!$A$7:$CW$86,2+V39)</f>
        <v>106316</v>
      </c>
      <c r="X39" s="22">
        <f>VLOOKUP($M$24,Data!$A$7:$CW$86,35+V39)</f>
        <v>92818</v>
      </c>
      <c r="Y39" s="22">
        <f>VLOOKUP($M$24,Data!$A$7:$CW$86,68+V39)</f>
        <v>199136</v>
      </c>
      <c r="Z39" s="22"/>
      <c r="AA39" s="83">
        <v>14</v>
      </c>
      <c r="AB39" s="84" t="s">
        <v>22</v>
      </c>
      <c r="AC39" s="64">
        <f>VLOOKUP($AA39,Data!$A$7:$DP$86,Front!$S$24+111)</f>
        <v>58.588851070711826</v>
      </c>
      <c r="AD39" s="64">
        <f t="shared" si="6"/>
        <v>58.588991070711828</v>
      </c>
      <c r="AE39" s="81">
        <f t="shared" si="7"/>
        <v>31</v>
      </c>
      <c r="AF39" s="85" t="str">
        <f t="shared" si="8"/>
        <v>Yarra Ranges</v>
      </c>
      <c r="AG39" s="85">
        <f t="shared" si="9"/>
        <v>61.791827145893599</v>
      </c>
      <c r="AH39" s="18"/>
      <c r="AI39" s="18"/>
      <c r="AJ39" s="18"/>
      <c r="AK39" s="18"/>
      <c r="AL39" s="18"/>
      <c r="AM39" s="18"/>
      <c r="AN39" s="18"/>
    </row>
    <row r="40" spans="2:40" ht="15" customHeight="1" x14ac:dyDescent="0.4">
      <c r="B40" s="39" t="s">
        <v>96</v>
      </c>
      <c r="C40" s="39" t="s">
        <v>13</v>
      </c>
      <c r="D40" s="40">
        <v>31</v>
      </c>
      <c r="E40" s="41">
        <f>VLOOKUP($I$24,Data!$A$7:$CW$86,2+D40)</f>
        <v>73</v>
      </c>
      <c r="F40" s="41">
        <f>VLOOKUP($I$24,Data!$A$7:$CW$86,35+D40)</f>
        <v>29</v>
      </c>
      <c r="G40" s="41">
        <f>VLOOKUP($I$24,Data!$A$7:$CW$86,68+D40)</f>
        <v>105</v>
      </c>
      <c r="H40" s="22">
        <v>11</v>
      </c>
      <c r="I40" s="63" t="s">
        <v>96</v>
      </c>
      <c r="J40" s="64">
        <f t="shared" si="10"/>
        <v>4.3192102015631431</v>
      </c>
      <c r="K40" s="64">
        <f t="shared" si="11"/>
        <v>2.8215916440926527</v>
      </c>
      <c r="L40" s="18"/>
      <c r="M40" s="18"/>
      <c r="N40" s="18"/>
      <c r="O40" s="18"/>
      <c r="P40" s="18"/>
      <c r="Q40" s="18"/>
      <c r="R40" s="18"/>
      <c r="T40" s="23" t="s">
        <v>96</v>
      </c>
      <c r="U40" s="23" t="s">
        <v>13</v>
      </c>
      <c r="V40" s="24">
        <v>31</v>
      </c>
      <c r="W40" s="22">
        <f>VLOOKUP($M$24,Data!$A$7:$CW$86,2+V40)</f>
        <v>2902</v>
      </c>
      <c r="X40" s="22">
        <f>VLOOKUP($M$24,Data!$A$7:$CW$86,35+V40)</f>
        <v>1506</v>
      </c>
      <c r="Y40" s="22">
        <f>VLOOKUP($M$24,Data!$A$7:$CW$86,68+V40)</f>
        <v>4406</v>
      </c>
      <c r="Z40" s="22"/>
      <c r="AA40" s="83">
        <v>15</v>
      </c>
      <c r="AB40" s="84" t="s">
        <v>62</v>
      </c>
      <c r="AC40" s="64">
        <f>VLOOKUP($AA40,Data!$A$7:$DP$86,Front!$S$24+111)</f>
        <v>43.348033811098865</v>
      </c>
      <c r="AD40" s="64">
        <f t="shared" si="6"/>
        <v>43.348183811098863</v>
      </c>
      <c r="AE40" s="81">
        <f t="shared" si="7"/>
        <v>79</v>
      </c>
      <c r="AF40" s="85" t="str">
        <f t="shared" si="8"/>
        <v>Macedon Ranges</v>
      </c>
      <c r="AG40" s="85">
        <f t="shared" si="9"/>
        <v>61.662158100390741</v>
      </c>
      <c r="AH40" s="18"/>
      <c r="AI40" s="18"/>
      <c r="AJ40" s="18"/>
      <c r="AK40" s="18"/>
      <c r="AL40" s="18"/>
      <c r="AM40" s="18"/>
      <c r="AN40" s="18"/>
    </row>
    <row r="41" spans="2:40" ht="15" customHeight="1" x14ac:dyDescent="0.4">
      <c r="B41" s="44"/>
      <c r="C41" s="39" t="s">
        <v>14</v>
      </c>
      <c r="D41" s="40">
        <v>32</v>
      </c>
      <c r="E41" s="41">
        <f>VLOOKUP($I$24,Data!$A$7:$CW$86,2+D41)</f>
        <v>9224</v>
      </c>
      <c r="F41" s="41">
        <f>VLOOKUP($I$24,Data!$A$7:$CW$86,35+D41)</f>
        <v>11603</v>
      </c>
      <c r="G41" s="41">
        <f>VLOOKUP($I$24,Data!$A$7:$CW$86,68+D41)</f>
        <v>20822</v>
      </c>
      <c r="H41" s="22">
        <v>12</v>
      </c>
      <c r="I41" s="63" t="s">
        <v>103</v>
      </c>
      <c r="J41" s="64">
        <f>VLOOKUP($H41,$H$10:$R$21,2+$I$27)</f>
        <v>7.3354686815593508</v>
      </c>
      <c r="K41" s="64">
        <f t="shared" si="11"/>
        <v>5.0234874965742398</v>
      </c>
      <c r="L41" s="18"/>
      <c r="M41" s="18"/>
      <c r="N41" s="18"/>
      <c r="O41" s="18"/>
      <c r="P41" s="18"/>
      <c r="Q41" s="18"/>
      <c r="R41" s="18"/>
      <c r="T41" s="25"/>
      <c r="U41" s="23" t="s">
        <v>14</v>
      </c>
      <c r="V41" s="24">
        <v>32</v>
      </c>
      <c r="W41" s="22">
        <f>VLOOKUP($M$24,Data!$A$7:$CW$86,2+V41)</f>
        <v>377964</v>
      </c>
      <c r="X41" s="22">
        <f>VLOOKUP($M$24,Data!$A$7:$CW$86,35+V41)</f>
        <v>485339</v>
      </c>
      <c r="Y41" s="22">
        <f>VLOOKUP($M$24,Data!$A$7:$CW$86,68+V41)</f>
        <v>863298</v>
      </c>
      <c r="Z41" s="22"/>
      <c r="AA41" s="83">
        <v>16</v>
      </c>
      <c r="AB41" s="84" t="s">
        <v>63</v>
      </c>
      <c r="AC41" s="64">
        <f>VLOOKUP($AA41,Data!$A$7:$DP$86,Front!$S$24+111)</f>
        <v>57.843359818388194</v>
      </c>
      <c r="AD41" s="64">
        <f t="shared" si="6"/>
        <v>57.843519818388195</v>
      </c>
      <c r="AE41" s="81">
        <f t="shared" si="7"/>
        <v>38</v>
      </c>
      <c r="AF41" s="85" t="str">
        <f t="shared" si="8"/>
        <v>Maroondah</v>
      </c>
      <c r="AG41" s="85">
        <f t="shared" si="9"/>
        <v>61.452124286620169</v>
      </c>
      <c r="AH41" s="18"/>
      <c r="AI41" s="18"/>
      <c r="AJ41" s="18"/>
      <c r="AK41" s="18"/>
      <c r="AL41" s="18"/>
      <c r="AM41" s="18"/>
      <c r="AN41" s="18"/>
    </row>
    <row r="42" spans="2:40" ht="15" customHeight="1" x14ac:dyDescent="0.4">
      <c r="B42" s="44"/>
      <c r="C42" s="39" t="s">
        <v>15</v>
      </c>
      <c r="D42" s="40">
        <v>33</v>
      </c>
      <c r="E42" s="41">
        <f>VLOOKUP($I$24,Data!$A$7:$CW$86,2+D42)</f>
        <v>1475</v>
      </c>
      <c r="F42" s="41">
        <f>VLOOKUP($I$24,Data!$A$7:$CW$86,35+D42)</f>
        <v>851</v>
      </c>
      <c r="G42" s="41">
        <f>VLOOKUP($I$24,Data!$A$7:$CW$86,68+D42)</f>
        <v>2326</v>
      </c>
      <c r="H42" s="41"/>
      <c r="I42" s="18"/>
      <c r="J42" s="18"/>
      <c r="K42" s="18"/>
      <c r="L42" s="18"/>
      <c r="M42" s="18"/>
      <c r="N42" s="18"/>
      <c r="O42" s="18"/>
      <c r="P42" s="18"/>
      <c r="Q42" s="18"/>
      <c r="R42" s="18"/>
      <c r="T42" s="25"/>
      <c r="U42" s="23" t="s">
        <v>15</v>
      </c>
      <c r="V42" s="24">
        <v>33</v>
      </c>
      <c r="W42" s="22">
        <f>VLOOKUP($M$24,Data!$A$7:$CW$86,2+V42)</f>
        <v>90442</v>
      </c>
      <c r="X42" s="22">
        <f>VLOOKUP($M$24,Data!$A$7:$CW$86,35+V42)</f>
        <v>61303</v>
      </c>
      <c r="Y42" s="22">
        <f>VLOOKUP($M$24,Data!$A$7:$CW$86,68+V42)</f>
        <v>151747</v>
      </c>
      <c r="Z42" s="22"/>
      <c r="AA42" s="83">
        <v>17</v>
      </c>
      <c r="AB42" s="84" t="s">
        <v>64</v>
      </c>
      <c r="AC42" s="64">
        <f>VLOOKUP($AA42,Data!$A$7:$DP$86,Front!$S$24+111)</f>
        <v>56.550393827358945</v>
      </c>
      <c r="AD42" s="64">
        <f t="shared" si="6"/>
        <v>56.550563827358943</v>
      </c>
      <c r="AE42" s="81">
        <f t="shared" si="7"/>
        <v>47</v>
      </c>
      <c r="AF42" s="85" t="str">
        <f t="shared" si="8"/>
        <v>Kingston</v>
      </c>
      <c r="AG42" s="85">
        <f t="shared" si="9"/>
        <v>61.000136921696004</v>
      </c>
      <c r="AH42" s="18"/>
      <c r="AI42" s="18"/>
      <c r="AJ42" s="18"/>
      <c r="AK42" s="18"/>
      <c r="AL42" s="18"/>
      <c r="AM42" s="18"/>
      <c r="AN42" s="18"/>
    </row>
    <row r="43" spans="2:40" ht="15" customHeight="1" x14ac:dyDescent="0.4">
      <c r="B43" s="26" t="s">
        <v>103</v>
      </c>
      <c r="C43" s="39" t="s">
        <v>13</v>
      </c>
      <c r="E43" s="41">
        <f>SUM(E10,E13,E16,E19,E22,E25,E28,E31,E34,E37,E40)</f>
        <v>2974</v>
      </c>
      <c r="F43" s="41">
        <f t="shared" ref="F43" si="12">SUM(F10,F13,F16,F19,F22,F25,F28,F31,F34,F37,F40)</f>
        <v>2380</v>
      </c>
      <c r="G43" s="41">
        <f>SUM(G10,G13,G16,G19,G22,G25,G28,G31,G34,G37,G40)</f>
        <v>5359</v>
      </c>
      <c r="H43" s="41"/>
      <c r="I43" s="18"/>
      <c r="J43" s="18"/>
      <c r="K43" s="18"/>
      <c r="L43" s="18"/>
      <c r="M43" s="18"/>
      <c r="N43" s="18"/>
      <c r="O43" s="18"/>
      <c r="P43" s="18"/>
      <c r="Q43" s="18"/>
      <c r="R43" s="18"/>
      <c r="T43" s="20" t="s">
        <v>103</v>
      </c>
      <c r="U43" s="23" t="s">
        <v>13</v>
      </c>
      <c r="V43" s="21"/>
      <c r="W43" s="22">
        <f>SUM(W10,W13,W16,W19,W22,W25,W28,W31,W34,W37,W40)</f>
        <v>89302</v>
      </c>
      <c r="X43" s="22">
        <f t="shared" ref="X43" si="13">SUM(X10,X13,X16,X19,X22,X25,X28,X31,X34,X37,X40)</f>
        <v>77873</v>
      </c>
      <c r="Y43" s="22">
        <f>SUM(Y10,Y13,Y16,Y19,Y22,Y25,Y28,Y31,Y34,Y37,Y40)</f>
        <v>167168</v>
      </c>
      <c r="Z43" s="22"/>
      <c r="AA43" s="83">
        <v>18</v>
      </c>
      <c r="AB43" s="84" t="s">
        <v>23</v>
      </c>
      <c r="AC43" s="64">
        <f>VLOOKUP($AA43,Data!$A$7:$DP$86,Front!$S$24+111)</f>
        <v>63.610154560743169</v>
      </c>
      <c r="AD43" s="64">
        <f t="shared" si="6"/>
        <v>63.610334560743169</v>
      </c>
      <c r="AE43" s="81">
        <f t="shared" si="7"/>
        <v>10</v>
      </c>
      <c r="AF43" s="85" t="str">
        <f t="shared" si="8"/>
        <v>Indigo</v>
      </c>
      <c r="AG43" s="85">
        <f t="shared" si="9"/>
        <v>60.943396226415089</v>
      </c>
      <c r="AH43" s="18"/>
      <c r="AI43" s="18"/>
      <c r="AJ43" s="18"/>
      <c r="AK43" s="18"/>
      <c r="AL43" s="18"/>
      <c r="AM43" s="18"/>
      <c r="AN43" s="18"/>
    </row>
    <row r="44" spans="2:40" x14ac:dyDescent="0.4">
      <c r="C44" s="39" t="s">
        <v>14</v>
      </c>
      <c r="E44" s="41">
        <f t="shared" ref="E44:G45" si="14">SUM(E11,E14,E17,E20,E23,E26,E29,E32,E35,E38,E41)</f>
        <v>20955</v>
      </c>
      <c r="F44" s="41">
        <f t="shared" si="14"/>
        <v>28766</v>
      </c>
      <c r="G44" s="41">
        <f t="shared" si="14"/>
        <v>49710</v>
      </c>
      <c r="H44" s="41"/>
      <c r="T44" s="20"/>
      <c r="U44" s="23" t="s">
        <v>14</v>
      </c>
      <c r="V44" s="21"/>
      <c r="W44" s="22">
        <f t="shared" ref="W44:Y44" si="15">SUM(W11,W14,W17,W20,W23,W26,W29,W32,W35,W38,W41)</f>
        <v>728311</v>
      </c>
      <c r="X44" s="22">
        <f t="shared" si="15"/>
        <v>988784</v>
      </c>
      <c r="Y44" s="22">
        <f t="shared" si="15"/>
        <v>1717105</v>
      </c>
      <c r="Z44" s="22"/>
      <c r="AA44" s="83">
        <v>19</v>
      </c>
      <c r="AB44" s="84" t="s">
        <v>65</v>
      </c>
      <c r="AC44" s="64">
        <f>VLOOKUP($AA44,Data!$A$7:$DP$86,Front!$S$24+111)</f>
        <v>48.861771944216571</v>
      </c>
      <c r="AD44" s="64">
        <f t="shared" si="6"/>
        <v>48.861961944216574</v>
      </c>
      <c r="AE44" s="81">
        <f t="shared" si="7"/>
        <v>76</v>
      </c>
      <c r="AF44" s="85" t="str">
        <f t="shared" si="8"/>
        <v>Moyne</v>
      </c>
      <c r="AG44" s="85">
        <f t="shared" si="9"/>
        <v>60.734632683658177</v>
      </c>
      <c r="AH44" s="18"/>
      <c r="AI44" s="18"/>
      <c r="AJ44" s="18"/>
      <c r="AK44" s="18"/>
      <c r="AL44" s="18"/>
      <c r="AM44" s="18"/>
      <c r="AN44" s="18"/>
    </row>
    <row r="45" spans="2:40" ht="15" customHeight="1" x14ac:dyDescent="0.4">
      <c r="C45" s="39" t="s">
        <v>15</v>
      </c>
      <c r="E45" s="41">
        <f t="shared" si="14"/>
        <v>38033</v>
      </c>
      <c r="F45" s="41">
        <f t="shared" si="14"/>
        <v>29673</v>
      </c>
      <c r="G45" s="41">
        <f t="shared" si="14"/>
        <v>67697</v>
      </c>
      <c r="H45" s="41"/>
      <c r="I45" s="57" t="str">
        <f>CONCATENATE("Rank: ",INDEX($AM$10:$AM$18,$I$27))</f>
        <v>Rank: Unemployment rate, persons</v>
      </c>
      <c r="J45" s="58"/>
      <c r="K45" s="58"/>
      <c r="L45" s="58"/>
      <c r="M45" s="59">
        <f>VLOOKUP($I$24,Data!$A$6:$DY$86,120+I27)</f>
        <v>4</v>
      </c>
      <c r="N45" s="60" t="str">
        <f>CONCATENATE("Rank: ",INDEX($AM$10:$AM$18,$I$27))</f>
        <v>Rank: Unemployment rate, persons</v>
      </c>
      <c r="O45" s="61"/>
      <c r="P45" s="61"/>
      <c r="Q45" s="61"/>
      <c r="R45" s="62" t="str">
        <f>VLOOKUP($M$24,Data!$A$6:$DY$86,120+M27)</f>
        <v>n.a.</v>
      </c>
      <c r="T45" s="20"/>
      <c r="U45" s="23" t="s">
        <v>15</v>
      </c>
      <c r="V45" s="21"/>
      <c r="W45" s="22">
        <f t="shared" ref="W45:Y45" si="16">SUM(W12,W15,W18,W21,W24,W27,W30,W33,W36,W39,W42)</f>
        <v>1637293</v>
      </c>
      <c r="X45" s="22">
        <f t="shared" si="16"/>
        <v>1523264</v>
      </c>
      <c r="Y45" s="22">
        <f t="shared" si="16"/>
        <v>3160560</v>
      </c>
      <c r="Z45" s="22"/>
      <c r="AA45" s="83">
        <v>20</v>
      </c>
      <c r="AB45" s="84" t="s">
        <v>24</v>
      </c>
      <c r="AC45" s="64">
        <f>VLOOKUP($AA45,Data!$A$7:$DP$86,Front!$S$24+111)</f>
        <v>60.608959318485368</v>
      </c>
      <c r="AD45" s="64">
        <f t="shared" si="6"/>
        <v>60.609159318485368</v>
      </c>
      <c r="AE45" s="81">
        <f t="shared" si="7"/>
        <v>20</v>
      </c>
      <c r="AF45" s="85" t="str">
        <f t="shared" si="8"/>
        <v>Frankston</v>
      </c>
      <c r="AG45" s="85">
        <f t="shared" si="9"/>
        <v>60.608959318485368</v>
      </c>
      <c r="AH45" s="18"/>
      <c r="AI45" s="18"/>
      <c r="AJ45" s="18"/>
      <c r="AK45" s="18"/>
      <c r="AL45" s="18"/>
      <c r="AM45" s="18"/>
      <c r="AN45" s="18"/>
    </row>
    <row r="46" spans="2:40" x14ac:dyDescent="0.4">
      <c r="AA46" s="83">
        <v>21</v>
      </c>
      <c r="AB46" s="84" t="s">
        <v>66</v>
      </c>
      <c r="AC46" s="64">
        <f>VLOOKUP($AA46,Data!$A$7:$DP$86,Front!$S$24+111)</f>
        <v>49.20289855072464</v>
      </c>
      <c r="AD46" s="64">
        <f t="shared" si="6"/>
        <v>49.203108550724643</v>
      </c>
      <c r="AE46" s="81">
        <f t="shared" si="7"/>
        <v>74</v>
      </c>
      <c r="AF46" s="85" t="str">
        <f t="shared" si="8"/>
        <v>Banyule</v>
      </c>
      <c r="AG46" s="85">
        <f t="shared" si="9"/>
        <v>60.548822581882334</v>
      </c>
      <c r="AH46" s="18"/>
      <c r="AI46" s="18"/>
      <c r="AJ46" s="18"/>
      <c r="AK46" s="18"/>
      <c r="AL46" s="18"/>
      <c r="AM46" s="18"/>
      <c r="AN46" s="18"/>
    </row>
    <row r="47" spans="2:40" ht="15.75" x14ac:dyDescent="0.5">
      <c r="I47" s="93" t="str">
        <f>CONCATENATE("Labour Force Measures for ",INDEX(Data!B7:B86,Front!I24))</f>
        <v>Labour Force Measures for Greater Dandenong</v>
      </c>
      <c r="J47" s="93"/>
      <c r="K47" s="93"/>
      <c r="L47" s="93"/>
      <c r="M47" s="93"/>
      <c r="N47" s="93"/>
      <c r="O47" s="93"/>
      <c r="P47" s="93"/>
      <c r="Q47" s="93"/>
      <c r="R47" s="93"/>
      <c r="AA47" s="83">
        <v>22</v>
      </c>
      <c r="AB47" s="84" t="s">
        <v>25</v>
      </c>
      <c r="AC47" s="64">
        <f>VLOOKUP($AA47,Data!$A$7:$DP$86,Front!$S$24+111)</f>
        <v>64.171783127050645</v>
      </c>
      <c r="AD47" s="64">
        <f t="shared" si="6"/>
        <v>64.172003127050644</v>
      </c>
      <c r="AE47" s="81">
        <f t="shared" si="7"/>
        <v>8</v>
      </c>
      <c r="AF47" s="85" t="str">
        <f t="shared" si="8"/>
        <v>Moorabool</v>
      </c>
      <c r="AG47" s="85">
        <f t="shared" si="9"/>
        <v>60.445299615173177</v>
      </c>
      <c r="AH47" s="18"/>
      <c r="AI47" s="18"/>
      <c r="AJ47" s="18"/>
      <c r="AK47" s="18"/>
      <c r="AL47" s="18"/>
      <c r="AM47" s="18"/>
      <c r="AN47" s="18"/>
    </row>
    <row r="48" spans="2:40" x14ac:dyDescent="0.4">
      <c r="J48" s="89" t="str">
        <f t="shared" ref="J48:J60" si="17">J8</f>
        <v>Unemployment rate</v>
      </c>
      <c r="K48" s="89"/>
      <c r="L48" s="89"/>
      <c r="M48" s="90" t="str">
        <f t="shared" ref="M48:M61" si="18">M8</f>
        <v>Labour force participation r.</v>
      </c>
      <c r="N48" s="90"/>
      <c r="O48" s="90"/>
      <c r="P48" s="91" t="str">
        <f t="shared" ref="P48:P61" si="19">P8</f>
        <v>Per cent Employed</v>
      </c>
      <c r="Q48" s="91"/>
      <c r="R48" s="91"/>
      <c r="AA48" s="83">
        <v>23</v>
      </c>
      <c r="AB48" s="84" t="s">
        <v>67</v>
      </c>
      <c r="AC48" s="64">
        <f>VLOOKUP($AA48,Data!$A$7:$DP$86,Front!$S$24+111)</f>
        <v>52.511244377811096</v>
      </c>
      <c r="AD48" s="64">
        <f t="shared" si="6"/>
        <v>52.511474377811098</v>
      </c>
      <c r="AE48" s="81">
        <f t="shared" si="7"/>
        <v>62</v>
      </c>
      <c r="AF48" s="85" t="str">
        <f t="shared" si="8"/>
        <v>Boroondara</v>
      </c>
      <c r="AG48" s="85">
        <f t="shared" si="9"/>
        <v>60.163699383343307</v>
      </c>
      <c r="AH48" s="18"/>
      <c r="AI48" s="18"/>
      <c r="AJ48" s="18"/>
      <c r="AK48" s="18"/>
      <c r="AL48" s="18"/>
      <c r="AM48" s="18"/>
      <c r="AN48" s="18"/>
    </row>
    <row r="49" spans="9:40" x14ac:dyDescent="0.4">
      <c r="I49" s="32"/>
      <c r="J49" s="33" t="str">
        <f t="shared" si="17"/>
        <v>Males</v>
      </c>
      <c r="K49" s="34" t="str">
        <f t="shared" ref="K49:L61" si="20">K9</f>
        <v>Females</v>
      </c>
      <c r="L49" s="34" t="str">
        <f t="shared" si="20"/>
        <v>Persons</v>
      </c>
      <c r="M49" s="35" t="str">
        <f t="shared" si="18"/>
        <v>Males</v>
      </c>
      <c r="N49" s="36" t="str">
        <f t="shared" ref="N49:O61" si="21">N9</f>
        <v>Females</v>
      </c>
      <c r="O49" s="36" t="str">
        <f t="shared" si="21"/>
        <v>Persons</v>
      </c>
      <c r="P49" s="37" t="str">
        <f t="shared" si="19"/>
        <v>Males</v>
      </c>
      <c r="Q49" s="38" t="str">
        <f t="shared" ref="Q49:R61" si="22">Q9</f>
        <v>Females</v>
      </c>
      <c r="R49" s="38" t="str">
        <f t="shared" si="22"/>
        <v>Persons</v>
      </c>
      <c r="AA49" s="83">
        <v>24</v>
      </c>
      <c r="AB49" s="84" t="s">
        <v>68</v>
      </c>
      <c r="AC49" s="64">
        <f>VLOOKUP($AA49,Data!$A$7:$DP$86,Front!$S$24+111)</f>
        <v>63.84935406174732</v>
      </c>
      <c r="AD49" s="64">
        <f t="shared" si="6"/>
        <v>63.849594061747318</v>
      </c>
      <c r="AE49" s="81">
        <f t="shared" si="7"/>
        <v>9</v>
      </c>
      <c r="AF49" s="85" t="str">
        <f t="shared" si="8"/>
        <v>Knox</v>
      </c>
      <c r="AG49" s="85">
        <f t="shared" si="9"/>
        <v>59.938015587256729</v>
      </c>
      <c r="AH49" s="18"/>
      <c r="AI49" s="18"/>
      <c r="AJ49" s="18"/>
      <c r="AK49" s="18"/>
      <c r="AL49" s="18"/>
      <c r="AM49" s="18"/>
      <c r="AN49" s="18"/>
    </row>
    <row r="50" spans="9:40" x14ac:dyDescent="0.4">
      <c r="I50" s="50" t="str">
        <f t="shared" ref="I50:I61" si="23">I10</f>
        <v>15-19</v>
      </c>
      <c r="J50" s="43">
        <f t="shared" si="17"/>
        <v>26.928374655647382</v>
      </c>
      <c r="K50" s="43">
        <f t="shared" si="20"/>
        <v>21.976592977893368</v>
      </c>
      <c r="L50" s="43">
        <f t="shared" si="20"/>
        <v>24.497991967871485</v>
      </c>
      <c r="M50" s="43">
        <f t="shared" si="18"/>
        <v>34.497505345687813</v>
      </c>
      <c r="N50" s="43">
        <f t="shared" si="21"/>
        <v>38.740554156171285</v>
      </c>
      <c r="O50" s="43">
        <f t="shared" si="21"/>
        <v>36.541518894460076</v>
      </c>
      <c r="P50" s="43">
        <f t="shared" si="19"/>
        <v>25.207887859349015</v>
      </c>
      <c r="Q50" s="43">
        <f t="shared" si="22"/>
        <v>30.22670025188917</v>
      </c>
      <c r="R50" s="43">
        <f t="shared" si="22"/>
        <v>27.589580530757001</v>
      </c>
      <c r="AA50" s="83">
        <v>25</v>
      </c>
      <c r="AB50" s="84" t="s">
        <v>26</v>
      </c>
      <c r="AC50" s="64">
        <f>VLOOKUP($AA50,Data!$A$7:$DP$86,Front!$S$24+111)</f>
        <v>57.644161707367125</v>
      </c>
      <c r="AD50" s="64">
        <f t="shared" si="6"/>
        <v>57.644411707367126</v>
      </c>
      <c r="AE50" s="81">
        <f t="shared" si="7"/>
        <v>39</v>
      </c>
      <c r="AF50" s="85" t="str">
        <f t="shared" si="8"/>
        <v>Hobsons Bay</v>
      </c>
      <c r="AG50" s="85">
        <f t="shared" si="9"/>
        <v>59.901003637159192</v>
      </c>
      <c r="AH50" s="18"/>
      <c r="AI50" s="18"/>
      <c r="AJ50" s="18"/>
      <c r="AK50" s="18"/>
      <c r="AL50" s="18"/>
      <c r="AM50" s="18"/>
      <c r="AN50" s="18"/>
    </row>
    <row r="51" spans="9:40" x14ac:dyDescent="0.4">
      <c r="I51" s="50" t="str">
        <f t="shared" si="23"/>
        <v>20-24</v>
      </c>
      <c r="J51" s="43">
        <f t="shared" si="17"/>
        <v>11.906400550584996</v>
      </c>
      <c r="K51" s="43">
        <f t="shared" si="20"/>
        <v>10.240475547149419</v>
      </c>
      <c r="L51" s="43">
        <f t="shared" si="20"/>
        <v>11.116631474351012</v>
      </c>
      <c r="M51" s="43">
        <f t="shared" si="18"/>
        <v>77.342086586231375</v>
      </c>
      <c r="N51" s="43">
        <f t="shared" si="21"/>
        <v>72.568627450980401</v>
      </c>
      <c r="O51" s="43">
        <f t="shared" si="21"/>
        <v>75.102611940298502</v>
      </c>
      <c r="P51" s="43">
        <f t="shared" si="19"/>
        <v>68.133427963094391</v>
      </c>
      <c r="Q51" s="43">
        <f t="shared" si="22"/>
        <v>65.137254901960787</v>
      </c>
      <c r="R51" s="43">
        <f t="shared" si="22"/>
        <v>66.75373134328359</v>
      </c>
      <c r="AA51" s="83">
        <v>26</v>
      </c>
      <c r="AB51" s="84" t="s">
        <v>27</v>
      </c>
      <c r="AC51" s="64">
        <f>VLOOKUP($AA51,Data!$A$7:$DP$86,Front!$S$24+111)</f>
        <v>48.789029743994476</v>
      </c>
      <c r="AD51" s="64">
        <f t="shared" si="6"/>
        <v>48.789289743994473</v>
      </c>
      <c r="AE51" s="81">
        <f t="shared" si="7"/>
        <v>77</v>
      </c>
      <c r="AF51" s="85" t="str">
        <f t="shared" si="8"/>
        <v>Wodonga</v>
      </c>
      <c r="AG51" s="85">
        <f t="shared" si="9"/>
        <v>59.742095036212682</v>
      </c>
      <c r="AH51" s="18"/>
      <c r="AI51" s="18"/>
      <c r="AJ51" s="18"/>
      <c r="AK51" s="18"/>
      <c r="AL51" s="18"/>
      <c r="AM51" s="18"/>
      <c r="AN51" s="18"/>
    </row>
    <row r="52" spans="9:40" x14ac:dyDescent="0.4">
      <c r="I52" s="50" t="str">
        <f t="shared" si="23"/>
        <v>25-29</v>
      </c>
      <c r="J52" s="43">
        <f t="shared" si="17"/>
        <v>6.6569720471804814</v>
      </c>
      <c r="K52" s="43">
        <f t="shared" si="20"/>
        <v>6.1495002172968274</v>
      </c>
      <c r="L52" s="43">
        <f t="shared" si="20"/>
        <v>6.3873180680448689</v>
      </c>
      <c r="M52" s="43">
        <f t="shared" si="18"/>
        <v>86.729260089686093</v>
      </c>
      <c r="N52" s="43">
        <f t="shared" si="21"/>
        <v>75.368490009826402</v>
      </c>
      <c r="O52" s="43">
        <f t="shared" si="21"/>
        <v>81.472809667673715</v>
      </c>
      <c r="P52" s="43">
        <f t="shared" si="19"/>
        <v>80.955717488789233</v>
      </c>
      <c r="Q52" s="43">
        <f t="shared" si="22"/>
        <v>70.733704552898786</v>
      </c>
      <c r="R52" s="43">
        <f t="shared" si="22"/>
        <v>76.26888217522658</v>
      </c>
      <c r="AA52" s="83">
        <v>27</v>
      </c>
      <c r="AB52" s="84" t="s">
        <v>28</v>
      </c>
      <c r="AC52" s="64">
        <f>VLOOKUP($AA52,Data!$A$7:$DP$86,Front!$S$24+111)</f>
        <v>58.227595707656612</v>
      </c>
      <c r="AD52" s="64">
        <f t="shared" si="6"/>
        <v>58.227865707656612</v>
      </c>
      <c r="AE52" s="81">
        <f t="shared" si="7"/>
        <v>34</v>
      </c>
      <c r="AF52" s="85" t="str">
        <f t="shared" si="8"/>
        <v>Warrnambool</v>
      </c>
      <c r="AG52" s="85">
        <f t="shared" si="9"/>
        <v>59.724896836313611</v>
      </c>
      <c r="AH52" s="18"/>
      <c r="AI52" s="18"/>
      <c r="AJ52" s="18"/>
      <c r="AK52" s="18"/>
      <c r="AL52" s="18"/>
      <c r="AM52" s="18"/>
      <c r="AN52" s="18"/>
    </row>
    <row r="53" spans="9:40" x14ac:dyDescent="0.4">
      <c r="I53" s="50" t="str">
        <f t="shared" si="23"/>
        <v>30-34</v>
      </c>
      <c r="J53" s="43">
        <f t="shared" si="17"/>
        <v>5.5848261327713384</v>
      </c>
      <c r="K53" s="43">
        <f t="shared" si="20"/>
        <v>6.387459054749649</v>
      </c>
      <c r="L53" s="43">
        <f t="shared" si="20"/>
        <v>5.957276100692007</v>
      </c>
      <c r="M53" s="43">
        <f t="shared" si="18"/>
        <v>87.734976887519252</v>
      </c>
      <c r="N53" s="43">
        <f t="shared" si="21"/>
        <v>70.843693021713904</v>
      </c>
      <c r="O53" s="43">
        <f t="shared" si="21"/>
        <v>79.602426951939961</v>
      </c>
      <c r="P53" s="43">
        <f t="shared" si="19"/>
        <v>82.835130970724194</v>
      </c>
      <c r="Q53" s="43">
        <f t="shared" si="22"/>
        <v>66.318581137079406</v>
      </c>
      <c r="R53" s="43">
        <f t="shared" si="22"/>
        <v>74.860290595561224</v>
      </c>
      <c r="AA53" s="83">
        <v>28</v>
      </c>
      <c r="AB53" s="84" t="s">
        <v>29</v>
      </c>
      <c r="AC53" s="64">
        <f>VLOOKUP($AA53,Data!$A$7:$DP$86,Front!$S$24+111)</f>
        <v>56.236778337628365</v>
      </c>
      <c r="AD53" s="64">
        <f t="shared" si="6"/>
        <v>56.237058337628362</v>
      </c>
      <c r="AE53" s="81">
        <f t="shared" si="7"/>
        <v>48</v>
      </c>
      <c r="AF53" s="85" t="str">
        <f t="shared" si="8"/>
        <v>Wyndham</v>
      </c>
      <c r="AG53" s="85">
        <f t="shared" si="9"/>
        <v>59.60056198411614</v>
      </c>
      <c r="AH53" s="18"/>
      <c r="AI53" s="18"/>
      <c r="AJ53" s="18"/>
      <c r="AK53" s="18"/>
      <c r="AL53" s="18"/>
      <c r="AM53" s="18"/>
      <c r="AN53" s="18"/>
    </row>
    <row r="54" spans="9:40" x14ac:dyDescent="0.4">
      <c r="I54" s="50" t="str">
        <f t="shared" si="23"/>
        <v>35-39</v>
      </c>
      <c r="J54" s="43">
        <f t="shared" si="17"/>
        <v>5.3378762067007379</v>
      </c>
      <c r="K54" s="43">
        <f t="shared" si="20"/>
        <v>5.8214109521460289</v>
      </c>
      <c r="L54" s="43">
        <f t="shared" si="20"/>
        <v>5.5977737343465694</v>
      </c>
      <c r="M54" s="43">
        <f t="shared" si="18"/>
        <v>86.99160217355508</v>
      </c>
      <c r="N54" s="43">
        <f t="shared" si="21"/>
        <v>70.126275730842409</v>
      </c>
      <c r="O54" s="43">
        <f t="shared" si="21"/>
        <v>78.810628426824124</v>
      </c>
      <c r="P54" s="43">
        <f t="shared" si="19"/>
        <v>82.348098139305122</v>
      </c>
      <c r="Q54" s="43">
        <f t="shared" si="22"/>
        <v>66.043937035115036</v>
      </c>
      <c r="R54" s="43">
        <f t="shared" si="22"/>
        <v>74.398987768873894</v>
      </c>
      <c r="AA54" s="83">
        <v>29</v>
      </c>
      <c r="AB54" s="84" t="s">
        <v>69</v>
      </c>
      <c r="AC54" s="64">
        <f>VLOOKUP($AA54,Data!$A$7:$DP$86,Front!$S$24+111)</f>
        <v>51.413612565445021</v>
      </c>
      <c r="AD54" s="64">
        <f t="shared" si="6"/>
        <v>51.413902565445021</v>
      </c>
      <c r="AE54" s="81">
        <f t="shared" si="7"/>
        <v>67</v>
      </c>
      <c r="AF54" s="85" t="str">
        <f t="shared" si="8"/>
        <v>Mitchell</v>
      </c>
      <c r="AG54" s="85">
        <f t="shared" si="9"/>
        <v>59.279582744757143</v>
      </c>
      <c r="AH54" s="18"/>
      <c r="AI54" s="18"/>
      <c r="AJ54" s="18"/>
      <c r="AK54" s="18"/>
      <c r="AL54" s="18"/>
      <c r="AM54" s="18"/>
      <c r="AN54" s="18"/>
    </row>
    <row r="55" spans="9:40" x14ac:dyDescent="0.4">
      <c r="I55" s="50" t="str">
        <f t="shared" si="23"/>
        <v>40-44</v>
      </c>
      <c r="J55" s="43">
        <f t="shared" si="17"/>
        <v>5.1355206847360915</v>
      </c>
      <c r="K55" s="43">
        <f t="shared" si="20"/>
        <v>6.3183475091130008</v>
      </c>
      <c r="L55" s="43">
        <f t="shared" si="20"/>
        <v>5.6940925456727562</v>
      </c>
      <c r="M55" s="43">
        <f t="shared" si="18"/>
        <v>83.901855176540991</v>
      </c>
      <c r="N55" s="43">
        <f t="shared" si="21"/>
        <v>69.11610329624186</v>
      </c>
      <c r="O55" s="43">
        <f t="shared" si="21"/>
        <v>76.676891615541919</v>
      </c>
      <c r="P55" s="43">
        <f t="shared" si="19"/>
        <v>79.593058049072411</v>
      </c>
      <c r="Q55" s="43">
        <f t="shared" si="22"/>
        <v>64.7491077052278</v>
      </c>
      <c r="R55" s="43">
        <f t="shared" si="22"/>
        <v>72.310838445807775</v>
      </c>
      <c r="AA55" s="83">
        <v>30</v>
      </c>
      <c r="AB55" s="84" t="s">
        <v>70</v>
      </c>
      <c r="AC55" s="64">
        <f>VLOOKUP($AA55,Data!$A$7:$DP$86,Front!$S$24+111)</f>
        <v>49.753914988814316</v>
      </c>
      <c r="AD55" s="64">
        <f t="shared" si="6"/>
        <v>49.754214988814319</v>
      </c>
      <c r="AE55" s="81">
        <f t="shared" si="7"/>
        <v>71</v>
      </c>
      <c r="AF55" s="85" t="str">
        <f t="shared" si="8"/>
        <v>Horsham</v>
      </c>
      <c r="AG55" s="85">
        <f t="shared" si="9"/>
        <v>59.040590405904055</v>
      </c>
      <c r="AH55" s="18"/>
      <c r="AI55" s="18"/>
      <c r="AJ55" s="18"/>
      <c r="AK55" s="18"/>
      <c r="AL55" s="18"/>
      <c r="AM55" s="18"/>
      <c r="AN55" s="18"/>
    </row>
    <row r="56" spans="9:40" x14ac:dyDescent="0.4">
      <c r="I56" s="50" t="str">
        <f t="shared" si="23"/>
        <v>45-49</v>
      </c>
      <c r="J56" s="43">
        <f t="shared" si="17"/>
        <v>6.314926189174412</v>
      </c>
      <c r="K56" s="43">
        <f t="shared" si="20"/>
        <v>5.6477345245692412</v>
      </c>
      <c r="L56" s="43">
        <f t="shared" si="20"/>
        <v>5.9802621888348799</v>
      </c>
      <c r="M56" s="43">
        <f t="shared" si="18"/>
        <v>81.633563936621286</v>
      </c>
      <c r="N56" s="43">
        <f t="shared" si="21"/>
        <v>69.815103586544893</v>
      </c>
      <c r="O56" s="43">
        <f t="shared" si="21"/>
        <v>75.694057308507084</v>
      </c>
      <c r="P56" s="43">
        <f t="shared" si="19"/>
        <v>76.478464628431155</v>
      </c>
      <c r="Q56" s="43">
        <f t="shared" si="22"/>
        <v>65.872131877923806</v>
      </c>
      <c r="R56" s="43">
        <f t="shared" si="22"/>
        <v>71.167354220091426</v>
      </c>
      <c r="AA56" s="83">
        <v>31</v>
      </c>
      <c r="AB56" s="84" t="s">
        <v>30</v>
      </c>
      <c r="AC56" s="64">
        <f>VLOOKUP($AA56,Data!$A$7:$DP$86,Front!$S$24+111)</f>
        <v>59.901003637159192</v>
      </c>
      <c r="AD56" s="64">
        <f t="shared" si="6"/>
        <v>59.901313637159191</v>
      </c>
      <c r="AE56" s="81">
        <f t="shared" si="7"/>
        <v>25</v>
      </c>
      <c r="AF56" s="85" t="str">
        <f t="shared" si="8"/>
        <v>Casey</v>
      </c>
      <c r="AG56" s="85">
        <f t="shared" si="9"/>
        <v>58.588851070711826</v>
      </c>
      <c r="AH56" s="18"/>
      <c r="AI56" s="18"/>
      <c r="AJ56" s="18"/>
      <c r="AK56" s="18"/>
      <c r="AL56" s="18"/>
      <c r="AM56" s="18"/>
      <c r="AN56" s="18"/>
    </row>
    <row r="57" spans="9:40" x14ac:dyDescent="0.4">
      <c r="I57" s="50" t="str">
        <f t="shared" si="23"/>
        <v>50-54</v>
      </c>
      <c r="J57" s="43">
        <f t="shared" si="17"/>
        <v>5.4827175208581647</v>
      </c>
      <c r="K57" s="43">
        <f t="shared" si="20"/>
        <v>7.0129870129870122</v>
      </c>
      <c r="L57" s="43">
        <f t="shared" si="20"/>
        <v>6.1497768226153084</v>
      </c>
      <c r="M57" s="43">
        <f t="shared" si="18"/>
        <v>77.847367200185573</v>
      </c>
      <c r="N57" s="43">
        <f t="shared" si="21"/>
        <v>64.151392525589145</v>
      </c>
      <c r="O57" s="43">
        <f t="shared" si="21"/>
        <v>71.114507406536561</v>
      </c>
      <c r="P57" s="43">
        <f t="shared" si="19"/>
        <v>73.579215959174206</v>
      </c>
      <c r="Q57" s="43">
        <f t="shared" si="22"/>
        <v>59.652463699119259</v>
      </c>
      <c r="R57" s="43">
        <f t="shared" si="22"/>
        <v>66.741123912532331</v>
      </c>
      <c r="AA57" s="83">
        <v>32</v>
      </c>
      <c r="AB57" s="84" t="s">
        <v>51</v>
      </c>
      <c r="AC57" s="64">
        <f>VLOOKUP($AA57,Data!$A$7:$DP$86,Front!$S$24+111)</f>
        <v>59.040590405904055</v>
      </c>
      <c r="AD57" s="64">
        <f t="shared" si="6"/>
        <v>59.040910405904057</v>
      </c>
      <c r="AE57" s="81">
        <f t="shared" si="7"/>
        <v>30</v>
      </c>
      <c r="AF57" s="85" t="str">
        <f t="shared" si="8"/>
        <v>Melton</v>
      </c>
      <c r="AG57" s="85">
        <f t="shared" si="9"/>
        <v>58.565058524803369</v>
      </c>
      <c r="AH57" s="18"/>
      <c r="AI57" s="18"/>
      <c r="AJ57" s="18"/>
      <c r="AK57" s="18"/>
      <c r="AL57" s="18"/>
      <c r="AM57" s="18"/>
      <c r="AN57" s="18"/>
    </row>
    <row r="58" spans="9:40" x14ac:dyDescent="0.4">
      <c r="I58" s="50" t="str">
        <f t="shared" si="23"/>
        <v>55-59</v>
      </c>
      <c r="J58" s="43">
        <f t="shared" si="17"/>
        <v>5.8624195188071839</v>
      </c>
      <c r="K58" s="43">
        <f t="shared" si="20"/>
        <v>7.1397091229616567</v>
      </c>
      <c r="L58" s="43">
        <f t="shared" si="20"/>
        <v>6.3842024539877311</v>
      </c>
      <c r="M58" s="43">
        <f t="shared" si="18"/>
        <v>72.720551996057168</v>
      </c>
      <c r="N58" s="43">
        <f t="shared" si="21"/>
        <v>56.810215322984483</v>
      </c>
      <c r="O58" s="43">
        <f t="shared" si="21"/>
        <v>64.80308112809044</v>
      </c>
      <c r="P58" s="43">
        <f t="shared" si="19"/>
        <v>68.457368161655978</v>
      </c>
      <c r="Q58" s="43">
        <f t="shared" si="22"/>
        <v>52.754131196795193</v>
      </c>
      <c r="R58" s="43">
        <f t="shared" si="22"/>
        <v>60.66592123245124</v>
      </c>
      <c r="AA58" s="83">
        <v>33</v>
      </c>
      <c r="AB58" s="84" t="s">
        <v>31</v>
      </c>
      <c r="AC58" s="64">
        <f>VLOOKUP($AA58,Data!$A$7:$DP$86,Front!$S$24+111)</f>
        <v>51.348358159366526</v>
      </c>
      <c r="AD58" s="64">
        <f t="shared" si="6"/>
        <v>51.348688159366525</v>
      </c>
      <c r="AE58" s="81">
        <f t="shared" si="7"/>
        <v>68</v>
      </c>
      <c r="AF58" s="85" t="str">
        <f t="shared" si="8"/>
        <v>Bayside</v>
      </c>
      <c r="AG58" s="85">
        <f t="shared" si="9"/>
        <v>58.537789058093622</v>
      </c>
      <c r="AH58" s="18"/>
      <c r="AI58" s="18"/>
      <c r="AJ58" s="18"/>
      <c r="AK58" s="18"/>
      <c r="AL58" s="18"/>
      <c r="AM58" s="18"/>
      <c r="AN58" s="18"/>
    </row>
    <row r="59" spans="9:40" x14ac:dyDescent="0.4">
      <c r="I59" s="50" t="str">
        <f t="shared" si="23"/>
        <v>60-64</v>
      </c>
      <c r="J59" s="43">
        <f t="shared" si="17"/>
        <v>7.5724794461272174</v>
      </c>
      <c r="K59" s="43">
        <f t="shared" si="20"/>
        <v>6.5675340768277568</v>
      </c>
      <c r="L59" s="43">
        <f t="shared" si="20"/>
        <v>7.1973550356052893</v>
      </c>
      <c r="M59" s="43">
        <f t="shared" si="18"/>
        <v>61.089082738567278</v>
      </c>
      <c r="N59" s="43">
        <f t="shared" si="21"/>
        <v>41.395229546037442</v>
      </c>
      <c r="O59" s="43">
        <f t="shared" si="21"/>
        <v>51.12469119750358</v>
      </c>
      <c r="P59" s="43">
        <f t="shared" si="19"/>
        <v>56.463124504361616</v>
      </c>
      <c r="Q59" s="43">
        <f t="shared" si="22"/>
        <v>38.676583739420359</v>
      </c>
      <c r="R59" s="43">
        <f t="shared" si="22"/>
        <v>47.445065661162403</v>
      </c>
      <c r="AA59" s="83">
        <v>34</v>
      </c>
      <c r="AB59" s="84" t="s">
        <v>71</v>
      </c>
      <c r="AC59" s="64">
        <f>VLOOKUP($AA59,Data!$A$7:$DP$86,Front!$S$24+111)</f>
        <v>60.943396226415089</v>
      </c>
      <c r="AD59" s="64">
        <f t="shared" si="6"/>
        <v>60.943736226415091</v>
      </c>
      <c r="AE59" s="81">
        <f t="shared" si="7"/>
        <v>18</v>
      </c>
      <c r="AF59" s="85" t="str">
        <f t="shared" si="8"/>
        <v>Greater Geelong</v>
      </c>
      <c r="AG59" s="85">
        <f t="shared" si="9"/>
        <v>58.227595707656612</v>
      </c>
      <c r="AH59" s="18"/>
      <c r="AI59" s="18"/>
      <c r="AJ59" s="18"/>
      <c r="AK59" s="18"/>
      <c r="AL59" s="18"/>
      <c r="AM59" s="18"/>
      <c r="AN59" s="18"/>
    </row>
    <row r="60" spans="9:40" x14ac:dyDescent="0.4">
      <c r="I60" s="51" t="str">
        <f t="shared" si="23"/>
        <v>65+</v>
      </c>
      <c r="J60" s="52">
        <f t="shared" si="17"/>
        <v>4.7157622739018086</v>
      </c>
      <c r="K60" s="52">
        <f t="shared" si="20"/>
        <v>3.295454545454545</v>
      </c>
      <c r="L60" s="52">
        <f t="shared" si="20"/>
        <v>4.3192102015631431</v>
      </c>
      <c r="M60" s="52">
        <f t="shared" si="18"/>
        <v>14.370590419606389</v>
      </c>
      <c r="N60" s="52">
        <f t="shared" si="21"/>
        <v>7.0495874389169266</v>
      </c>
      <c r="O60" s="52">
        <f t="shared" si="21"/>
        <v>10.454565002365285</v>
      </c>
      <c r="P60" s="52">
        <f t="shared" si="19"/>
        <v>13.692907538061641</v>
      </c>
      <c r="Q60" s="52">
        <f t="shared" si="22"/>
        <v>6.8172714892253463</v>
      </c>
      <c r="R60" s="52">
        <f t="shared" si="22"/>
        <v>10.003010364254076</v>
      </c>
      <c r="AA60" s="83">
        <v>35</v>
      </c>
      <c r="AB60" s="84" t="s">
        <v>32</v>
      </c>
      <c r="AC60" s="64">
        <f>VLOOKUP($AA60,Data!$A$7:$DP$86,Front!$S$24+111)</f>
        <v>61.000136921696004</v>
      </c>
      <c r="AD60" s="64">
        <f t="shared" si="6"/>
        <v>61.000486921696002</v>
      </c>
      <c r="AE60" s="81">
        <f t="shared" si="7"/>
        <v>17</v>
      </c>
      <c r="AF60" s="85" t="str">
        <f t="shared" si="8"/>
        <v>Alpine</v>
      </c>
      <c r="AG60" s="85">
        <f t="shared" si="9"/>
        <v>58.210922787193972</v>
      </c>
      <c r="AH60" s="18"/>
      <c r="AI60" s="18"/>
      <c r="AJ60" s="18"/>
      <c r="AK60" s="18"/>
      <c r="AL60" s="18"/>
      <c r="AM60" s="18"/>
      <c r="AN60" s="18"/>
    </row>
    <row r="61" spans="9:40" x14ac:dyDescent="0.4">
      <c r="I61" s="53" t="str">
        <f t="shared" si="23"/>
        <v>15+</v>
      </c>
      <c r="J61" s="54">
        <f>J21</f>
        <v>7.2524203184822094</v>
      </c>
      <c r="K61" s="54">
        <f t="shared" si="20"/>
        <v>7.4252020091723088</v>
      </c>
      <c r="L61" s="54">
        <f t="shared" si="20"/>
        <v>7.3354686815593508</v>
      </c>
      <c r="M61" s="54">
        <f t="shared" si="18"/>
        <v>66.180885058584295</v>
      </c>
      <c r="N61" s="54">
        <f t="shared" si="21"/>
        <v>52.702280537332079</v>
      </c>
      <c r="O61" s="54">
        <f t="shared" si="21"/>
        <v>59.508332926054443</v>
      </c>
      <c r="P61" s="54">
        <f t="shared" si="19"/>
        <v>61.381169103644176</v>
      </c>
      <c r="Q61" s="54">
        <f t="shared" si="22"/>
        <v>48.789029743994476</v>
      </c>
      <c r="R61" s="54">
        <f t="shared" si="22"/>
        <v>55.143117801345653</v>
      </c>
      <c r="AA61" s="83">
        <v>36</v>
      </c>
      <c r="AB61" s="84" t="s">
        <v>33</v>
      </c>
      <c r="AC61" s="64">
        <f>VLOOKUP($AA61,Data!$A$7:$DP$86,Front!$S$24+111)</f>
        <v>59.938015587256729</v>
      </c>
      <c r="AD61" s="64">
        <f t="shared" si="6"/>
        <v>59.938375587256729</v>
      </c>
      <c r="AE61" s="81">
        <f t="shared" si="7"/>
        <v>24</v>
      </c>
      <c r="AF61" s="85" t="str">
        <f t="shared" si="8"/>
        <v>Wangaratta</v>
      </c>
      <c r="AG61" s="85">
        <f t="shared" si="9"/>
        <v>58.174590028159678</v>
      </c>
      <c r="AH61" s="18"/>
      <c r="AI61" s="18"/>
      <c r="AJ61" s="18"/>
      <c r="AK61" s="18"/>
      <c r="AL61" s="18"/>
      <c r="AM61" s="18"/>
      <c r="AN61" s="18"/>
    </row>
    <row r="62" spans="9:40" x14ac:dyDescent="0.4">
      <c r="AA62" s="83">
        <v>37</v>
      </c>
      <c r="AB62" s="84" t="s">
        <v>34</v>
      </c>
      <c r="AC62" s="64">
        <f>VLOOKUP($AA62,Data!$A$7:$DP$86,Front!$S$24+111)</f>
        <v>52.374223653511223</v>
      </c>
      <c r="AD62" s="64">
        <f t="shared" si="6"/>
        <v>52.374593653511219</v>
      </c>
      <c r="AE62" s="81">
        <f t="shared" si="7"/>
        <v>63</v>
      </c>
      <c r="AF62" s="85" t="str">
        <f t="shared" si="8"/>
        <v>Mansfield</v>
      </c>
      <c r="AG62" s="85">
        <f t="shared" si="9"/>
        <v>57.936105476673426</v>
      </c>
      <c r="AH62" s="18"/>
      <c r="AI62" s="18"/>
      <c r="AJ62" s="18"/>
      <c r="AK62" s="18"/>
      <c r="AL62" s="18"/>
      <c r="AM62" s="18"/>
      <c r="AN62" s="18"/>
    </row>
    <row r="63" spans="9:40" x14ac:dyDescent="0.4">
      <c r="AA63" s="83">
        <v>38</v>
      </c>
      <c r="AB63" s="84" t="s">
        <v>72</v>
      </c>
      <c r="AC63" s="64">
        <f>VLOOKUP($AA63,Data!$A$7:$DP$86,Front!$S$24+111)</f>
        <v>49.635796045785639</v>
      </c>
      <c r="AD63" s="64">
        <f t="shared" si="6"/>
        <v>49.636176045785639</v>
      </c>
      <c r="AE63" s="81">
        <f t="shared" si="7"/>
        <v>72</v>
      </c>
      <c r="AF63" s="85" t="str">
        <f t="shared" si="8"/>
        <v>Colac-Otway</v>
      </c>
      <c r="AG63" s="85">
        <f t="shared" si="9"/>
        <v>57.843359818388194</v>
      </c>
      <c r="AH63" s="18"/>
      <c r="AI63" s="18"/>
      <c r="AJ63" s="18"/>
      <c r="AK63" s="18"/>
      <c r="AL63" s="18"/>
      <c r="AM63" s="18"/>
      <c r="AN63" s="18"/>
    </row>
    <row r="64" spans="9:40" x14ac:dyDescent="0.4">
      <c r="AA64" s="83">
        <v>39</v>
      </c>
      <c r="AB64" s="84" t="s">
        <v>73</v>
      </c>
      <c r="AC64" s="64">
        <f>VLOOKUP($AA64,Data!$A$7:$DP$86,Front!$S$24+111)</f>
        <v>61.662158100390741</v>
      </c>
      <c r="AD64" s="64">
        <f t="shared" si="6"/>
        <v>61.662548100390744</v>
      </c>
      <c r="AE64" s="81">
        <f t="shared" si="7"/>
        <v>15</v>
      </c>
      <c r="AF64" s="85" t="str">
        <f t="shared" si="8"/>
        <v>Greater Bendigo</v>
      </c>
      <c r="AG64" s="85">
        <f t="shared" si="9"/>
        <v>57.644161707367125</v>
      </c>
      <c r="AH64" s="18"/>
      <c r="AI64" s="18"/>
      <c r="AJ64" s="18"/>
      <c r="AK64" s="18"/>
      <c r="AL64" s="18"/>
      <c r="AM64" s="18"/>
      <c r="AN64" s="18"/>
    </row>
    <row r="65" spans="27:40" x14ac:dyDescent="0.4">
      <c r="AA65" s="83">
        <v>40</v>
      </c>
      <c r="AB65" s="84" t="s">
        <v>35</v>
      </c>
      <c r="AC65" s="64">
        <f>VLOOKUP($AA65,Data!$A$7:$DP$86,Front!$S$24+111)</f>
        <v>53.674963952341201</v>
      </c>
      <c r="AD65" s="64">
        <f t="shared" si="6"/>
        <v>53.675363952341201</v>
      </c>
      <c r="AE65" s="81">
        <f t="shared" si="7"/>
        <v>57</v>
      </c>
      <c r="AF65" s="85" t="str">
        <f t="shared" si="8"/>
        <v>Ballarat</v>
      </c>
      <c r="AG65" s="85">
        <f t="shared" si="9"/>
        <v>57.493489583333336</v>
      </c>
      <c r="AH65" s="18"/>
      <c r="AI65" s="18"/>
      <c r="AJ65" s="18"/>
      <c r="AK65" s="18"/>
      <c r="AL65" s="18"/>
      <c r="AM65" s="18"/>
      <c r="AN65" s="18"/>
    </row>
    <row r="66" spans="27:40" x14ac:dyDescent="0.4">
      <c r="AA66" s="83">
        <v>41</v>
      </c>
      <c r="AB66" s="84" t="s">
        <v>74</v>
      </c>
      <c r="AC66" s="64">
        <f>VLOOKUP($AA66,Data!$A$7:$DP$86,Front!$S$24+111)</f>
        <v>57.936105476673426</v>
      </c>
      <c r="AD66" s="64">
        <f t="shared" si="6"/>
        <v>57.936515476673428</v>
      </c>
      <c r="AE66" s="81">
        <f t="shared" si="7"/>
        <v>37</v>
      </c>
      <c r="AF66" s="85" t="str">
        <f t="shared" si="8"/>
        <v>Swan Hill</v>
      </c>
      <c r="AG66" s="85">
        <f t="shared" si="9"/>
        <v>57.359444093493373</v>
      </c>
      <c r="AH66" s="18"/>
      <c r="AI66" s="18"/>
      <c r="AJ66" s="18"/>
      <c r="AK66" s="18"/>
      <c r="AL66" s="18"/>
      <c r="AM66" s="18"/>
      <c r="AN66" s="18"/>
    </row>
    <row r="67" spans="27:40" x14ac:dyDescent="0.4">
      <c r="AA67" s="83">
        <v>42</v>
      </c>
      <c r="AB67" s="84" t="s">
        <v>36</v>
      </c>
      <c r="AC67" s="64">
        <f>VLOOKUP($AA67,Data!$A$7:$DP$86,Front!$S$24+111)</f>
        <v>66.61120840630474</v>
      </c>
      <c r="AD67" s="64">
        <f t="shared" si="6"/>
        <v>66.611628406304746</v>
      </c>
      <c r="AE67" s="81">
        <f t="shared" si="7"/>
        <v>4</v>
      </c>
      <c r="AF67" s="85" t="str">
        <f t="shared" si="8"/>
        <v>Towong</v>
      </c>
      <c r="AG67" s="85">
        <f t="shared" si="9"/>
        <v>57.306711979609169</v>
      </c>
      <c r="AH67" s="18"/>
      <c r="AI67" s="18"/>
      <c r="AJ67" s="18"/>
      <c r="AK67" s="18"/>
      <c r="AL67" s="18"/>
      <c r="AM67" s="18"/>
      <c r="AN67" s="18"/>
    </row>
    <row r="68" spans="27:40" x14ac:dyDescent="0.4">
      <c r="AA68" s="83">
        <v>43</v>
      </c>
      <c r="AB68" s="84" t="s">
        <v>37</v>
      </c>
      <c r="AC68" s="64">
        <f>VLOOKUP($AA68,Data!$A$7:$DP$86,Front!$S$24+111)</f>
        <v>61.452124286620169</v>
      </c>
      <c r="AD68" s="64">
        <f t="shared" si="6"/>
        <v>61.45255428662017</v>
      </c>
      <c r="AE68" s="81">
        <f t="shared" si="7"/>
        <v>16</v>
      </c>
      <c r="AF68" s="85" t="str">
        <f t="shared" si="8"/>
        <v>Whitehorse</v>
      </c>
      <c r="AG68" s="85">
        <f t="shared" si="9"/>
        <v>57.243007066691021</v>
      </c>
      <c r="AH68" s="18"/>
      <c r="AI68" s="18"/>
      <c r="AJ68" s="18"/>
      <c r="AK68" s="18"/>
      <c r="AL68" s="18"/>
      <c r="AM68" s="18"/>
      <c r="AN68" s="18"/>
    </row>
    <row r="69" spans="27:40" x14ac:dyDescent="0.4">
      <c r="AA69" s="83">
        <v>44</v>
      </c>
      <c r="AB69" s="84" t="s">
        <v>38</v>
      </c>
      <c r="AC69" s="64">
        <f>VLOOKUP($AA69,Data!$A$7:$DP$86,Front!$S$24+111)</f>
        <v>67.713658484164625</v>
      </c>
      <c r="AD69" s="64">
        <f t="shared" si="6"/>
        <v>67.714098484164623</v>
      </c>
      <c r="AE69" s="81">
        <f t="shared" si="7"/>
        <v>3</v>
      </c>
      <c r="AF69" s="85" t="str">
        <f t="shared" si="8"/>
        <v>Whittlesea</v>
      </c>
      <c r="AG69" s="85">
        <f t="shared" si="9"/>
        <v>57.182414877615209</v>
      </c>
      <c r="AH69" s="18"/>
      <c r="AI69" s="18"/>
      <c r="AJ69" s="18"/>
      <c r="AK69" s="18"/>
      <c r="AL69" s="18"/>
      <c r="AM69" s="18"/>
      <c r="AN69" s="18"/>
    </row>
    <row r="70" spans="27:40" x14ac:dyDescent="0.4">
      <c r="AA70" s="83">
        <v>45</v>
      </c>
      <c r="AB70" s="84" t="s">
        <v>75</v>
      </c>
      <c r="AC70" s="64">
        <f>VLOOKUP($AA70,Data!$A$7:$DP$86,Front!$S$24+111)</f>
        <v>58.565058524803369</v>
      </c>
      <c r="AD70" s="64">
        <f t="shared" si="6"/>
        <v>58.56550852480337</v>
      </c>
      <c r="AE70" s="81">
        <f t="shared" si="7"/>
        <v>32</v>
      </c>
      <c r="AF70" s="85" t="str">
        <f t="shared" si="8"/>
        <v>West Wimmera</v>
      </c>
      <c r="AG70" s="85">
        <f t="shared" si="9"/>
        <v>56.957708049113229</v>
      </c>
      <c r="AH70" s="18"/>
      <c r="AI70" s="18"/>
      <c r="AJ70" s="18"/>
      <c r="AK70" s="18"/>
      <c r="AL70" s="18"/>
      <c r="AM70" s="18"/>
      <c r="AN70" s="18"/>
    </row>
    <row r="71" spans="27:40" x14ac:dyDescent="0.4">
      <c r="AA71" s="83">
        <v>46</v>
      </c>
      <c r="AB71" s="84" t="s">
        <v>52</v>
      </c>
      <c r="AC71" s="64">
        <f>VLOOKUP($AA71,Data!$A$7:$DP$86,Front!$S$24+111)</f>
        <v>56.102137006360685</v>
      </c>
      <c r="AD71" s="64">
        <f t="shared" si="6"/>
        <v>56.102597006360682</v>
      </c>
      <c r="AE71" s="81">
        <f t="shared" si="7"/>
        <v>49</v>
      </c>
      <c r="AF71" s="85" t="str">
        <f t="shared" si="8"/>
        <v>Baw Baw</v>
      </c>
      <c r="AG71" s="85">
        <f t="shared" si="9"/>
        <v>56.85425685425686</v>
      </c>
      <c r="AH71" s="18"/>
      <c r="AI71" s="18"/>
      <c r="AJ71" s="18"/>
      <c r="AK71" s="18"/>
      <c r="AL71" s="18"/>
      <c r="AM71" s="18"/>
      <c r="AN71" s="18"/>
    </row>
    <row r="72" spans="27:40" x14ac:dyDescent="0.4">
      <c r="AA72" s="83">
        <v>47</v>
      </c>
      <c r="AB72" s="84" t="s">
        <v>76</v>
      </c>
      <c r="AC72" s="64">
        <f>VLOOKUP($AA72,Data!$A$7:$DP$86,Front!$S$24+111)</f>
        <v>59.279582744757143</v>
      </c>
      <c r="AD72" s="64">
        <f t="shared" si="6"/>
        <v>59.280052744757143</v>
      </c>
      <c r="AE72" s="81">
        <f t="shared" si="7"/>
        <v>29</v>
      </c>
      <c r="AF72" s="85" t="str">
        <f t="shared" si="8"/>
        <v>Corangamite</v>
      </c>
      <c r="AG72" s="85">
        <f t="shared" si="9"/>
        <v>56.550393827358945</v>
      </c>
      <c r="AH72" s="18"/>
      <c r="AI72" s="18"/>
      <c r="AJ72" s="18"/>
      <c r="AK72" s="18"/>
      <c r="AL72" s="18"/>
      <c r="AM72" s="18"/>
      <c r="AN72" s="18"/>
    </row>
    <row r="73" spans="27:40" x14ac:dyDescent="0.4">
      <c r="AA73" s="83">
        <v>48</v>
      </c>
      <c r="AB73" s="84" t="s">
        <v>77</v>
      </c>
      <c r="AC73" s="64">
        <f>VLOOKUP($AA73,Data!$A$7:$DP$86,Front!$S$24+111)</f>
        <v>51.895117236742585</v>
      </c>
      <c r="AD73" s="64">
        <f t="shared" si="6"/>
        <v>51.895597236742589</v>
      </c>
      <c r="AE73" s="81">
        <f t="shared" si="7"/>
        <v>64</v>
      </c>
      <c r="AF73" s="85" t="str">
        <f t="shared" si="8"/>
        <v>Greater Shepparton</v>
      </c>
      <c r="AG73" s="85">
        <f t="shared" si="9"/>
        <v>56.236778337628365</v>
      </c>
      <c r="AH73" s="18"/>
      <c r="AI73" s="18"/>
      <c r="AJ73" s="18"/>
      <c r="AK73" s="18"/>
      <c r="AL73" s="18"/>
      <c r="AM73" s="18"/>
      <c r="AN73" s="18"/>
    </row>
    <row r="74" spans="27:40" x14ac:dyDescent="0.4">
      <c r="AA74" s="83">
        <v>49</v>
      </c>
      <c r="AB74" s="84" t="s">
        <v>39</v>
      </c>
      <c r="AC74" s="64">
        <f>VLOOKUP($AA74,Data!$A$7:$DP$86,Front!$S$24+111)</f>
        <v>55.812817381243171</v>
      </c>
      <c r="AD74" s="64">
        <f t="shared" si="6"/>
        <v>55.81330738124317</v>
      </c>
      <c r="AE74" s="81">
        <f t="shared" si="7"/>
        <v>50</v>
      </c>
      <c r="AF74" s="85" t="str">
        <f t="shared" si="8"/>
        <v>Mildura</v>
      </c>
      <c r="AG74" s="85">
        <f t="shared" si="9"/>
        <v>56.102137006360685</v>
      </c>
      <c r="AH74" s="18"/>
      <c r="AI74" s="18"/>
      <c r="AJ74" s="18"/>
      <c r="AK74" s="18"/>
      <c r="AL74" s="18"/>
      <c r="AM74" s="18"/>
      <c r="AN74" s="18"/>
    </row>
    <row r="75" spans="27:40" x14ac:dyDescent="0.4">
      <c r="AA75" s="83">
        <v>50</v>
      </c>
      <c r="AB75" s="84" t="s">
        <v>40</v>
      </c>
      <c r="AC75" s="64">
        <f>VLOOKUP($AA75,Data!$A$7:$DP$86,Front!$S$24+111)</f>
        <v>62.272985522010849</v>
      </c>
      <c r="AD75" s="64">
        <f t="shared" si="6"/>
        <v>62.273485522010851</v>
      </c>
      <c r="AE75" s="81">
        <f t="shared" si="7"/>
        <v>13</v>
      </c>
      <c r="AF75" s="85" t="str">
        <f t="shared" si="8"/>
        <v>Monash</v>
      </c>
      <c r="AG75" s="85">
        <f t="shared" si="9"/>
        <v>55.812817381243171</v>
      </c>
      <c r="AH75" s="18"/>
      <c r="AI75" s="18"/>
      <c r="AJ75" s="18"/>
      <c r="AK75" s="18"/>
      <c r="AL75" s="18"/>
      <c r="AM75" s="18"/>
      <c r="AN75" s="18"/>
    </row>
    <row r="76" spans="27:40" x14ac:dyDescent="0.4">
      <c r="AA76" s="83">
        <v>51</v>
      </c>
      <c r="AB76" s="84" t="s">
        <v>78</v>
      </c>
      <c r="AC76" s="64">
        <f>VLOOKUP($AA76,Data!$A$7:$DP$86,Front!$S$24+111)</f>
        <v>60.445299615173177</v>
      </c>
      <c r="AD76" s="64">
        <f t="shared" si="6"/>
        <v>60.445809615173175</v>
      </c>
      <c r="AE76" s="81">
        <f t="shared" si="7"/>
        <v>22</v>
      </c>
      <c r="AF76" s="85" t="str">
        <f t="shared" si="8"/>
        <v>Campaspe</v>
      </c>
      <c r="AG76" s="85">
        <f t="shared" si="9"/>
        <v>55.720575671945852</v>
      </c>
      <c r="AH76" s="18"/>
      <c r="AI76" s="18"/>
      <c r="AJ76" s="18"/>
      <c r="AK76" s="18"/>
      <c r="AL76" s="18"/>
      <c r="AM76" s="18"/>
      <c r="AN76" s="18"/>
    </row>
    <row r="77" spans="27:40" x14ac:dyDescent="0.4">
      <c r="AA77" s="83">
        <v>52</v>
      </c>
      <c r="AB77" s="84" t="s">
        <v>41</v>
      </c>
      <c r="AC77" s="64">
        <f>VLOOKUP($AA77,Data!$A$7:$DP$86,Front!$S$24+111)</f>
        <v>64.306776416004027</v>
      </c>
      <c r="AD77" s="64">
        <f t="shared" si="6"/>
        <v>64.307296416004021</v>
      </c>
      <c r="AE77" s="81">
        <f t="shared" si="7"/>
        <v>7</v>
      </c>
      <c r="AF77" s="85" t="str">
        <f t="shared" si="8"/>
        <v>Southern Grampians</v>
      </c>
      <c r="AG77" s="85">
        <f t="shared" si="9"/>
        <v>55.650607834308872</v>
      </c>
      <c r="AH77" s="18"/>
      <c r="AI77" s="18"/>
      <c r="AJ77" s="18"/>
      <c r="AK77" s="18"/>
      <c r="AL77" s="18"/>
      <c r="AM77" s="18"/>
      <c r="AN77" s="18"/>
    </row>
    <row r="78" spans="27:40" x14ac:dyDescent="0.4">
      <c r="AA78" s="83">
        <v>53</v>
      </c>
      <c r="AB78" s="84" t="s">
        <v>79</v>
      </c>
      <c r="AC78" s="64">
        <f>VLOOKUP($AA78,Data!$A$7:$DP$86,Front!$S$24+111)</f>
        <v>53.287730414746548</v>
      </c>
      <c r="AD78" s="64">
        <f t="shared" si="6"/>
        <v>53.288260414746546</v>
      </c>
      <c r="AE78" s="81">
        <f t="shared" si="7"/>
        <v>58</v>
      </c>
      <c r="AF78" s="85" t="str">
        <f t="shared" si="8"/>
        <v>Ararat</v>
      </c>
      <c r="AG78" s="85">
        <f t="shared" si="9"/>
        <v>54.592525889239084</v>
      </c>
      <c r="AH78" s="18"/>
      <c r="AI78" s="18"/>
      <c r="AJ78" s="18"/>
      <c r="AK78" s="18"/>
      <c r="AL78" s="18"/>
      <c r="AM78" s="18"/>
      <c r="AN78" s="18"/>
    </row>
    <row r="79" spans="27:40" x14ac:dyDescent="0.4">
      <c r="AA79" s="83">
        <v>54</v>
      </c>
      <c r="AB79" s="84" t="s">
        <v>80</v>
      </c>
      <c r="AC79" s="64">
        <f>VLOOKUP($AA79,Data!$A$7:$DP$86,Front!$S$24+111)</f>
        <v>52.816901408450704</v>
      </c>
      <c r="AD79" s="64">
        <f t="shared" si="6"/>
        <v>52.817441408450705</v>
      </c>
      <c r="AE79" s="81">
        <f t="shared" si="7"/>
        <v>60</v>
      </c>
      <c r="AF79" s="85" t="str">
        <f t="shared" si="8"/>
        <v>Murrindindi</v>
      </c>
      <c r="AG79" s="85">
        <f t="shared" si="9"/>
        <v>54.392298435619736</v>
      </c>
      <c r="AH79" s="18"/>
      <c r="AI79" s="18"/>
      <c r="AJ79" s="18"/>
      <c r="AK79" s="18"/>
      <c r="AL79" s="18"/>
      <c r="AM79" s="18"/>
      <c r="AN79" s="18"/>
    </row>
    <row r="80" spans="27:40" x14ac:dyDescent="0.4">
      <c r="AA80" s="83">
        <v>55</v>
      </c>
      <c r="AB80" s="84" t="s">
        <v>81</v>
      </c>
      <c r="AC80" s="64">
        <f>VLOOKUP($AA80,Data!$A$7:$DP$86,Front!$S$24+111)</f>
        <v>60.734632683658177</v>
      </c>
      <c r="AD80" s="64">
        <f t="shared" si="6"/>
        <v>60.735182683658174</v>
      </c>
      <c r="AE80" s="81">
        <f t="shared" si="7"/>
        <v>19</v>
      </c>
      <c r="AF80" s="85" t="str">
        <f t="shared" si="8"/>
        <v>South Gippsland</v>
      </c>
      <c r="AG80" s="85">
        <f t="shared" si="9"/>
        <v>54.13416536661466</v>
      </c>
      <c r="AH80" s="18"/>
      <c r="AI80" s="18"/>
      <c r="AJ80" s="18"/>
      <c r="AK80" s="18"/>
      <c r="AL80" s="18"/>
      <c r="AM80" s="18"/>
      <c r="AN80" s="18"/>
    </row>
    <row r="81" spans="27:40" x14ac:dyDescent="0.4">
      <c r="AA81" s="83">
        <v>56</v>
      </c>
      <c r="AB81" s="84" t="s">
        <v>82</v>
      </c>
      <c r="AC81" s="64">
        <f>VLOOKUP($AA81,Data!$A$7:$DP$86,Front!$S$24+111)</f>
        <v>54.392298435619736</v>
      </c>
      <c r="AD81" s="64">
        <f t="shared" si="6"/>
        <v>54.392858435619736</v>
      </c>
      <c r="AE81" s="81">
        <f t="shared" si="7"/>
        <v>54</v>
      </c>
      <c r="AF81" s="85" t="str">
        <f t="shared" si="8"/>
        <v>Wellington</v>
      </c>
      <c r="AG81" s="85">
        <f t="shared" si="9"/>
        <v>53.76890156918688</v>
      </c>
      <c r="AH81" s="18"/>
      <c r="AI81" s="18"/>
      <c r="AJ81" s="18"/>
      <c r="AK81" s="18"/>
      <c r="AL81" s="18"/>
      <c r="AM81" s="18"/>
      <c r="AN81" s="18"/>
    </row>
    <row r="82" spans="27:40" x14ac:dyDescent="0.4">
      <c r="AA82" s="83">
        <v>57</v>
      </c>
      <c r="AB82" s="84" t="s">
        <v>83</v>
      </c>
      <c r="AC82" s="64">
        <f>VLOOKUP($AA82,Data!$A$7:$DP$86,Front!$S$24+111)</f>
        <v>64.740477600157888</v>
      </c>
      <c r="AD82" s="64">
        <f t="shared" si="6"/>
        <v>64.741047600157884</v>
      </c>
      <c r="AE82" s="81">
        <f t="shared" si="7"/>
        <v>6</v>
      </c>
      <c r="AF82" s="85" t="str">
        <f t="shared" si="8"/>
        <v>Manningham</v>
      </c>
      <c r="AG82" s="85">
        <f t="shared" si="9"/>
        <v>53.674963952341201</v>
      </c>
      <c r="AH82" s="18"/>
      <c r="AI82" s="18"/>
      <c r="AJ82" s="18"/>
      <c r="AK82" s="18"/>
      <c r="AL82" s="18"/>
      <c r="AM82" s="18"/>
      <c r="AN82" s="18"/>
    </row>
    <row r="83" spans="27:40" x14ac:dyDescent="0.4">
      <c r="AA83" s="83">
        <v>58</v>
      </c>
      <c r="AB83" s="84" t="s">
        <v>84</v>
      </c>
      <c r="AC83" s="64">
        <f>VLOOKUP($AA83,Data!$A$7:$DP$86,Front!$S$24+111)</f>
        <v>52.817204301075272</v>
      </c>
      <c r="AD83" s="64">
        <f t="shared" si="6"/>
        <v>52.817784301075271</v>
      </c>
      <c r="AE83" s="81">
        <f t="shared" si="7"/>
        <v>59</v>
      </c>
      <c r="AF83" s="85" t="str">
        <f t="shared" si="8"/>
        <v>Mornington Peninsula</v>
      </c>
      <c r="AG83" s="85">
        <f t="shared" si="9"/>
        <v>53.287730414746548</v>
      </c>
      <c r="AH83" s="18"/>
      <c r="AI83" s="18"/>
      <c r="AJ83" s="18"/>
      <c r="AK83" s="18"/>
      <c r="AL83" s="18"/>
      <c r="AM83" s="18"/>
      <c r="AN83" s="18"/>
    </row>
    <row r="84" spans="27:40" x14ac:dyDescent="0.4">
      <c r="AA84" s="83">
        <v>59</v>
      </c>
      <c r="AB84" s="84" t="s">
        <v>42</v>
      </c>
      <c r="AC84" s="64">
        <f>VLOOKUP($AA84,Data!$A$7:$DP$86,Front!$S$24+111)</f>
        <v>70.935132521242551</v>
      </c>
      <c r="AD84" s="64">
        <f t="shared" si="6"/>
        <v>70.935722521242553</v>
      </c>
      <c r="AE84" s="81">
        <f t="shared" si="7"/>
        <v>2</v>
      </c>
      <c r="AF84" s="85" t="str">
        <f t="shared" si="8"/>
        <v>Northern Grampians</v>
      </c>
      <c r="AG84" s="85">
        <f t="shared" si="9"/>
        <v>52.817204301075272</v>
      </c>
      <c r="AH84" s="18"/>
      <c r="AI84" s="18"/>
      <c r="AJ84" s="18"/>
      <c r="AK84" s="18"/>
      <c r="AL84" s="18"/>
      <c r="AM84" s="18"/>
      <c r="AN84" s="18"/>
    </row>
    <row r="85" spans="27:40" x14ac:dyDescent="0.4">
      <c r="AA85" s="83">
        <v>60</v>
      </c>
      <c r="AB85" s="84" t="s">
        <v>85</v>
      </c>
      <c r="AC85" s="64">
        <f>VLOOKUP($AA85,Data!$A$7:$DP$86,Front!$S$24+111)</f>
        <v>50.300035298270387</v>
      </c>
      <c r="AD85" s="64">
        <f t="shared" si="6"/>
        <v>50.300635298270386</v>
      </c>
      <c r="AE85" s="81">
        <f t="shared" si="7"/>
        <v>69</v>
      </c>
      <c r="AF85" s="85" t="str">
        <f t="shared" si="8"/>
        <v>Mount Alexander</v>
      </c>
      <c r="AG85" s="85">
        <f t="shared" si="9"/>
        <v>52.816901408450704</v>
      </c>
      <c r="AH85" s="18"/>
      <c r="AI85" s="18"/>
      <c r="AJ85" s="18"/>
      <c r="AK85" s="18"/>
      <c r="AL85" s="18"/>
      <c r="AM85" s="18"/>
      <c r="AN85" s="18"/>
    </row>
    <row r="86" spans="27:40" x14ac:dyDescent="0.4">
      <c r="AA86" s="83">
        <v>61</v>
      </c>
      <c r="AB86" s="84" t="s">
        <v>95</v>
      </c>
      <c r="AC86" s="64">
        <f>VLOOKUP($AA86,Data!$A$7:$DP$86,Front!$S$24+111)</f>
        <v>44.277929155313352</v>
      </c>
      <c r="AD86" s="64">
        <f t="shared" si="6"/>
        <v>44.278539155313354</v>
      </c>
      <c r="AE86" s="81">
        <f t="shared" si="7"/>
        <v>78</v>
      </c>
      <c r="AF86" s="85" t="str">
        <f t="shared" si="8"/>
        <v>Strathbogie</v>
      </c>
      <c r="AG86" s="85">
        <f t="shared" si="9"/>
        <v>52.543112857454702</v>
      </c>
      <c r="AH86" s="18"/>
      <c r="AI86" s="18"/>
      <c r="AJ86" s="18"/>
      <c r="AK86" s="18"/>
      <c r="AL86" s="18"/>
      <c r="AM86" s="18"/>
      <c r="AN86" s="18"/>
    </row>
    <row r="87" spans="27:40" x14ac:dyDescent="0.4">
      <c r="AA87" s="83">
        <v>62</v>
      </c>
      <c r="AB87" s="84" t="s">
        <v>86</v>
      </c>
      <c r="AC87" s="64">
        <f>VLOOKUP($AA87,Data!$A$7:$DP$86,Front!$S$24+111)</f>
        <v>54.13416536661466</v>
      </c>
      <c r="AD87" s="64">
        <f t="shared" si="6"/>
        <v>54.134785366614658</v>
      </c>
      <c r="AE87" s="81">
        <f t="shared" si="7"/>
        <v>55</v>
      </c>
      <c r="AF87" s="85" t="str">
        <f t="shared" si="8"/>
        <v>Glenelg</v>
      </c>
      <c r="AG87" s="85">
        <f t="shared" si="9"/>
        <v>52.511244377811096</v>
      </c>
      <c r="AH87" s="18"/>
      <c r="AI87" s="18"/>
      <c r="AJ87" s="18"/>
      <c r="AK87" s="18"/>
      <c r="AL87" s="18"/>
      <c r="AM87" s="18"/>
      <c r="AN87" s="18"/>
    </row>
    <row r="88" spans="27:40" x14ac:dyDescent="0.4">
      <c r="AA88" s="83">
        <v>63</v>
      </c>
      <c r="AB88" s="84" t="s">
        <v>87</v>
      </c>
      <c r="AC88" s="64">
        <f>VLOOKUP($AA88,Data!$A$7:$DP$86,Front!$S$24+111)</f>
        <v>55.650607834308872</v>
      </c>
      <c r="AD88" s="64">
        <f t="shared" si="6"/>
        <v>55.651237834308873</v>
      </c>
      <c r="AE88" s="81">
        <f t="shared" si="7"/>
        <v>52</v>
      </c>
      <c r="AF88" s="85" t="str">
        <f t="shared" si="8"/>
        <v>Latrobe</v>
      </c>
      <c r="AG88" s="85">
        <f t="shared" si="9"/>
        <v>52.374223653511223</v>
      </c>
      <c r="AH88" s="18"/>
      <c r="AI88" s="18"/>
      <c r="AJ88" s="18"/>
      <c r="AK88" s="18"/>
      <c r="AL88" s="18"/>
      <c r="AM88" s="18"/>
      <c r="AN88" s="18"/>
    </row>
    <row r="89" spans="27:40" x14ac:dyDescent="0.4">
      <c r="AA89" s="83">
        <v>64</v>
      </c>
      <c r="AB89" s="84" t="s">
        <v>43</v>
      </c>
      <c r="AC89" s="64">
        <f>VLOOKUP($AA89,Data!$A$7:$DP$86,Front!$S$24+111)</f>
        <v>65.946468881006126</v>
      </c>
      <c r="AD89" s="64">
        <f t="shared" si="6"/>
        <v>65.94710888100613</v>
      </c>
      <c r="AE89" s="81">
        <f t="shared" si="7"/>
        <v>5</v>
      </c>
      <c r="AF89" s="85" t="str">
        <f t="shared" si="8"/>
        <v>Moira</v>
      </c>
      <c r="AG89" s="85">
        <f t="shared" si="9"/>
        <v>51.895117236742585</v>
      </c>
      <c r="AH89" s="18"/>
      <c r="AI89" s="18"/>
      <c r="AJ89" s="18"/>
      <c r="AK89" s="18"/>
      <c r="AL89" s="18"/>
      <c r="AM89" s="18"/>
      <c r="AN89" s="18"/>
    </row>
    <row r="90" spans="27:40" x14ac:dyDescent="0.4">
      <c r="AA90" s="83">
        <v>65</v>
      </c>
      <c r="AB90" s="84" t="s">
        <v>88</v>
      </c>
      <c r="AC90" s="64">
        <f>VLOOKUP($AA90,Data!$A$7:$DP$86,Front!$S$24+111)</f>
        <v>52.543112857454702</v>
      </c>
      <c r="AD90" s="64">
        <f t="shared" si="6"/>
        <v>52.543762857454702</v>
      </c>
      <c r="AE90" s="81">
        <f t="shared" si="7"/>
        <v>61</v>
      </c>
      <c r="AF90" s="85" t="str">
        <f t="shared" si="8"/>
        <v>Buloke</v>
      </c>
      <c r="AG90" s="85">
        <f t="shared" si="9"/>
        <v>51.604509973980917</v>
      </c>
      <c r="AH90" s="18"/>
      <c r="AI90" s="18"/>
      <c r="AJ90" s="18"/>
      <c r="AK90" s="18"/>
      <c r="AL90" s="18"/>
      <c r="AM90" s="18"/>
      <c r="AN90" s="18"/>
    </row>
    <row r="91" spans="27:40" x14ac:dyDescent="0.4">
      <c r="AA91" s="83">
        <v>66</v>
      </c>
      <c r="AB91" s="84" t="s">
        <v>89</v>
      </c>
      <c r="AC91" s="64">
        <f>VLOOKUP($AA91,Data!$A$7:$DP$86,Front!$S$24+111)</f>
        <v>62.636765205572544</v>
      </c>
      <c r="AD91" s="64">
        <f t="shared" ref="AD91:AD104" si="24">AC91+0.00001*AA91</f>
        <v>62.637425205572548</v>
      </c>
      <c r="AE91" s="81">
        <f t="shared" ref="AE91:AE104" si="25">RANK(AD91,AD$26:AD$104)</f>
        <v>12</v>
      </c>
      <c r="AF91" s="85" t="str">
        <f t="shared" ref="AF91:AF104" si="26">VLOOKUP(MATCH(AA91,$AE$26:$AE$104,0),$AA$26:$AC$104,2)</f>
        <v>Benalla</v>
      </c>
      <c r="AG91" s="85">
        <f t="shared" ref="AG91:AG104" si="27">VLOOKUP(MATCH(AA91,AE$26:AE$104,0),$AA$26:$AC$104,3)</f>
        <v>51.541327913279133</v>
      </c>
      <c r="AH91" s="18"/>
      <c r="AI91" s="18"/>
      <c r="AJ91" s="18"/>
      <c r="AK91" s="18"/>
      <c r="AL91" s="18"/>
      <c r="AM91" s="18"/>
      <c r="AN91" s="18"/>
    </row>
    <row r="92" spans="27:40" x14ac:dyDescent="0.4">
      <c r="AA92" s="83">
        <v>67</v>
      </c>
      <c r="AB92" s="84" t="s">
        <v>53</v>
      </c>
      <c r="AC92" s="64">
        <f>VLOOKUP($AA92,Data!$A$7:$DP$86,Front!$S$24+111)</f>
        <v>57.359444093493373</v>
      </c>
      <c r="AD92" s="64">
        <f t="shared" si="24"/>
        <v>57.360114093493372</v>
      </c>
      <c r="AE92" s="81">
        <f t="shared" si="25"/>
        <v>41</v>
      </c>
      <c r="AF92" s="85" t="str">
        <f t="shared" si="26"/>
        <v>Hepburn</v>
      </c>
      <c r="AG92" s="85">
        <f t="shared" si="27"/>
        <v>51.413612565445021</v>
      </c>
      <c r="AH92" s="18"/>
      <c r="AI92" s="18"/>
      <c r="AJ92" s="18"/>
      <c r="AK92" s="18"/>
      <c r="AL92" s="18"/>
      <c r="AM92" s="18"/>
      <c r="AN92" s="18"/>
    </row>
    <row r="93" spans="27:40" x14ac:dyDescent="0.4">
      <c r="AA93" s="83">
        <v>68</v>
      </c>
      <c r="AB93" s="84" t="s">
        <v>90</v>
      </c>
      <c r="AC93" s="64">
        <f>VLOOKUP($AA93,Data!$A$7:$DP$86,Front!$S$24+111)</f>
        <v>57.306711979609169</v>
      </c>
      <c r="AD93" s="64">
        <f t="shared" si="24"/>
        <v>57.307391979609172</v>
      </c>
      <c r="AE93" s="81">
        <f t="shared" si="25"/>
        <v>42</v>
      </c>
      <c r="AF93" s="85" t="str">
        <f t="shared" si="26"/>
        <v>Hume</v>
      </c>
      <c r="AG93" s="85">
        <f t="shared" si="27"/>
        <v>51.348358159366526</v>
      </c>
      <c r="AH93" s="18"/>
      <c r="AI93" s="18"/>
      <c r="AJ93" s="18"/>
      <c r="AK93" s="18"/>
      <c r="AL93" s="18"/>
      <c r="AM93" s="18"/>
      <c r="AN93" s="18"/>
    </row>
    <row r="94" spans="27:40" x14ac:dyDescent="0.4">
      <c r="AA94" s="83">
        <v>69</v>
      </c>
      <c r="AB94" s="84" t="s">
        <v>54</v>
      </c>
      <c r="AC94" s="64">
        <f>VLOOKUP($AA94,Data!$A$7:$DP$86,Front!$S$24+111)</f>
        <v>58.174590028159678</v>
      </c>
      <c r="AD94" s="64">
        <f t="shared" si="24"/>
        <v>58.175280028159676</v>
      </c>
      <c r="AE94" s="81">
        <f t="shared" si="25"/>
        <v>36</v>
      </c>
      <c r="AF94" s="85" t="str">
        <f t="shared" si="26"/>
        <v>Pyrenees</v>
      </c>
      <c r="AG94" s="85">
        <f t="shared" si="27"/>
        <v>50.300035298270387</v>
      </c>
      <c r="AH94" s="18"/>
      <c r="AI94" s="18"/>
      <c r="AJ94" s="18"/>
      <c r="AK94" s="18"/>
      <c r="AL94" s="18"/>
      <c r="AM94" s="18"/>
      <c r="AN94" s="18"/>
    </row>
    <row r="95" spans="27:40" x14ac:dyDescent="0.4">
      <c r="AA95" s="83">
        <v>70</v>
      </c>
      <c r="AB95" s="84" t="s">
        <v>44</v>
      </c>
      <c r="AC95" s="64">
        <f>VLOOKUP($AA95,Data!$A$7:$DP$86,Front!$S$24+111)</f>
        <v>59.724896836313611</v>
      </c>
      <c r="AD95" s="64">
        <f t="shared" si="24"/>
        <v>59.725596836313613</v>
      </c>
      <c r="AE95" s="81">
        <f t="shared" si="25"/>
        <v>27</v>
      </c>
      <c r="AF95" s="85" t="str">
        <f t="shared" si="26"/>
        <v>Brimbank</v>
      </c>
      <c r="AG95" s="85">
        <f t="shared" si="27"/>
        <v>49.870739685554497</v>
      </c>
      <c r="AH95" s="18"/>
      <c r="AI95" s="18"/>
      <c r="AJ95" s="18"/>
      <c r="AK95" s="18"/>
      <c r="AL95" s="18"/>
      <c r="AM95" s="18"/>
      <c r="AN95" s="18"/>
    </row>
    <row r="96" spans="27:40" x14ac:dyDescent="0.4">
      <c r="AA96" s="83">
        <v>71</v>
      </c>
      <c r="AB96" s="84" t="s">
        <v>91</v>
      </c>
      <c r="AC96" s="64">
        <f>VLOOKUP($AA96,Data!$A$7:$DP$86,Front!$S$24+111)</f>
        <v>53.76890156918688</v>
      </c>
      <c r="AD96" s="64">
        <f t="shared" si="24"/>
        <v>53.769611569186878</v>
      </c>
      <c r="AE96" s="81">
        <f t="shared" si="25"/>
        <v>56</v>
      </c>
      <c r="AF96" s="85" t="str">
        <f t="shared" si="26"/>
        <v>Hindmarsh</v>
      </c>
      <c r="AG96" s="85">
        <f t="shared" si="27"/>
        <v>49.753914988814316</v>
      </c>
      <c r="AH96" s="18"/>
      <c r="AI96" s="18"/>
      <c r="AJ96" s="18"/>
      <c r="AK96" s="18"/>
      <c r="AL96" s="18"/>
      <c r="AM96" s="18"/>
      <c r="AN96" s="18"/>
    </row>
    <row r="97" spans="27:40" x14ac:dyDescent="0.4">
      <c r="AA97" s="83">
        <v>72</v>
      </c>
      <c r="AB97" s="84" t="s">
        <v>92</v>
      </c>
      <c r="AC97" s="64">
        <f>VLOOKUP($AA97,Data!$A$7:$DP$86,Front!$S$24+111)</f>
        <v>56.957708049113229</v>
      </c>
      <c r="AD97" s="64">
        <f t="shared" si="24"/>
        <v>56.95842804911323</v>
      </c>
      <c r="AE97" s="81">
        <f t="shared" si="25"/>
        <v>45</v>
      </c>
      <c r="AF97" s="85" t="str">
        <f t="shared" si="26"/>
        <v>Loddon</v>
      </c>
      <c r="AG97" s="85">
        <f t="shared" si="27"/>
        <v>49.635796045785639</v>
      </c>
      <c r="AH97" s="18"/>
      <c r="AI97" s="18"/>
      <c r="AJ97" s="18"/>
      <c r="AK97" s="18"/>
      <c r="AL97" s="18"/>
      <c r="AM97" s="18"/>
      <c r="AN97" s="18"/>
    </row>
    <row r="98" spans="27:40" x14ac:dyDescent="0.4">
      <c r="AA98" s="83">
        <v>73</v>
      </c>
      <c r="AB98" s="84" t="s">
        <v>45</v>
      </c>
      <c r="AC98" s="64">
        <f>VLOOKUP($AA98,Data!$A$7:$DP$86,Front!$S$24+111)</f>
        <v>57.243007066691021</v>
      </c>
      <c r="AD98" s="64">
        <f t="shared" si="24"/>
        <v>57.243737066691018</v>
      </c>
      <c r="AE98" s="81">
        <f t="shared" si="25"/>
        <v>43</v>
      </c>
      <c r="AF98" s="85" t="str">
        <f t="shared" si="26"/>
        <v>Yarriambiack</v>
      </c>
      <c r="AG98" s="85">
        <f t="shared" si="27"/>
        <v>49.381237524950102</v>
      </c>
      <c r="AH98" s="18"/>
      <c r="AI98" s="18"/>
      <c r="AJ98" s="18"/>
      <c r="AK98" s="18"/>
      <c r="AL98" s="18"/>
      <c r="AM98" s="18"/>
      <c r="AN98" s="18"/>
    </row>
    <row r="99" spans="27:40" x14ac:dyDescent="0.4">
      <c r="AA99" s="83">
        <v>74</v>
      </c>
      <c r="AB99" s="84" t="s">
        <v>46</v>
      </c>
      <c r="AC99" s="64">
        <f>VLOOKUP($AA99,Data!$A$7:$DP$86,Front!$S$24+111)</f>
        <v>57.182414877615209</v>
      </c>
      <c r="AD99" s="64">
        <f t="shared" si="24"/>
        <v>57.183154877615209</v>
      </c>
      <c r="AE99" s="81">
        <f t="shared" si="25"/>
        <v>44</v>
      </c>
      <c r="AF99" s="85" t="str">
        <f t="shared" si="26"/>
        <v>Gannawarra</v>
      </c>
      <c r="AG99" s="85">
        <f t="shared" si="27"/>
        <v>49.20289855072464</v>
      </c>
      <c r="AH99" s="18"/>
      <c r="AI99" s="18"/>
      <c r="AJ99" s="18"/>
      <c r="AK99" s="18"/>
      <c r="AL99" s="18"/>
      <c r="AM99" s="18"/>
      <c r="AN99" s="18"/>
    </row>
    <row r="100" spans="27:40" x14ac:dyDescent="0.4">
      <c r="AA100" s="83">
        <v>75</v>
      </c>
      <c r="AB100" s="84" t="s">
        <v>55</v>
      </c>
      <c r="AC100" s="64">
        <f>VLOOKUP($AA100,Data!$A$7:$DP$86,Front!$S$24+111)</f>
        <v>59.742095036212682</v>
      </c>
      <c r="AD100" s="64">
        <f t="shared" si="24"/>
        <v>59.742845036212678</v>
      </c>
      <c r="AE100" s="81">
        <f t="shared" si="25"/>
        <v>26</v>
      </c>
      <c r="AF100" s="85" t="str">
        <f t="shared" si="26"/>
        <v>Bass Coast</v>
      </c>
      <c r="AG100" s="85">
        <f t="shared" si="27"/>
        <v>49.133574007220219</v>
      </c>
      <c r="AH100" s="18"/>
      <c r="AI100" s="18"/>
      <c r="AJ100" s="18"/>
      <c r="AK100" s="18"/>
      <c r="AL100" s="18"/>
      <c r="AM100" s="18"/>
      <c r="AN100" s="18"/>
    </row>
    <row r="101" spans="27:40" x14ac:dyDescent="0.4">
      <c r="AA101" s="83">
        <v>76</v>
      </c>
      <c r="AB101" s="84" t="s">
        <v>47</v>
      </c>
      <c r="AC101" s="64">
        <f>VLOOKUP($AA101,Data!$A$7:$DP$86,Front!$S$24+111)</f>
        <v>59.60056198411614</v>
      </c>
      <c r="AD101" s="64">
        <f t="shared" si="24"/>
        <v>59.60132198411614</v>
      </c>
      <c r="AE101" s="81">
        <f t="shared" si="25"/>
        <v>28</v>
      </c>
      <c r="AF101" s="85" t="str">
        <f t="shared" si="26"/>
        <v>East Gippsland</v>
      </c>
      <c r="AG101" s="85">
        <f t="shared" si="27"/>
        <v>48.861771944216571</v>
      </c>
      <c r="AH101" s="18"/>
      <c r="AI101" s="18"/>
      <c r="AJ101" s="18"/>
      <c r="AK101" s="18"/>
      <c r="AL101" s="18"/>
      <c r="AM101" s="18"/>
      <c r="AN101" s="18"/>
    </row>
    <row r="102" spans="27:40" x14ac:dyDescent="0.4">
      <c r="AA102" s="83">
        <v>77</v>
      </c>
      <c r="AB102" s="84" t="s">
        <v>48</v>
      </c>
      <c r="AC102" s="64">
        <f>VLOOKUP($AA102,Data!$A$7:$DP$86,Front!$S$24+111)</f>
        <v>72.922279265999094</v>
      </c>
      <c r="AD102" s="64">
        <f t="shared" si="24"/>
        <v>72.923049265999097</v>
      </c>
      <c r="AE102" s="81">
        <f t="shared" si="25"/>
        <v>1</v>
      </c>
      <c r="AF102" s="85" t="str">
        <f t="shared" si="26"/>
        <v>Greater Dandenong</v>
      </c>
      <c r="AG102" s="85">
        <f t="shared" si="27"/>
        <v>48.789029743994476</v>
      </c>
      <c r="AH102" s="18"/>
      <c r="AI102" s="18"/>
      <c r="AJ102" s="18"/>
      <c r="AK102" s="18"/>
      <c r="AL102" s="18"/>
      <c r="AM102" s="18"/>
      <c r="AN102" s="18"/>
    </row>
    <row r="103" spans="27:40" x14ac:dyDescent="0.4">
      <c r="AA103" s="83">
        <v>78</v>
      </c>
      <c r="AB103" s="84" t="s">
        <v>93</v>
      </c>
      <c r="AC103" s="64">
        <f>VLOOKUP($AA103,Data!$A$7:$DP$86,Front!$S$24+111)</f>
        <v>61.791827145893599</v>
      </c>
      <c r="AD103" s="64">
        <f t="shared" si="24"/>
        <v>61.792607145893598</v>
      </c>
      <c r="AE103" s="81">
        <f t="shared" si="25"/>
        <v>14</v>
      </c>
      <c r="AF103" s="85" t="str">
        <f t="shared" si="26"/>
        <v>Queenscliffe</v>
      </c>
      <c r="AG103" s="85">
        <f t="shared" si="27"/>
        <v>44.277929155313352</v>
      </c>
      <c r="AH103" s="18"/>
      <c r="AI103" s="18"/>
      <c r="AJ103" s="18"/>
      <c r="AK103" s="18"/>
      <c r="AL103" s="18"/>
      <c r="AM103" s="18"/>
      <c r="AN103" s="18"/>
    </row>
    <row r="104" spans="27:40" x14ac:dyDescent="0.4">
      <c r="AA104" s="83">
        <v>79</v>
      </c>
      <c r="AB104" s="84" t="s">
        <v>94</v>
      </c>
      <c r="AC104" s="64">
        <f>VLOOKUP($AA104,Data!$A$7:$DP$86,Front!$S$24+111)</f>
        <v>49.381237524950102</v>
      </c>
      <c r="AD104" s="64">
        <f t="shared" si="24"/>
        <v>49.382027524950104</v>
      </c>
      <c r="AE104" s="81">
        <f t="shared" si="25"/>
        <v>73</v>
      </c>
      <c r="AF104" s="85" t="str">
        <f t="shared" si="26"/>
        <v>Central Goldfields</v>
      </c>
      <c r="AG104" s="85">
        <f t="shared" si="27"/>
        <v>43.348033811098865</v>
      </c>
      <c r="AH104" s="18"/>
      <c r="AI104" s="18"/>
      <c r="AJ104" s="18"/>
      <c r="AK104" s="18"/>
      <c r="AL104" s="18"/>
      <c r="AM104" s="18"/>
      <c r="AN104" s="18"/>
    </row>
  </sheetData>
  <sheetProtection sheet="1" objects="1" scenarios="1"/>
  <mergeCells count="9">
    <mergeCell ref="I1:W1"/>
    <mergeCell ref="J48:L48"/>
    <mergeCell ref="M48:O48"/>
    <mergeCell ref="P48:R48"/>
    <mergeCell ref="I2:R2"/>
    <mergeCell ref="J8:L8"/>
    <mergeCell ref="M8:O8"/>
    <mergeCell ref="P8:R8"/>
    <mergeCell ref="I47:R47"/>
  </mergeCells>
  <pageMargins left="0.59055118110236227" right="0.39370078740157483" top="0.59055118110236227" bottom="0.39370078740157483" header="0.39370078740157483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8</xdr:col>
                    <xdr:colOff>14288</xdr:colOff>
                    <xdr:row>23</xdr:row>
                    <xdr:rowOff>14288</xdr:rowOff>
                  </from>
                  <to>
                    <xdr:col>10</xdr:col>
                    <xdr:colOff>457200</xdr:colOff>
                    <xdr:row>24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12</xdr:col>
                    <xdr:colOff>19050</xdr:colOff>
                    <xdr:row>22</xdr:row>
                    <xdr:rowOff>228600</xdr:rowOff>
                  </from>
                  <to>
                    <xdr:col>14</xdr:col>
                    <xdr:colOff>476250</xdr:colOff>
                    <xdr:row>24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8</xdr:col>
                    <xdr:colOff>0</xdr:colOff>
                    <xdr:row>26</xdr:row>
                    <xdr:rowOff>14288</xdr:rowOff>
                  </from>
                  <to>
                    <xdr:col>11</xdr:col>
                    <xdr:colOff>261938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12</xdr:col>
                    <xdr:colOff>19050</xdr:colOff>
                    <xdr:row>26</xdr:row>
                    <xdr:rowOff>14288</xdr:rowOff>
                  </from>
                  <to>
                    <xdr:col>15</xdr:col>
                    <xdr:colOff>261938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18</xdr:col>
                    <xdr:colOff>4763</xdr:colOff>
                    <xdr:row>22</xdr:row>
                    <xdr:rowOff>228600</xdr:rowOff>
                  </from>
                  <to>
                    <xdr:col>20</xdr:col>
                    <xdr:colOff>819150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A9517172</value>
    </field>
    <field name="Objective-Title">
      <value order="0">Labor force status of residents by age and sex</value>
    </field>
    <field name="Objective-Description">
      <value order="0"/>
    </field>
    <field name="Objective-CreationStamp">
      <value order="0">2023-02-09T21:07:23Z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2023-02-09T21:40:18Z</value>
    </field>
    <field name="Objective-ModificationStamp">
      <value order="0">2023-07-14T03:20:59Z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2017-11-13T02:48:02Z</cp:lastPrinted>
  <dcterms:created xsi:type="dcterms:W3CDTF">2012-11-13T14:31:01Z</dcterms:created>
  <dcterms:modified xsi:type="dcterms:W3CDTF">2023-02-09T07:28:42Z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A9517172</vt:lpwstr>
  </property>
  <property fmtid="{D5CDD505-2E9C-101B-9397-08002B2CF9AE}" pid="4" name="Objective-Title">
    <vt:lpwstr>Labor force status of residents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2023-02-09T21:40:18Z</vt:filetime>
  </property>
  <property fmtid="{D5CDD505-2E9C-101B-9397-08002B2CF9AE}" pid="10" name="Objective-ModificationStamp">
    <vt:filetime>2023-07-14T03:20:59Z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