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b782124104f4cf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039CFD12-ECA2-44B8-BEE6-3C9C569FAD01}" xr6:coauthVersionLast="47" xr6:coauthVersionMax="47" xr10:uidLastSave="{00000000-0000-0000-0000-000000000000}"/>
  <bookViews>
    <workbookView xWindow="-98" yWindow="-98" windowWidth="20715" windowHeight="13276"/>
  </bookViews>
  <sheets>
    <sheet name="Municipalities" sheetId="4" r:id="rId1"/>
    <sheet name="Data" sheetId="2" state="hidden" r:id="rId2"/>
    <sheet name="2011 Data" sheetId="5" state="hidden" r:id="rId3"/>
    <sheet name="Data 2" sheetId="8" state="hidden" r:id="rId4"/>
    <sheet name="Suburbs" sheetId="9" r:id="rId5"/>
  </sheets>
  <definedNames>
    <definedName name="_xlnm.Print_Area" localSheetId="0">Municipalities!$C$1:$M$35</definedName>
    <definedName name="_xlnm.Print_Area" localSheetId="4">Suburbs!$G$1:$Z$36</definedName>
    <definedName name="_xlnm.Print_Titles" localSheetId="4">Suburbs!$6:$6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8" i="5" l="1"/>
  <c r="AN8" i="5"/>
  <c r="Q21" i="9"/>
  <c r="T18" i="9"/>
  <c r="S18" i="9"/>
  <c r="R18" i="9"/>
  <c r="T17" i="9"/>
  <c r="S17" i="9"/>
  <c r="R17" i="9"/>
  <c r="T16" i="9"/>
  <c r="S16" i="9"/>
  <c r="R16" i="9"/>
  <c r="T11" i="9"/>
  <c r="S11" i="9"/>
  <c r="R11" i="9"/>
  <c r="T10" i="9"/>
  <c r="S10" i="9"/>
  <c r="R10" i="9"/>
  <c r="T9" i="9"/>
  <c r="S9" i="9"/>
  <c r="R9" i="9"/>
  <c r="V7" i="9"/>
  <c r="D7" i="9"/>
  <c r="E7" i="9"/>
  <c r="D8" i="9"/>
  <c r="E8" i="9"/>
  <c r="D9" i="9"/>
  <c r="E9" i="9"/>
  <c r="D10" i="9"/>
  <c r="E10" i="9"/>
  <c r="D11" i="9"/>
  <c r="E11" i="9"/>
  <c r="D12" i="9"/>
  <c r="E12" i="9"/>
  <c r="D13" i="9"/>
  <c r="E13" i="9"/>
  <c r="D14" i="9"/>
  <c r="E14" i="9"/>
  <c r="D15" i="9"/>
  <c r="E15" i="9"/>
  <c r="D16" i="9"/>
  <c r="E16" i="9"/>
  <c r="D17" i="9"/>
  <c r="E17" i="9"/>
  <c r="D18" i="9"/>
  <c r="E18" i="9"/>
  <c r="D19" i="9"/>
  <c r="E19" i="9"/>
  <c r="D20" i="9"/>
  <c r="E20" i="9"/>
  <c r="D21" i="9"/>
  <c r="E21" i="9"/>
  <c r="D22" i="9"/>
  <c r="E22" i="9"/>
  <c r="D23" i="9"/>
  <c r="E23" i="9"/>
  <c r="D24" i="9"/>
  <c r="E24" i="9"/>
  <c r="D25" i="9"/>
  <c r="E25" i="9"/>
  <c r="D26" i="9"/>
  <c r="E26" i="9"/>
  <c r="D27" i="9"/>
  <c r="E27" i="9"/>
  <c r="D28" i="9"/>
  <c r="E28" i="9"/>
  <c r="D29" i="9"/>
  <c r="E29" i="9"/>
  <c r="D30" i="9"/>
  <c r="E30" i="9"/>
  <c r="D31" i="9"/>
  <c r="E31" i="9"/>
  <c r="D32" i="9"/>
  <c r="E32" i="9"/>
  <c r="D33" i="9"/>
  <c r="E33" i="9"/>
  <c r="D34" i="9"/>
  <c r="E34" i="9"/>
  <c r="D35" i="9"/>
  <c r="E35" i="9"/>
  <c r="D36" i="9"/>
  <c r="E36" i="9"/>
  <c r="D37" i="9"/>
  <c r="E37" i="9"/>
  <c r="D38" i="9"/>
  <c r="E38" i="9"/>
  <c r="D39" i="9"/>
  <c r="E39" i="9"/>
  <c r="D40" i="9"/>
  <c r="E40" i="9"/>
  <c r="D41" i="9"/>
  <c r="E41" i="9"/>
  <c r="D42" i="9"/>
  <c r="E42" i="9"/>
  <c r="D43" i="9"/>
  <c r="E43" i="9"/>
  <c r="D44" i="9"/>
  <c r="E44" i="9"/>
  <c r="D45" i="9"/>
  <c r="E45" i="9"/>
  <c r="D46" i="9"/>
  <c r="E46" i="9"/>
  <c r="D47" i="9"/>
  <c r="E47" i="9"/>
  <c r="D48" i="9"/>
  <c r="E48" i="9"/>
  <c r="D49" i="9"/>
  <c r="E49" i="9"/>
  <c r="D50" i="9"/>
  <c r="E50" i="9"/>
  <c r="D51" i="9"/>
  <c r="E51" i="9"/>
  <c r="D52" i="9"/>
  <c r="E52" i="9"/>
  <c r="D53" i="9"/>
  <c r="E53" i="9"/>
  <c r="D54" i="9"/>
  <c r="E54" i="9"/>
  <c r="D55" i="9"/>
  <c r="E55" i="9"/>
  <c r="D56" i="9"/>
  <c r="E56" i="9"/>
  <c r="D57" i="9"/>
  <c r="E57" i="9"/>
  <c r="D58" i="9"/>
  <c r="E58" i="9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D118" i="9"/>
  <c r="E118" i="9"/>
  <c r="D119" i="9"/>
  <c r="E119" i="9"/>
  <c r="D120" i="9"/>
  <c r="E120" i="9"/>
  <c r="D121" i="9"/>
  <c r="E121" i="9"/>
  <c r="D122" i="9"/>
  <c r="E122" i="9"/>
  <c r="D123" i="9"/>
  <c r="E123" i="9"/>
  <c r="D124" i="9"/>
  <c r="E124" i="9"/>
  <c r="D125" i="9"/>
  <c r="E125" i="9"/>
  <c r="D126" i="9"/>
  <c r="E126" i="9"/>
  <c r="D127" i="9"/>
  <c r="E127" i="9"/>
  <c r="D128" i="9"/>
  <c r="E128" i="9"/>
  <c r="D129" i="9"/>
  <c r="E129" i="9"/>
  <c r="D130" i="9"/>
  <c r="E130" i="9"/>
  <c r="D131" i="9"/>
  <c r="E131" i="9"/>
  <c r="D132" i="9"/>
  <c r="E132" i="9"/>
  <c r="D133" i="9"/>
  <c r="E133" i="9"/>
  <c r="D134" i="9"/>
  <c r="E134" i="9"/>
  <c r="D135" i="9"/>
  <c r="E135" i="9"/>
  <c r="D136" i="9"/>
  <c r="E136" i="9"/>
  <c r="D137" i="9"/>
  <c r="E137" i="9"/>
  <c r="D138" i="9"/>
  <c r="E138" i="9"/>
  <c r="D139" i="9"/>
  <c r="E139" i="9"/>
  <c r="D140" i="9"/>
  <c r="E140" i="9"/>
  <c r="D141" i="9"/>
  <c r="E141" i="9"/>
  <c r="D142" i="9"/>
  <c r="E142" i="9"/>
  <c r="D143" i="9"/>
  <c r="E143" i="9"/>
  <c r="D144" i="9"/>
  <c r="E144" i="9"/>
  <c r="D145" i="9"/>
  <c r="E145" i="9"/>
  <c r="D146" i="9"/>
  <c r="E146" i="9"/>
  <c r="D147" i="9"/>
  <c r="E147" i="9"/>
  <c r="D148" i="9"/>
  <c r="E148" i="9"/>
  <c r="D149" i="9"/>
  <c r="E149" i="9"/>
  <c r="D150" i="9"/>
  <c r="E150" i="9"/>
  <c r="D151" i="9"/>
  <c r="E151" i="9"/>
  <c r="D152" i="9"/>
  <c r="E152" i="9"/>
  <c r="D153" i="9"/>
  <c r="E153" i="9"/>
  <c r="D154" i="9"/>
  <c r="E154" i="9"/>
  <c r="D155" i="9"/>
  <c r="E155" i="9"/>
  <c r="D156" i="9"/>
  <c r="E156" i="9"/>
  <c r="D157" i="9"/>
  <c r="E157" i="9"/>
  <c r="D158" i="9"/>
  <c r="E158" i="9"/>
  <c r="D159" i="9"/>
  <c r="E159" i="9"/>
  <c r="D160" i="9"/>
  <c r="E160" i="9"/>
  <c r="D161" i="9"/>
  <c r="E161" i="9"/>
  <c r="D162" i="9"/>
  <c r="E162" i="9"/>
  <c r="D163" i="9"/>
  <c r="E163" i="9"/>
  <c r="D164" i="9"/>
  <c r="E164" i="9"/>
  <c r="D165" i="9"/>
  <c r="E165" i="9"/>
  <c r="D166" i="9"/>
  <c r="E166" i="9"/>
  <c r="D167" i="9"/>
  <c r="E167" i="9"/>
  <c r="D168" i="9"/>
  <c r="E168" i="9"/>
  <c r="D169" i="9"/>
  <c r="E169" i="9"/>
  <c r="D170" i="9"/>
  <c r="E170" i="9"/>
  <c r="D171" i="9"/>
  <c r="E171" i="9"/>
  <c r="D172" i="9"/>
  <c r="E172" i="9"/>
  <c r="D173" i="9"/>
  <c r="E173" i="9"/>
  <c r="D174" i="9"/>
  <c r="E174" i="9"/>
  <c r="D175" i="9"/>
  <c r="E175" i="9"/>
  <c r="D176" i="9"/>
  <c r="E176" i="9"/>
  <c r="D177" i="9"/>
  <c r="E177" i="9"/>
  <c r="D178" i="9"/>
  <c r="E178" i="9"/>
  <c r="D179" i="9"/>
  <c r="E179" i="9"/>
  <c r="D180" i="9"/>
  <c r="E180" i="9"/>
  <c r="D181" i="9"/>
  <c r="E181" i="9"/>
  <c r="D182" i="9"/>
  <c r="E182" i="9"/>
  <c r="D183" i="9"/>
  <c r="E183" i="9"/>
  <c r="D184" i="9"/>
  <c r="E184" i="9"/>
  <c r="D185" i="9"/>
  <c r="E185" i="9"/>
  <c r="D186" i="9"/>
  <c r="E186" i="9"/>
  <c r="D187" i="9"/>
  <c r="E187" i="9"/>
  <c r="D188" i="9"/>
  <c r="E188" i="9"/>
  <c r="D189" i="9"/>
  <c r="E189" i="9"/>
  <c r="D190" i="9"/>
  <c r="E190" i="9"/>
  <c r="D191" i="9"/>
  <c r="E191" i="9"/>
  <c r="D192" i="9"/>
  <c r="E192" i="9"/>
  <c r="D193" i="9"/>
  <c r="E193" i="9"/>
  <c r="D194" i="9"/>
  <c r="E194" i="9"/>
  <c r="D195" i="9"/>
  <c r="E195" i="9"/>
  <c r="D196" i="9"/>
  <c r="E196" i="9"/>
  <c r="D197" i="9"/>
  <c r="E197" i="9"/>
  <c r="D198" i="9"/>
  <c r="E198" i="9"/>
  <c r="D199" i="9"/>
  <c r="E199" i="9"/>
  <c r="D200" i="9"/>
  <c r="E200" i="9"/>
  <c r="D201" i="9"/>
  <c r="E201" i="9"/>
  <c r="D202" i="9"/>
  <c r="E202" i="9"/>
  <c r="D203" i="9"/>
  <c r="E203" i="9"/>
  <c r="D204" i="9"/>
  <c r="E204" i="9"/>
  <c r="D205" i="9"/>
  <c r="E205" i="9"/>
  <c r="D206" i="9"/>
  <c r="E206" i="9"/>
  <c r="D207" i="9"/>
  <c r="E207" i="9"/>
  <c r="D208" i="9"/>
  <c r="E208" i="9"/>
  <c r="D209" i="9"/>
  <c r="E209" i="9"/>
  <c r="D210" i="9"/>
  <c r="E210" i="9"/>
  <c r="D211" i="9"/>
  <c r="E211" i="9"/>
  <c r="D212" i="9"/>
  <c r="E212" i="9"/>
  <c r="D213" i="9"/>
  <c r="E213" i="9"/>
  <c r="D214" i="9"/>
  <c r="E214" i="9"/>
  <c r="D215" i="9"/>
  <c r="E215" i="9"/>
  <c r="D216" i="9"/>
  <c r="E216" i="9"/>
  <c r="D217" i="9"/>
  <c r="E217" i="9"/>
  <c r="D218" i="9"/>
  <c r="E218" i="9"/>
  <c r="D219" i="9"/>
  <c r="E219" i="9"/>
  <c r="D220" i="9"/>
  <c r="E220" i="9"/>
  <c r="D221" i="9"/>
  <c r="E221" i="9"/>
  <c r="D222" i="9"/>
  <c r="E222" i="9"/>
  <c r="D223" i="9"/>
  <c r="E223" i="9"/>
  <c r="D224" i="9"/>
  <c r="E224" i="9"/>
  <c r="D225" i="9"/>
  <c r="E225" i="9"/>
  <c r="D226" i="9"/>
  <c r="E226" i="9"/>
  <c r="D227" i="9"/>
  <c r="E227" i="9"/>
  <c r="D228" i="9"/>
  <c r="E228" i="9"/>
  <c r="D229" i="9"/>
  <c r="E229" i="9"/>
  <c r="D230" i="9"/>
  <c r="E230" i="9"/>
  <c r="D231" i="9"/>
  <c r="E231" i="9"/>
  <c r="D232" i="9"/>
  <c r="E232" i="9"/>
  <c r="D233" i="9"/>
  <c r="E233" i="9"/>
  <c r="D234" i="9"/>
  <c r="E234" i="9"/>
  <c r="D235" i="9"/>
  <c r="E235" i="9"/>
  <c r="D236" i="9"/>
  <c r="E236" i="9"/>
  <c r="D237" i="9"/>
  <c r="E237" i="9"/>
  <c r="D238" i="9"/>
  <c r="E238" i="9"/>
  <c r="D239" i="9"/>
  <c r="E239" i="9"/>
  <c r="D240" i="9"/>
  <c r="E240" i="9"/>
  <c r="D241" i="9"/>
  <c r="E241" i="9"/>
  <c r="D242" i="9"/>
  <c r="E242" i="9"/>
  <c r="D243" i="9"/>
  <c r="E243" i="9"/>
  <c r="D244" i="9"/>
  <c r="E244" i="9"/>
  <c r="D245" i="9"/>
  <c r="E245" i="9"/>
  <c r="D246" i="9"/>
  <c r="E246" i="9"/>
  <c r="D247" i="9"/>
  <c r="E247" i="9"/>
  <c r="D248" i="9"/>
  <c r="E248" i="9"/>
  <c r="D249" i="9"/>
  <c r="E249" i="9"/>
  <c r="D250" i="9"/>
  <c r="E250" i="9"/>
  <c r="D251" i="9"/>
  <c r="E251" i="9"/>
  <c r="D252" i="9"/>
  <c r="E252" i="9"/>
  <c r="D253" i="9"/>
  <c r="E253" i="9"/>
  <c r="D254" i="9"/>
  <c r="E254" i="9"/>
  <c r="D255" i="9"/>
  <c r="E255" i="9"/>
  <c r="D256" i="9"/>
  <c r="E256" i="9"/>
  <c r="D257" i="9"/>
  <c r="E257" i="9"/>
  <c r="D258" i="9"/>
  <c r="E258" i="9"/>
  <c r="D259" i="9"/>
  <c r="E259" i="9"/>
  <c r="D260" i="9"/>
  <c r="E260" i="9"/>
  <c r="D261" i="9"/>
  <c r="E261" i="9"/>
  <c r="D262" i="9"/>
  <c r="E262" i="9"/>
  <c r="D263" i="9"/>
  <c r="E263" i="9"/>
  <c r="D264" i="9"/>
  <c r="E264" i="9"/>
  <c r="D265" i="9"/>
  <c r="E265" i="9"/>
  <c r="D266" i="9"/>
  <c r="E266" i="9"/>
  <c r="D267" i="9"/>
  <c r="E267" i="9"/>
  <c r="D268" i="9"/>
  <c r="E268" i="9"/>
  <c r="D269" i="9"/>
  <c r="E269" i="9"/>
  <c r="D270" i="9"/>
  <c r="E270" i="9"/>
  <c r="D271" i="9"/>
  <c r="E271" i="9"/>
  <c r="D272" i="9"/>
  <c r="E272" i="9"/>
  <c r="D273" i="9"/>
  <c r="E273" i="9"/>
  <c r="D274" i="9"/>
  <c r="E274" i="9"/>
  <c r="D275" i="9"/>
  <c r="E275" i="9"/>
  <c r="D276" i="9"/>
  <c r="E276" i="9"/>
  <c r="D277" i="9"/>
  <c r="E277" i="9"/>
  <c r="D278" i="9"/>
  <c r="E278" i="9"/>
  <c r="D279" i="9"/>
  <c r="E279" i="9"/>
  <c r="D280" i="9"/>
  <c r="E280" i="9"/>
  <c r="D281" i="9"/>
  <c r="E281" i="9"/>
  <c r="D282" i="9"/>
  <c r="E282" i="9"/>
  <c r="D283" i="9"/>
  <c r="E283" i="9"/>
  <c r="D284" i="9"/>
  <c r="E284" i="9"/>
  <c r="D285" i="9"/>
  <c r="E285" i="9"/>
  <c r="D286" i="9"/>
  <c r="E286" i="9"/>
  <c r="D287" i="9"/>
  <c r="E287" i="9"/>
  <c r="D288" i="9"/>
  <c r="E288" i="9"/>
  <c r="D289" i="9"/>
  <c r="E289" i="9"/>
  <c r="D290" i="9"/>
  <c r="E290" i="9"/>
  <c r="D291" i="9"/>
  <c r="E291" i="9"/>
  <c r="D292" i="9"/>
  <c r="E292" i="9"/>
  <c r="D293" i="9"/>
  <c r="E293" i="9"/>
  <c r="D294" i="9"/>
  <c r="E294" i="9"/>
  <c r="D295" i="9"/>
  <c r="E295" i="9"/>
  <c r="D296" i="9"/>
  <c r="E296" i="9"/>
  <c r="D297" i="9"/>
  <c r="E297" i="9"/>
  <c r="D298" i="9"/>
  <c r="E298" i="9"/>
  <c r="D299" i="9"/>
  <c r="E299" i="9"/>
  <c r="D300" i="9"/>
  <c r="E300" i="9"/>
  <c r="D301" i="9"/>
  <c r="E301" i="9"/>
  <c r="D302" i="9"/>
  <c r="E302" i="9"/>
  <c r="D303" i="9"/>
  <c r="E303" i="9"/>
  <c r="D304" i="9"/>
  <c r="E304" i="9"/>
  <c r="D305" i="9"/>
  <c r="E305" i="9"/>
  <c r="D306" i="9"/>
  <c r="E306" i="9"/>
  <c r="D307" i="9"/>
  <c r="E307" i="9"/>
  <c r="D308" i="9"/>
  <c r="E308" i="9"/>
  <c r="D309" i="9"/>
  <c r="E309" i="9"/>
  <c r="D310" i="9"/>
  <c r="E310" i="9"/>
  <c r="D311" i="9"/>
  <c r="E311" i="9"/>
  <c r="D312" i="9"/>
  <c r="E312" i="9"/>
  <c r="D313" i="9"/>
  <c r="E313" i="9"/>
  <c r="D314" i="9"/>
  <c r="E314" i="9"/>
  <c r="D315" i="9"/>
  <c r="E315" i="9"/>
  <c r="D316" i="9"/>
  <c r="E316" i="9"/>
  <c r="D317" i="9"/>
  <c r="E317" i="9"/>
  <c r="D318" i="9"/>
  <c r="E318" i="9"/>
  <c r="D319" i="9"/>
  <c r="E319" i="9"/>
  <c r="D320" i="9"/>
  <c r="E320" i="9"/>
  <c r="D321" i="9"/>
  <c r="E321" i="9"/>
  <c r="D322" i="9"/>
  <c r="E322" i="9"/>
  <c r="D323" i="9"/>
  <c r="E323" i="9"/>
  <c r="D324" i="9"/>
  <c r="E324" i="9"/>
  <c r="D325" i="9"/>
  <c r="E325" i="9"/>
  <c r="D326" i="9"/>
  <c r="E326" i="9"/>
  <c r="D327" i="9"/>
  <c r="E327" i="9"/>
  <c r="D328" i="9"/>
  <c r="E328" i="9"/>
  <c r="D329" i="9"/>
  <c r="E329" i="9"/>
  <c r="D330" i="9"/>
  <c r="E330" i="9"/>
  <c r="D331" i="9"/>
  <c r="E331" i="9"/>
  <c r="D332" i="9"/>
  <c r="E332" i="9"/>
  <c r="D333" i="9"/>
  <c r="E333" i="9"/>
  <c r="D334" i="9"/>
  <c r="E334" i="9"/>
  <c r="D335" i="9"/>
  <c r="E335" i="9"/>
  <c r="D336" i="9"/>
  <c r="E336" i="9"/>
  <c r="D337" i="9"/>
  <c r="E337" i="9"/>
  <c r="D338" i="9"/>
  <c r="E338" i="9"/>
  <c r="D339" i="9"/>
  <c r="E339" i="9"/>
  <c r="D340" i="9"/>
  <c r="E340" i="9"/>
  <c r="D341" i="9"/>
  <c r="E341" i="9"/>
  <c r="D342" i="9"/>
  <c r="E342" i="9"/>
  <c r="D343" i="9"/>
  <c r="E343" i="9"/>
  <c r="D344" i="9"/>
  <c r="E344" i="9"/>
  <c r="D345" i="9"/>
  <c r="E345" i="9"/>
  <c r="D346" i="9"/>
  <c r="E346" i="9"/>
  <c r="D347" i="9"/>
  <c r="E347" i="9"/>
  <c r="D348" i="9"/>
  <c r="E348" i="9"/>
  <c r="D349" i="9"/>
  <c r="E349" i="9"/>
  <c r="D350" i="9"/>
  <c r="E350" i="9"/>
  <c r="D351" i="9"/>
  <c r="E351" i="9"/>
  <c r="D352" i="9"/>
  <c r="E352" i="9"/>
  <c r="D353" i="9"/>
  <c r="E353" i="9"/>
  <c r="D354" i="9"/>
  <c r="E354" i="9"/>
  <c r="D355" i="9"/>
  <c r="E355" i="9"/>
  <c r="D356" i="9"/>
  <c r="E356" i="9"/>
  <c r="D357" i="9"/>
  <c r="E357" i="9"/>
  <c r="D358" i="9"/>
  <c r="E358" i="9"/>
  <c r="D359" i="9"/>
  <c r="E359" i="9"/>
  <c r="D360" i="9"/>
  <c r="E360" i="9"/>
  <c r="D361" i="9"/>
  <c r="E361" i="9"/>
  <c r="D362" i="9"/>
  <c r="E362" i="9"/>
  <c r="D363" i="9"/>
  <c r="E363" i="9"/>
  <c r="D364" i="9"/>
  <c r="E364" i="9"/>
  <c r="D365" i="9"/>
  <c r="E365" i="9"/>
  <c r="D366" i="9"/>
  <c r="E366" i="9"/>
  <c r="D367" i="9"/>
  <c r="E367" i="9"/>
  <c r="D368" i="9"/>
  <c r="E368" i="9"/>
  <c r="D369" i="9"/>
  <c r="E369" i="9"/>
  <c r="D370" i="9"/>
  <c r="E370" i="9"/>
  <c r="D371" i="9"/>
  <c r="E371" i="9"/>
  <c r="D372" i="9"/>
  <c r="E372" i="9"/>
  <c r="D373" i="9"/>
  <c r="E373" i="9"/>
  <c r="D374" i="9"/>
  <c r="E374" i="9"/>
  <c r="D375" i="9"/>
  <c r="E375" i="9"/>
  <c r="D376" i="9"/>
  <c r="E376" i="9"/>
  <c r="D377" i="9"/>
  <c r="E377" i="9"/>
  <c r="D378" i="9"/>
  <c r="E378" i="9"/>
  <c r="D379" i="9"/>
  <c r="E379" i="9"/>
  <c r="D380" i="9"/>
  <c r="E380" i="9"/>
  <c r="D381" i="9"/>
  <c r="E381" i="9"/>
  <c r="D382" i="9"/>
  <c r="E382" i="9"/>
  <c r="D383" i="9"/>
  <c r="E383" i="9"/>
  <c r="D384" i="9"/>
  <c r="E384" i="9"/>
  <c r="D385" i="9"/>
  <c r="E385" i="9"/>
  <c r="D386" i="9"/>
  <c r="E386" i="9"/>
  <c r="D387" i="9"/>
  <c r="E387" i="9"/>
  <c r="D388" i="9"/>
  <c r="E388" i="9"/>
  <c r="D389" i="9"/>
  <c r="E389" i="9"/>
  <c r="D390" i="9"/>
  <c r="E390" i="9"/>
  <c r="D391" i="9"/>
  <c r="E391" i="9"/>
  <c r="D392" i="9"/>
  <c r="E392" i="9"/>
  <c r="D393" i="9"/>
  <c r="E393" i="9"/>
  <c r="D394" i="9"/>
  <c r="E394" i="9"/>
  <c r="D395" i="9"/>
  <c r="E395" i="9"/>
  <c r="D396" i="9"/>
  <c r="E396" i="9"/>
  <c r="D397" i="9"/>
  <c r="E397" i="9"/>
  <c r="D398" i="9"/>
  <c r="E398" i="9"/>
  <c r="D399" i="9"/>
  <c r="E399" i="9"/>
  <c r="D400" i="9"/>
  <c r="E400" i="9"/>
  <c r="D401" i="9"/>
  <c r="E401" i="9"/>
  <c r="D402" i="9"/>
  <c r="E402" i="9"/>
  <c r="D403" i="9"/>
  <c r="E403" i="9"/>
  <c r="D404" i="9"/>
  <c r="E404" i="9"/>
  <c r="D405" i="9"/>
  <c r="E405" i="9"/>
  <c r="D406" i="9"/>
  <c r="E406" i="9"/>
  <c r="D407" i="9"/>
  <c r="E407" i="9"/>
  <c r="D408" i="9"/>
  <c r="E408" i="9"/>
  <c r="D409" i="9"/>
  <c r="E409" i="9"/>
  <c r="D410" i="9"/>
  <c r="E410" i="9"/>
  <c r="D411" i="9"/>
  <c r="E411" i="9"/>
  <c r="D412" i="9"/>
  <c r="E412" i="9"/>
  <c r="D413" i="9"/>
  <c r="E413" i="9"/>
  <c r="D414" i="9"/>
  <c r="E414" i="9"/>
  <c r="D415" i="9"/>
  <c r="E415" i="9"/>
  <c r="D416" i="9"/>
  <c r="E416" i="9"/>
  <c r="D417" i="9"/>
  <c r="E417" i="9"/>
  <c r="D418" i="9"/>
  <c r="E418" i="9"/>
  <c r="D419" i="9"/>
  <c r="E419" i="9"/>
  <c r="D420" i="9"/>
  <c r="E420" i="9"/>
  <c r="D421" i="9"/>
  <c r="E421" i="9"/>
  <c r="D422" i="9"/>
  <c r="E422" i="9"/>
  <c r="D423" i="9"/>
  <c r="E423" i="9"/>
  <c r="D424" i="9"/>
  <c r="E424" i="9"/>
  <c r="D425" i="9"/>
  <c r="E425" i="9"/>
  <c r="D426" i="9"/>
  <c r="E426" i="9"/>
  <c r="D427" i="9"/>
  <c r="E427" i="9"/>
  <c r="D428" i="9"/>
  <c r="E428" i="9"/>
  <c r="D429" i="9"/>
  <c r="E429" i="9"/>
  <c r="D430" i="9"/>
  <c r="E430" i="9"/>
  <c r="D431" i="9"/>
  <c r="E431" i="9"/>
  <c r="D432" i="9"/>
  <c r="E432" i="9"/>
  <c r="D433" i="9"/>
  <c r="E433" i="9"/>
  <c r="D434" i="9"/>
  <c r="E434" i="9"/>
  <c r="D435" i="9"/>
  <c r="E435" i="9"/>
  <c r="D436" i="9"/>
  <c r="E436" i="9"/>
  <c r="D437" i="9"/>
  <c r="E437" i="9"/>
  <c r="D438" i="9"/>
  <c r="E438" i="9"/>
  <c r="D439" i="9"/>
  <c r="E439" i="9"/>
  <c r="D440" i="9"/>
  <c r="E440" i="9"/>
  <c r="D441" i="9"/>
  <c r="E441" i="9"/>
  <c r="D442" i="9"/>
  <c r="E442" i="9"/>
  <c r="D443" i="9"/>
  <c r="E443" i="9"/>
  <c r="D444" i="9"/>
  <c r="E444" i="9"/>
  <c r="D445" i="9"/>
  <c r="E445" i="9"/>
  <c r="D446" i="9"/>
  <c r="E446" i="9"/>
  <c r="D447" i="9"/>
  <c r="E447" i="9"/>
  <c r="D448" i="9"/>
  <c r="E448" i="9"/>
  <c r="D449" i="9"/>
  <c r="E449" i="9"/>
  <c r="D450" i="9"/>
  <c r="E450" i="9"/>
  <c r="D451" i="9"/>
  <c r="E451" i="9"/>
  <c r="D452" i="9"/>
  <c r="E452" i="9"/>
  <c r="D453" i="9"/>
  <c r="E453" i="9"/>
  <c r="D454" i="9"/>
  <c r="E454" i="9"/>
  <c r="D455" i="9"/>
  <c r="E455" i="9"/>
  <c r="D456" i="9"/>
  <c r="E456" i="9"/>
  <c r="D457" i="9"/>
  <c r="E457" i="9"/>
  <c r="D458" i="9"/>
  <c r="E458" i="9"/>
  <c r="D459" i="9"/>
  <c r="E459" i="9"/>
  <c r="D460" i="9"/>
  <c r="E460" i="9"/>
  <c r="D461" i="9"/>
  <c r="E461" i="9"/>
  <c r="D462" i="9"/>
  <c r="E462" i="9"/>
  <c r="D463" i="9"/>
  <c r="E463" i="9"/>
  <c r="D464" i="9"/>
  <c r="E464" i="9"/>
  <c r="D465" i="9"/>
  <c r="E465" i="9"/>
  <c r="D466" i="9"/>
  <c r="E466" i="9"/>
  <c r="D467" i="9"/>
  <c r="E467" i="9"/>
  <c r="D468" i="9"/>
  <c r="E468" i="9"/>
  <c r="D469" i="9"/>
  <c r="E469" i="9"/>
  <c r="D470" i="9"/>
  <c r="E470" i="9"/>
  <c r="D471" i="9"/>
  <c r="E471" i="9"/>
  <c r="D472" i="9"/>
  <c r="E472" i="9"/>
  <c r="D473" i="9"/>
  <c r="E473" i="9"/>
  <c r="D474" i="9"/>
  <c r="E474" i="9"/>
  <c r="D475" i="9"/>
  <c r="E475" i="9"/>
  <c r="D476" i="9"/>
  <c r="E476" i="9"/>
  <c r="D477" i="9"/>
  <c r="E477" i="9"/>
  <c r="D478" i="9"/>
  <c r="E478" i="9"/>
  <c r="D479" i="9"/>
  <c r="E479" i="9"/>
  <c r="D480" i="9"/>
  <c r="E480" i="9"/>
  <c r="D481" i="9"/>
  <c r="E481" i="9"/>
  <c r="D482" i="9"/>
  <c r="E482" i="9"/>
  <c r="D483" i="9"/>
  <c r="E483" i="9"/>
  <c r="D484" i="9"/>
  <c r="E484" i="9"/>
  <c r="D485" i="9"/>
  <c r="E485" i="9"/>
  <c r="D486" i="9"/>
  <c r="E486" i="9"/>
  <c r="D487" i="9"/>
  <c r="E487" i="9"/>
  <c r="D488" i="9"/>
  <c r="E488" i="9"/>
  <c r="D489" i="9"/>
  <c r="E489" i="9"/>
  <c r="D490" i="9"/>
  <c r="E490" i="9"/>
  <c r="D491" i="9"/>
  <c r="E491" i="9"/>
  <c r="D492" i="9"/>
  <c r="E492" i="9"/>
  <c r="D493" i="9"/>
  <c r="E493" i="9"/>
  <c r="D494" i="9"/>
  <c r="E494" i="9"/>
  <c r="D495" i="9"/>
  <c r="E495" i="9"/>
  <c r="D496" i="9"/>
  <c r="E496" i="9"/>
  <c r="D497" i="9"/>
  <c r="E497" i="9"/>
  <c r="D498" i="9"/>
  <c r="E498" i="9"/>
  <c r="D499" i="9"/>
  <c r="E499" i="9"/>
  <c r="D500" i="9"/>
  <c r="E500" i="9"/>
  <c r="D501" i="9"/>
  <c r="E501" i="9"/>
  <c r="D502" i="9"/>
  <c r="E502" i="9"/>
  <c r="D503" i="9"/>
  <c r="E503" i="9"/>
  <c r="D504" i="9"/>
  <c r="E504" i="9"/>
  <c r="D505" i="9"/>
  <c r="E505" i="9"/>
  <c r="D506" i="9"/>
  <c r="E506" i="9"/>
  <c r="D507" i="9"/>
  <c r="E507" i="9"/>
  <c r="D508" i="9"/>
  <c r="E508" i="9"/>
  <c r="D509" i="9"/>
  <c r="E509" i="9"/>
  <c r="D510" i="9"/>
  <c r="E510" i="9"/>
  <c r="D511" i="9"/>
  <c r="E511" i="9"/>
  <c r="D512" i="9"/>
  <c r="E512" i="9"/>
  <c r="D513" i="9"/>
  <c r="E513" i="9"/>
  <c r="D514" i="9"/>
  <c r="E514" i="9"/>
  <c r="D515" i="9"/>
  <c r="E515" i="9"/>
  <c r="D516" i="9"/>
  <c r="E516" i="9"/>
  <c r="D517" i="9"/>
  <c r="E517" i="9"/>
  <c r="D518" i="9"/>
  <c r="E518" i="9"/>
  <c r="D519" i="9"/>
  <c r="E519" i="9"/>
  <c r="D520" i="9"/>
  <c r="E520" i="9"/>
  <c r="D521" i="9"/>
  <c r="E521" i="9"/>
  <c r="D522" i="9"/>
  <c r="E522" i="9"/>
  <c r="D523" i="9"/>
  <c r="E523" i="9"/>
  <c r="D524" i="9"/>
  <c r="E524" i="9"/>
  <c r="D525" i="9"/>
  <c r="E525" i="9"/>
  <c r="D526" i="9"/>
  <c r="E526" i="9"/>
  <c r="D527" i="9"/>
  <c r="E527" i="9"/>
  <c r="D528" i="9"/>
  <c r="E528" i="9"/>
  <c r="D529" i="9"/>
  <c r="E529" i="9"/>
  <c r="D530" i="9"/>
  <c r="E530" i="9"/>
  <c r="D531" i="9"/>
  <c r="E531" i="9"/>
  <c r="D532" i="9"/>
  <c r="E532" i="9"/>
  <c r="D533" i="9"/>
  <c r="E533" i="9"/>
  <c r="D534" i="9"/>
  <c r="E534" i="9"/>
  <c r="D535" i="9"/>
  <c r="E535" i="9"/>
  <c r="D536" i="9"/>
  <c r="E536" i="9"/>
  <c r="D537" i="9"/>
  <c r="E537" i="9"/>
  <c r="D538" i="9"/>
  <c r="E538" i="9"/>
  <c r="D539" i="9"/>
  <c r="E539" i="9"/>
  <c r="D540" i="9"/>
  <c r="E540" i="9"/>
  <c r="D541" i="9"/>
  <c r="E541" i="9"/>
  <c r="D542" i="9"/>
  <c r="E542" i="9"/>
  <c r="D543" i="9"/>
  <c r="E543" i="9"/>
  <c r="D544" i="9"/>
  <c r="E544" i="9"/>
  <c r="D545" i="9"/>
  <c r="E545" i="9"/>
  <c r="D546" i="9"/>
  <c r="E546" i="9"/>
  <c r="D547" i="9"/>
  <c r="E547" i="9"/>
  <c r="D548" i="9"/>
  <c r="E548" i="9"/>
  <c r="D549" i="9"/>
  <c r="E549" i="9"/>
  <c r="D550" i="9"/>
  <c r="E550" i="9"/>
  <c r="D551" i="9"/>
  <c r="E551" i="9"/>
  <c r="D552" i="9"/>
  <c r="E552" i="9"/>
  <c r="D553" i="9"/>
  <c r="E553" i="9"/>
  <c r="D554" i="9"/>
  <c r="E554" i="9"/>
  <c r="D555" i="9"/>
  <c r="E555" i="9"/>
  <c r="D556" i="9"/>
  <c r="E556" i="9"/>
  <c r="D557" i="9"/>
  <c r="E557" i="9"/>
  <c r="D558" i="9"/>
  <c r="E558" i="9"/>
  <c r="D559" i="9"/>
  <c r="E559" i="9"/>
  <c r="D560" i="9"/>
  <c r="E560" i="9"/>
  <c r="D561" i="9"/>
  <c r="E561" i="9"/>
  <c r="D562" i="9"/>
  <c r="E562" i="9"/>
  <c r="D563" i="9"/>
  <c r="E563" i="9"/>
  <c r="D564" i="9"/>
  <c r="E564" i="9"/>
  <c r="D565" i="9"/>
  <c r="E565" i="9"/>
  <c r="D566" i="9"/>
  <c r="E566" i="9"/>
  <c r="D567" i="9"/>
  <c r="E567" i="9"/>
  <c r="D568" i="9"/>
  <c r="E568" i="9"/>
  <c r="D569" i="9"/>
  <c r="E569" i="9"/>
  <c r="D570" i="9"/>
  <c r="E570" i="9"/>
  <c r="D571" i="9"/>
  <c r="E571" i="9"/>
  <c r="D572" i="9"/>
  <c r="E572" i="9"/>
  <c r="D573" i="9"/>
  <c r="E573" i="9"/>
  <c r="D574" i="9"/>
  <c r="E574" i="9"/>
  <c r="D575" i="9"/>
  <c r="E575" i="9"/>
  <c r="D576" i="9"/>
  <c r="E576" i="9"/>
  <c r="D577" i="9"/>
  <c r="E577" i="9"/>
  <c r="D578" i="9"/>
  <c r="E578" i="9"/>
  <c r="D579" i="9"/>
  <c r="E579" i="9"/>
  <c r="D580" i="9"/>
  <c r="E580" i="9"/>
  <c r="D581" i="9"/>
  <c r="E581" i="9"/>
  <c r="D582" i="9"/>
  <c r="E582" i="9"/>
  <c r="D583" i="9"/>
  <c r="E583" i="9"/>
  <c r="D584" i="9"/>
  <c r="E584" i="9"/>
  <c r="D585" i="9"/>
  <c r="E585" i="9"/>
  <c r="D586" i="9"/>
  <c r="E586" i="9"/>
  <c r="D587" i="9"/>
  <c r="E587" i="9"/>
  <c r="D588" i="9"/>
  <c r="E588" i="9"/>
  <c r="D589" i="9"/>
  <c r="E589" i="9"/>
  <c r="D590" i="9"/>
  <c r="E590" i="9"/>
  <c r="D591" i="9"/>
  <c r="E591" i="9"/>
  <c r="D592" i="9"/>
  <c r="E592" i="9"/>
  <c r="D593" i="9"/>
  <c r="E593" i="9"/>
  <c r="D594" i="9"/>
  <c r="E594" i="9"/>
  <c r="D595" i="9"/>
  <c r="E595" i="9"/>
  <c r="D596" i="9"/>
  <c r="E596" i="9"/>
  <c r="D597" i="9"/>
  <c r="E597" i="9"/>
  <c r="D598" i="9"/>
  <c r="E598" i="9"/>
  <c r="D599" i="9"/>
  <c r="E599" i="9"/>
  <c r="D600" i="9"/>
  <c r="E600" i="9"/>
  <c r="D601" i="9"/>
  <c r="E601" i="9"/>
  <c r="D602" i="9"/>
  <c r="E602" i="9"/>
  <c r="D603" i="9"/>
  <c r="E603" i="9"/>
  <c r="D604" i="9"/>
  <c r="E604" i="9"/>
  <c r="D605" i="9"/>
  <c r="E605" i="9"/>
  <c r="D606" i="9"/>
  <c r="E606" i="9"/>
  <c r="D607" i="9"/>
  <c r="E607" i="9"/>
  <c r="D608" i="9"/>
  <c r="E608" i="9"/>
  <c r="D609" i="9"/>
  <c r="E609" i="9"/>
  <c r="D610" i="9"/>
  <c r="E610" i="9"/>
  <c r="D611" i="9"/>
  <c r="E611" i="9"/>
  <c r="D612" i="9"/>
  <c r="E612" i="9"/>
  <c r="D613" i="9"/>
  <c r="E613" i="9"/>
  <c r="D614" i="9"/>
  <c r="E614" i="9"/>
  <c r="D615" i="9"/>
  <c r="E615" i="9"/>
  <c r="D616" i="9"/>
  <c r="E616" i="9"/>
  <c r="D617" i="9"/>
  <c r="E617" i="9"/>
  <c r="D618" i="9"/>
  <c r="E618" i="9"/>
  <c r="D619" i="9"/>
  <c r="E619" i="9"/>
  <c r="D620" i="9"/>
  <c r="E620" i="9"/>
  <c r="D621" i="9"/>
  <c r="E621" i="9"/>
  <c r="D622" i="9"/>
  <c r="E622" i="9"/>
  <c r="D623" i="9"/>
  <c r="E623" i="9"/>
  <c r="D624" i="9"/>
  <c r="E624" i="9"/>
  <c r="D625" i="9"/>
  <c r="E625" i="9"/>
  <c r="D626" i="9"/>
  <c r="E626" i="9"/>
  <c r="D627" i="9"/>
  <c r="E627" i="9"/>
  <c r="D628" i="9"/>
  <c r="E628" i="9"/>
  <c r="D629" i="9"/>
  <c r="E629" i="9"/>
  <c r="D630" i="9"/>
  <c r="E630" i="9"/>
  <c r="D631" i="9"/>
  <c r="E631" i="9"/>
  <c r="D632" i="9"/>
  <c r="E632" i="9"/>
  <c r="D633" i="9"/>
  <c r="E633" i="9"/>
  <c r="D634" i="9"/>
  <c r="E634" i="9"/>
  <c r="D635" i="9"/>
  <c r="E635" i="9"/>
  <c r="D636" i="9"/>
  <c r="E636" i="9"/>
  <c r="D637" i="9"/>
  <c r="E637" i="9"/>
  <c r="D638" i="9"/>
  <c r="E638" i="9"/>
  <c r="D639" i="9"/>
  <c r="E639" i="9"/>
  <c r="D640" i="9"/>
  <c r="E640" i="9"/>
  <c r="D641" i="9"/>
  <c r="E641" i="9"/>
  <c r="D642" i="9"/>
  <c r="E642" i="9"/>
  <c r="D643" i="9"/>
  <c r="E643" i="9"/>
  <c r="D644" i="9"/>
  <c r="E644" i="9"/>
  <c r="D645" i="9"/>
  <c r="E645" i="9"/>
  <c r="D646" i="9"/>
  <c r="E646" i="9"/>
  <c r="D647" i="9"/>
  <c r="E647" i="9"/>
  <c r="D648" i="9"/>
  <c r="E648" i="9"/>
  <c r="D649" i="9"/>
  <c r="E649" i="9"/>
  <c r="D650" i="9"/>
  <c r="E650" i="9"/>
  <c r="D651" i="9"/>
  <c r="E651" i="9"/>
  <c r="D652" i="9"/>
  <c r="E652" i="9"/>
  <c r="D653" i="9"/>
  <c r="E653" i="9"/>
  <c r="D654" i="9"/>
  <c r="E654" i="9"/>
  <c r="D655" i="9"/>
  <c r="E655" i="9"/>
  <c r="D656" i="9"/>
  <c r="E656" i="9"/>
  <c r="D657" i="9"/>
  <c r="E657" i="9"/>
  <c r="D658" i="9"/>
  <c r="E658" i="9"/>
  <c r="D659" i="9"/>
  <c r="E659" i="9"/>
  <c r="D660" i="9"/>
  <c r="E660" i="9"/>
  <c r="D661" i="9"/>
  <c r="E661" i="9"/>
  <c r="D662" i="9"/>
  <c r="E662" i="9"/>
  <c r="D663" i="9"/>
  <c r="E663" i="9"/>
  <c r="D664" i="9"/>
  <c r="E664" i="9"/>
  <c r="D665" i="9"/>
  <c r="E665" i="9"/>
  <c r="D666" i="9"/>
  <c r="E666" i="9"/>
  <c r="D667" i="9"/>
  <c r="E667" i="9"/>
  <c r="D668" i="9"/>
  <c r="E668" i="9"/>
  <c r="D669" i="9"/>
  <c r="E669" i="9"/>
  <c r="D670" i="9"/>
  <c r="E670" i="9"/>
  <c r="D671" i="9"/>
  <c r="E671" i="9"/>
  <c r="D672" i="9"/>
  <c r="E672" i="9"/>
  <c r="D673" i="9"/>
  <c r="E673" i="9"/>
  <c r="D674" i="9"/>
  <c r="E674" i="9"/>
  <c r="D675" i="9"/>
  <c r="E675" i="9"/>
  <c r="D676" i="9"/>
  <c r="E676" i="9"/>
  <c r="D677" i="9"/>
  <c r="E677" i="9"/>
  <c r="D678" i="9"/>
  <c r="E678" i="9"/>
  <c r="D679" i="9"/>
  <c r="E679" i="9"/>
  <c r="D680" i="9"/>
  <c r="E680" i="9"/>
  <c r="D681" i="9"/>
  <c r="E681" i="9"/>
  <c r="D682" i="9"/>
  <c r="E682" i="9"/>
  <c r="D683" i="9"/>
  <c r="E683" i="9"/>
  <c r="D684" i="9"/>
  <c r="E684" i="9"/>
  <c r="D685" i="9"/>
  <c r="E685" i="9"/>
  <c r="D686" i="9"/>
  <c r="E686" i="9"/>
  <c r="D687" i="9"/>
  <c r="E687" i="9"/>
  <c r="D688" i="9"/>
  <c r="E688" i="9"/>
  <c r="D689" i="9"/>
  <c r="E689" i="9"/>
  <c r="D690" i="9"/>
  <c r="E690" i="9"/>
  <c r="D691" i="9"/>
  <c r="E691" i="9"/>
  <c r="D692" i="9"/>
  <c r="E692" i="9"/>
  <c r="D693" i="9"/>
  <c r="E693" i="9"/>
  <c r="D694" i="9"/>
  <c r="E694" i="9"/>
  <c r="D695" i="9"/>
  <c r="E695" i="9"/>
  <c r="D696" i="9"/>
  <c r="E696" i="9"/>
  <c r="D697" i="9"/>
  <c r="E697" i="9"/>
  <c r="D698" i="9"/>
  <c r="E698" i="9"/>
  <c r="D699" i="9"/>
  <c r="E699" i="9"/>
  <c r="D700" i="9"/>
  <c r="E700" i="9"/>
  <c r="D701" i="9"/>
  <c r="E701" i="9"/>
  <c r="D702" i="9"/>
  <c r="E702" i="9"/>
  <c r="D703" i="9"/>
  <c r="E703" i="9"/>
  <c r="D704" i="9"/>
  <c r="E704" i="9"/>
  <c r="D705" i="9"/>
  <c r="E705" i="9"/>
  <c r="D706" i="9"/>
  <c r="E706" i="9"/>
  <c r="D707" i="9"/>
  <c r="E707" i="9"/>
  <c r="D708" i="9"/>
  <c r="E708" i="9"/>
  <c r="D709" i="9"/>
  <c r="E709" i="9"/>
  <c r="D710" i="9"/>
  <c r="E710" i="9"/>
  <c r="D711" i="9"/>
  <c r="E711" i="9"/>
  <c r="D712" i="9"/>
  <c r="E712" i="9"/>
  <c r="D713" i="9"/>
  <c r="E713" i="9"/>
  <c r="D714" i="9"/>
  <c r="E714" i="9"/>
  <c r="D715" i="9"/>
  <c r="E715" i="9"/>
  <c r="D716" i="9"/>
  <c r="E716" i="9"/>
  <c r="D717" i="9"/>
  <c r="E717" i="9"/>
  <c r="D718" i="9"/>
  <c r="E718" i="9"/>
  <c r="D719" i="9"/>
  <c r="E719" i="9"/>
  <c r="D720" i="9"/>
  <c r="E720" i="9"/>
  <c r="D721" i="9"/>
  <c r="E721" i="9"/>
  <c r="D722" i="9"/>
  <c r="E722" i="9"/>
  <c r="D723" i="9"/>
  <c r="E723" i="9"/>
  <c r="D724" i="9"/>
  <c r="E724" i="9"/>
  <c r="D725" i="9"/>
  <c r="E725" i="9"/>
  <c r="D726" i="9"/>
  <c r="E726" i="9"/>
  <c r="D727" i="9"/>
  <c r="E727" i="9"/>
  <c r="D728" i="9"/>
  <c r="E728" i="9"/>
  <c r="D729" i="9"/>
  <c r="E729" i="9"/>
  <c r="D730" i="9"/>
  <c r="E730" i="9"/>
  <c r="D731" i="9"/>
  <c r="E731" i="9"/>
  <c r="D732" i="9"/>
  <c r="E732" i="9"/>
  <c r="D733" i="9"/>
  <c r="E733" i="9"/>
  <c r="D734" i="9"/>
  <c r="E734" i="9"/>
  <c r="D735" i="9"/>
  <c r="E735" i="9"/>
  <c r="D736" i="9"/>
  <c r="E736" i="9"/>
  <c r="D737" i="9"/>
  <c r="E737" i="9"/>
  <c r="D738" i="9"/>
  <c r="E738" i="9"/>
  <c r="D739" i="9"/>
  <c r="E739" i="9"/>
  <c r="D740" i="9"/>
  <c r="E740" i="9"/>
  <c r="D741" i="9"/>
  <c r="E741" i="9"/>
  <c r="D742" i="9"/>
  <c r="E742" i="9"/>
  <c r="D743" i="9"/>
  <c r="E743" i="9"/>
  <c r="D744" i="9"/>
  <c r="E744" i="9"/>
  <c r="D745" i="9"/>
  <c r="E745" i="9"/>
  <c r="D746" i="9"/>
  <c r="E746" i="9"/>
  <c r="D747" i="9"/>
  <c r="E747" i="9"/>
  <c r="D748" i="9"/>
  <c r="E748" i="9"/>
  <c r="D749" i="9"/>
  <c r="E749" i="9"/>
  <c r="D750" i="9"/>
  <c r="E750" i="9"/>
  <c r="D751" i="9"/>
  <c r="E751" i="9"/>
  <c r="D752" i="9"/>
  <c r="E752" i="9"/>
  <c r="D753" i="9"/>
  <c r="E753" i="9"/>
  <c r="D754" i="9"/>
  <c r="E754" i="9"/>
  <c r="D755" i="9"/>
  <c r="E755" i="9"/>
  <c r="D756" i="9"/>
  <c r="E756" i="9"/>
  <c r="D757" i="9"/>
  <c r="E757" i="9"/>
  <c r="D758" i="9"/>
  <c r="E758" i="9"/>
  <c r="D759" i="9"/>
  <c r="E759" i="9"/>
  <c r="D760" i="9"/>
  <c r="E760" i="9"/>
  <c r="D761" i="9"/>
  <c r="E761" i="9"/>
  <c r="D762" i="9"/>
  <c r="E762" i="9"/>
  <c r="D763" i="9"/>
  <c r="E763" i="9"/>
  <c r="D764" i="9"/>
  <c r="E764" i="9"/>
  <c r="D765" i="9"/>
  <c r="E765" i="9"/>
  <c r="D766" i="9"/>
  <c r="E766" i="9"/>
  <c r="D767" i="9"/>
  <c r="E767" i="9"/>
  <c r="D768" i="9"/>
  <c r="E768" i="9"/>
  <c r="D769" i="9"/>
  <c r="E769" i="9"/>
  <c r="D770" i="9"/>
  <c r="E770" i="9"/>
  <c r="D771" i="9"/>
  <c r="E771" i="9"/>
  <c r="D772" i="9"/>
  <c r="E772" i="9"/>
  <c r="D773" i="9"/>
  <c r="E773" i="9"/>
  <c r="D774" i="9"/>
  <c r="E774" i="9"/>
  <c r="D775" i="9"/>
  <c r="E775" i="9"/>
  <c r="D776" i="9"/>
  <c r="E776" i="9"/>
  <c r="D777" i="9"/>
  <c r="E777" i="9"/>
  <c r="D778" i="9"/>
  <c r="E778" i="9"/>
  <c r="D779" i="9"/>
  <c r="E779" i="9"/>
  <c r="D780" i="9"/>
  <c r="E780" i="9"/>
  <c r="D781" i="9"/>
  <c r="E781" i="9"/>
  <c r="D782" i="9"/>
  <c r="E782" i="9"/>
  <c r="D783" i="9"/>
  <c r="E783" i="9"/>
  <c r="D784" i="9"/>
  <c r="E784" i="9"/>
  <c r="D785" i="9"/>
  <c r="E785" i="9"/>
  <c r="D786" i="9"/>
  <c r="E786" i="9"/>
  <c r="D787" i="9"/>
  <c r="E787" i="9"/>
  <c r="D788" i="9"/>
  <c r="E788" i="9"/>
  <c r="D789" i="9"/>
  <c r="E789" i="9"/>
  <c r="D790" i="9"/>
  <c r="E790" i="9"/>
  <c r="D791" i="9"/>
  <c r="E791" i="9"/>
  <c r="D792" i="9"/>
  <c r="E792" i="9"/>
  <c r="D793" i="9"/>
  <c r="E793" i="9"/>
  <c r="D794" i="9"/>
  <c r="E794" i="9"/>
  <c r="D795" i="9"/>
  <c r="E795" i="9"/>
  <c r="D796" i="9"/>
  <c r="E796" i="9"/>
  <c r="D797" i="9"/>
  <c r="E797" i="9"/>
  <c r="D798" i="9"/>
  <c r="E798" i="9"/>
  <c r="D799" i="9"/>
  <c r="E799" i="9"/>
  <c r="D800" i="9"/>
  <c r="E800" i="9"/>
  <c r="D801" i="9"/>
  <c r="E801" i="9"/>
  <c r="D802" i="9"/>
  <c r="E802" i="9"/>
  <c r="D803" i="9"/>
  <c r="E803" i="9"/>
  <c r="D804" i="9"/>
  <c r="E804" i="9"/>
  <c r="D805" i="9"/>
  <c r="E805" i="9"/>
  <c r="D806" i="9"/>
  <c r="E806" i="9"/>
  <c r="D807" i="9"/>
  <c r="E807" i="9"/>
  <c r="D808" i="9"/>
  <c r="E808" i="9"/>
  <c r="D809" i="9"/>
  <c r="E809" i="9"/>
  <c r="D810" i="9"/>
  <c r="E810" i="9"/>
  <c r="D811" i="9"/>
  <c r="E811" i="9"/>
  <c r="D812" i="9"/>
  <c r="E812" i="9"/>
  <c r="D813" i="9"/>
  <c r="E813" i="9"/>
  <c r="D814" i="9"/>
  <c r="E814" i="9"/>
  <c r="D815" i="9"/>
  <c r="E815" i="9"/>
  <c r="D816" i="9"/>
  <c r="E816" i="9"/>
  <c r="D817" i="9"/>
  <c r="E817" i="9"/>
  <c r="D818" i="9"/>
  <c r="E818" i="9"/>
  <c r="D819" i="9"/>
  <c r="E819" i="9"/>
  <c r="D820" i="9"/>
  <c r="E820" i="9"/>
  <c r="D821" i="9"/>
  <c r="E821" i="9"/>
  <c r="D822" i="9"/>
  <c r="E822" i="9"/>
  <c r="D823" i="9"/>
  <c r="E823" i="9"/>
  <c r="D824" i="9"/>
  <c r="E824" i="9"/>
  <c r="D825" i="9"/>
  <c r="E825" i="9"/>
  <c r="D826" i="9"/>
  <c r="E826" i="9"/>
  <c r="D827" i="9"/>
  <c r="E827" i="9"/>
  <c r="D828" i="9"/>
  <c r="E828" i="9"/>
  <c r="D829" i="9"/>
  <c r="E829" i="9"/>
  <c r="D830" i="9"/>
  <c r="E830" i="9"/>
  <c r="D831" i="9"/>
  <c r="E831" i="9"/>
  <c r="D832" i="9"/>
  <c r="E832" i="9"/>
  <c r="D833" i="9"/>
  <c r="E833" i="9"/>
  <c r="D834" i="9"/>
  <c r="E834" i="9"/>
  <c r="D835" i="9"/>
  <c r="E835" i="9"/>
  <c r="D836" i="9"/>
  <c r="E836" i="9"/>
  <c r="D837" i="9"/>
  <c r="E837" i="9"/>
  <c r="D838" i="9"/>
  <c r="E838" i="9"/>
  <c r="D839" i="9"/>
  <c r="E839" i="9"/>
  <c r="D840" i="9"/>
  <c r="E840" i="9"/>
  <c r="D841" i="9"/>
  <c r="E841" i="9"/>
  <c r="D842" i="9"/>
  <c r="E842" i="9"/>
  <c r="D843" i="9"/>
  <c r="E843" i="9"/>
  <c r="D844" i="9"/>
  <c r="E844" i="9"/>
  <c r="D845" i="9"/>
  <c r="E845" i="9"/>
  <c r="D846" i="9"/>
  <c r="E846" i="9"/>
  <c r="D847" i="9"/>
  <c r="E847" i="9"/>
  <c r="D848" i="9"/>
  <c r="E848" i="9"/>
  <c r="D849" i="9"/>
  <c r="E849" i="9"/>
  <c r="D850" i="9"/>
  <c r="E850" i="9"/>
  <c r="D851" i="9"/>
  <c r="E851" i="9"/>
  <c r="D852" i="9"/>
  <c r="E852" i="9"/>
  <c r="D853" i="9"/>
  <c r="E853" i="9"/>
  <c r="D854" i="9"/>
  <c r="E854" i="9"/>
  <c r="D855" i="9"/>
  <c r="E855" i="9"/>
  <c r="D856" i="9"/>
  <c r="E856" i="9"/>
  <c r="D857" i="9"/>
  <c r="E857" i="9"/>
  <c r="D858" i="9"/>
  <c r="E858" i="9"/>
  <c r="D859" i="9"/>
  <c r="E859" i="9"/>
  <c r="D860" i="9"/>
  <c r="E860" i="9"/>
  <c r="D861" i="9"/>
  <c r="E861" i="9"/>
  <c r="D862" i="9"/>
  <c r="E862" i="9"/>
  <c r="D863" i="9"/>
  <c r="E863" i="9"/>
  <c r="D864" i="9"/>
  <c r="E864" i="9"/>
  <c r="D865" i="9"/>
  <c r="E865" i="9"/>
  <c r="D866" i="9"/>
  <c r="E866" i="9"/>
  <c r="D867" i="9"/>
  <c r="E867" i="9"/>
  <c r="D868" i="9"/>
  <c r="E868" i="9"/>
  <c r="D869" i="9"/>
  <c r="E869" i="9"/>
  <c r="D870" i="9"/>
  <c r="E870" i="9"/>
  <c r="D871" i="9"/>
  <c r="E871" i="9"/>
  <c r="D872" i="9"/>
  <c r="E872" i="9"/>
  <c r="D873" i="9"/>
  <c r="E873" i="9"/>
  <c r="D874" i="9"/>
  <c r="E874" i="9"/>
  <c r="D875" i="9"/>
  <c r="E875" i="9"/>
  <c r="D876" i="9"/>
  <c r="E876" i="9"/>
  <c r="D877" i="9"/>
  <c r="E877" i="9"/>
  <c r="D878" i="9"/>
  <c r="E878" i="9"/>
  <c r="D879" i="9"/>
  <c r="E879" i="9"/>
  <c r="D880" i="9"/>
  <c r="E880" i="9"/>
  <c r="D881" i="9"/>
  <c r="E881" i="9"/>
  <c r="D882" i="9"/>
  <c r="E882" i="9"/>
  <c r="D883" i="9"/>
  <c r="E883" i="9"/>
  <c r="D884" i="9"/>
  <c r="E884" i="9"/>
  <c r="D885" i="9"/>
  <c r="E885" i="9"/>
  <c r="D886" i="9"/>
  <c r="E886" i="9"/>
  <c r="D887" i="9"/>
  <c r="E887" i="9"/>
  <c r="D888" i="9"/>
  <c r="E888" i="9"/>
  <c r="D889" i="9"/>
  <c r="E889" i="9"/>
  <c r="D890" i="9"/>
  <c r="E890" i="9"/>
  <c r="D891" i="9"/>
  <c r="E891" i="9"/>
  <c r="D892" i="9"/>
  <c r="E892" i="9"/>
  <c r="D893" i="9"/>
  <c r="E893" i="9"/>
  <c r="D894" i="9"/>
  <c r="E894" i="9"/>
  <c r="D895" i="9"/>
  <c r="E895" i="9"/>
  <c r="D896" i="9"/>
  <c r="E896" i="9"/>
  <c r="D897" i="9"/>
  <c r="E897" i="9"/>
  <c r="D898" i="9"/>
  <c r="E898" i="9"/>
  <c r="D899" i="9"/>
  <c r="E899" i="9"/>
  <c r="D900" i="9"/>
  <c r="E900" i="9"/>
  <c r="D901" i="9"/>
  <c r="E901" i="9"/>
  <c r="D902" i="9"/>
  <c r="E902" i="9"/>
  <c r="D903" i="9"/>
  <c r="E903" i="9"/>
  <c r="D904" i="9"/>
  <c r="E904" i="9"/>
  <c r="D905" i="9"/>
  <c r="E905" i="9"/>
  <c r="D906" i="9"/>
  <c r="E906" i="9"/>
  <c r="D907" i="9"/>
  <c r="E907" i="9"/>
  <c r="D908" i="9"/>
  <c r="E908" i="9"/>
  <c r="D909" i="9"/>
  <c r="E909" i="9"/>
  <c r="D910" i="9"/>
  <c r="E910" i="9"/>
  <c r="D911" i="9"/>
  <c r="E911" i="9"/>
  <c r="D912" i="9"/>
  <c r="E912" i="9"/>
  <c r="D913" i="9"/>
  <c r="E913" i="9"/>
  <c r="D914" i="9"/>
  <c r="E914" i="9"/>
  <c r="D915" i="9"/>
  <c r="E915" i="9"/>
  <c r="D916" i="9"/>
  <c r="E916" i="9"/>
  <c r="D917" i="9"/>
  <c r="E917" i="9"/>
  <c r="D918" i="9"/>
  <c r="E918" i="9"/>
  <c r="D919" i="9"/>
  <c r="E919" i="9"/>
  <c r="D920" i="9"/>
  <c r="E920" i="9"/>
  <c r="D921" i="9"/>
  <c r="E921" i="9"/>
  <c r="D922" i="9"/>
  <c r="E922" i="9"/>
  <c r="D923" i="9"/>
  <c r="E923" i="9"/>
  <c r="D924" i="9"/>
  <c r="E924" i="9"/>
  <c r="D925" i="9"/>
  <c r="E925" i="9"/>
  <c r="D926" i="9"/>
  <c r="E926" i="9"/>
  <c r="D927" i="9"/>
  <c r="E927" i="9"/>
  <c r="D928" i="9"/>
  <c r="E928" i="9"/>
  <c r="D929" i="9"/>
  <c r="E929" i="9"/>
  <c r="D930" i="9"/>
  <c r="E930" i="9"/>
  <c r="D931" i="9"/>
  <c r="E931" i="9"/>
  <c r="D932" i="9"/>
  <c r="E932" i="9"/>
  <c r="D933" i="9"/>
  <c r="E933" i="9"/>
  <c r="D934" i="9"/>
  <c r="E934" i="9"/>
  <c r="D935" i="9"/>
  <c r="E935" i="9"/>
  <c r="D936" i="9"/>
  <c r="E936" i="9"/>
  <c r="D937" i="9"/>
  <c r="E937" i="9"/>
  <c r="D938" i="9"/>
  <c r="E938" i="9"/>
  <c r="D939" i="9"/>
  <c r="E939" i="9"/>
  <c r="D940" i="9"/>
  <c r="E940" i="9"/>
  <c r="D941" i="9"/>
  <c r="E941" i="9"/>
  <c r="D942" i="9"/>
  <c r="E942" i="9"/>
  <c r="D943" i="9"/>
  <c r="E943" i="9"/>
  <c r="D944" i="9"/>
  <c r="E944" i="9"/>
  <c r="D945" i="9"/>
  <c r="E945" i="9"/>
  <c r="D946" i="9"/>
  <c r="E946" i="9"/>
  <c r="D947" i="9"/>
  <c r="E947" i="9"/>
  <c r="D948" i="9"/>
  <c r="E948" i="9"/>
  <c r="D949" i="9"/>
  <c r="E949" i="9"/>
  <c r="D950" i="9"/>
  <c r="E950" i="9"/>
  <c r="D951" i="9"/>
  <c r="E951" i="9"/>
  <c r="D952" i="9"/>
  <c r="E952" i="9"/>
  <c r="D953" i="9"/>
  <c r="E953" i="9"/>
  <c r="D954" i="9"/>
  <c r="E954" i="9"/>
  <c r="D955" i="9"/>
  <c r="E955" i="9"/>
  <c r="D956" i="9"/>
  <c r="E956" i="9"/>
  <c r="D957" i="9"/>
  <c r="E957" i="9"/>
  <c r="D958" i="9"/>
  <c r="E958" i="9"/>
  <c r="D959" i="9"/>
  <c r="E959" i="9"/>
  <c r="D960" i="9"/>
  <c r="E960" i="9"/>
  <c r="D961" i="9"/>
  <c r="E961" i="9"/>
  <c r="D962" i="9"/>
  <c r="E962" i="9"/>
  <c r="D963" i="9"/>
  <c r="E963" i="9"/>
  <c r="D964" i="9"/>
  <c r="E964" i="9"/>
  <c r="D965" i="9"/>
  <c r="E965" i="9"/>
  <c r="D966" i="9"/>
  <c r="E966" i="9"/>
  <c r="D967" i="9"/>
  <c r="E967" i="9"/>
  <c r="D968" i="9"/>
  <c r="E968" i="9"/>
  <c r="D969" i="9"/>
  <c r="E969" i="9"/>
  <c r="D970" i="9"/>
  <c r="E970" i="9"/>
  <c r="D971" i="9"/>
  <c r="E971" i="9"/>
  <c r="D972" i="9"/>
  <c r="E972" i="9"/>
  <c r="D973" i="9"/>
  <c r="E973" i="9"/>
  <c r="D974" i="9"/>
  <c r="E974" i="9"/>
  <c r="D975" i="9"/>
  <c r="E975" i="9"/>
  <c r="D976" i="9"/>
  <c r="E976" i="9"/>
  <c r="D977" i="9"/>
  <c r="E977" i="9"/>
  <c r="D978" i="9"/>
  <c r="E978" i="9"/>
  <c r="D979" i="9"/>
  <c r="E979" i="9"/>
  <c r="D980" i="9"/>
  <c r="E980" i="9"/>
  <c r="D981" i="9"/>
  <c r="E981" i="9"/>
  <c r="D982" i="9"/>
  <c r="E982" i="9"/>
  <c r="D983" i="9"/>
  <c r="E983" i="9"/>
  <c r="D984" i="9"/>
  <c r="E984" i="9"/>
  <c r="D985" i="9"/>
  <c r="E985" i="9"/>
  <c r="D986" i="9"/>
  <c r="E986" i="9"/>
  <c r="D987" i="9"/>
  <c r="E987" i="9"/>
  <c r="D988" i="9"/>
  <c r="E988" i="9"/>
  <c r="D989" i="9"/>
  <c r="E989" i="9"/>
  <c r="D990" i="9"/>
  <c r="E990" i="9"/>
  <c r="D991" i="9"/>
  <c r="E991" i="9"/>
  <c r="D992" i="9"/>
  <c r="E992" i="9"/>
  <c r="D993" i="9"/>
  <c r="E993" i="9"/>
  <c r="D994" i="9"/>
  <c r="E994" i="9"/>
  <c r="D995" i="9"/>
  <c r="E995" i="9"/>
  <c r="D996" i="9"/>
  <c r="E996" i="9"/>
  <c r="D997" i="9"/>
  <c r="E997" i="9"/>
  <c r="D998" i="9"/>
  <c r="E998" i="9"/>
  <c r="D999" i="9"/>
  <c r="E999" i="9"/>
  <c r="D1000" i="9"/>
  <c r="E1000" i="9"/>
  <c r="D1001" i="9"/>
  <c r="E1001" i="9"/>
  <c r="D1002" i="9"/>
  <c r="E1002" i="9"/>
  <c r="D1003" i="9"/>
  <c r="E1003" i="9"/>
  <c r="D1004" i="9"/>
  <c r="E1004" i="9"/>
  <c r="D1005" i="9"/>
  <c r="E1005" i="9"/>
  <c r="D1006" i="9"/>
  <c r="E1006" i="9"/>
  <c r="D1007" i="9"/>
  <c r="E1007" i="9"/>
  <c r="D1008" i="9"/>
  <c r="E1008" i="9"/>
  <c r="D1009" i="9"/>
  <c r="E1009" i="9"/>
  <c r="D1010" i="9"/>
  <c r="E1010" i="9"/>
  <c r="D1011" i="9"/>
  <c r="E1011" i="9"/>
  <c r="D1012" i="9"/>
  <c r="E1012" i="9"/>
  <c r="D1013" i="9"/>
  <c r="E1013" i="9"/>
  <c r="D1014" i="9"/>
  <c r="E1014" i="9"/>
  <c r="D1015" i="9"/>
  <c r="E1015" i="9"/>
  <c r="D1016" i="9"/>
  <c r="E1016" i="9"/>
  <c r="D1017" i="9"/>
  <c r="E1017" i="9"/>
  <c r="D1018" i="9"/>
  <c r="E1018" i="9"/>
  <c r="D1019" i="9"/>
  <c r="E1019" i="9"/>
  <c r="D1020" i="9"/>
  <c r="E1020" i="9"/>
  <c r="D1021" i="9"/>
  <c r="E1021" i="9"/>
  <c r="D1022" i="9"/>
  <c r="E1022" i="9"/>
  <c r="D1023" i="9"/>
  <c r="E1023" i="9"/>
  <c r="D1024" i="9"/>
  <c r="E1024" i="9"/>
  <c r="D1025" i="9"/>
  <c r="E1025" i="9"/>
  <c r="D1026" i="9"/>
  <c r="E1026" i="9"/>
  <c r="D1027" i="9"/>
  <c r="E1027" i="9"/>
  <c r="D1028" i="9"/>
  <c r="E1028" i="9"/>
  <c r="D1029" i="9"/>
  <c r="E1029" i="9"/>
  <c r="D1030" i="9"/>
  <c r="E1030" i="9"/>
  <c r="D1031" i="9"/>
  <c r="E1031" i="9"/>
  <c r="D1032" i="9"/>
  <c r="E1032" i="9"/>
  <c r="D1033" i="9"/>
  <c r="E1033" i="9"/>
  <c r="D1034" i="9"/>
  <c r="E1034" i="9"/>
  <c r="D1035" i="9"/>
  <c r="E1035" i="9"/>
  <c r="D1036" i="9"/>
  <c r="E1036" i="9"/>
  <c r="D1037" i="9"/>
  <c r="E1037" i="9"/>
  <c r="D1038" i="9"/>
  <c r="E1038" i="9"/>
  <c r="D1039" i="9"/>
  <c r="E1039" i="9"/>
  <c r="D1040" i="9"/>
  <c r="E1040" i="9"/>
  <c r="D1041" i="9"/>
  <c r="E1041" i="9"/>
  <c r="D1042" i="9"/>
  <c r="E1042" i="9"/>
  <c r="D1043" i="9"/>
  <c r="E1043" i="9"/>
  <c r="D1044" i="9"/>
  <c r="E1044" i="9"/>
  <c r="D1045" i="9"/>
  <c r="E1045" i="9"/>
  <c r="D1046" i="9"/>
  <c r="E1046" i="9"/>
  <c r="D1047" i="9"/>
  <c r="E1047" i="9"/>
  <c r="D1048" i="9"/>
  <c r="E1048" i="9"/>
  <c r="D1049" i="9"/>
  <c r="E1049" i="9"/>
  <c r="D1050" i="9"/>
  <c r="E1050" i="9"/>
  <c r="D1051" i="9"/>
  <c r="E1051" i="9"/>
  <c r="D1052" i="9"/>
  <c r="E1052" i="9"/>
  <c r="D1053" i="9"/>
  <c r="E1053" i="9"/>
  <c r="D1054" i="9"/>
  <c r="E1054" i="9"/>
  <c r="D1055" i="9"/>
  <c r="E1055" i="9"/>
  <c r="D1056" i="9"/>
  <c r="E1056" i="9"/>
  <c r="D1057" i="9"/>
  <c r="E1057" i="9"/>
  <c r="D1058" i="9"/>
  <c r="E1058" i="9"/>
  <c r="D1059" i="9"/>
  <c r="E1059" i="9"/>
  <c r="D1060" i="9"/>
  <c r="E1060" i="9"/>
  <c r="D1061" i="9"/>
  <c r="E1061" i="9"/>
  <c r="D1062" i="9"/>
  <c r="E1062" i="9"/>
  <c r="D1063" i="9"/>
  <c r="E1063" i="9"/>
  <c r="D1064" i="9"/>
  <c r="E1064" i="9"/>
  <c r="D1065" i="9"/>
  <c r="E1065" i="9"/>
  <c r="D1066" i="9"/>
  <c r="E1066" i="9"/>
  <c r="D1067" i="9"/>
  <c r="E1067" i="9"/>
  <c r="D1068" i="9"/>
  <c r="E1068" i="9"/>
  <c r="D1069" i="9"/>
  <c r="E1069" i="9"/>
  <c r="D1070" i="9"/>
  <c r="E1070" i="9"/>
  <c r="D1071" i="9"/>
  <c r="E1071" i="9"/>
  <c r="D1072" i="9"/>
  <c r="E1072" i="9"/>
  <c r="D1073" i="9"/>
  <c r="E1073" i="9"/>
  <c r="D1074" i="9"/>
  <c r="E1074" i="9"/>
  <c r="D1075" i="9"/>
  <c r="E1075" i="9"/>
  <c r="D1076" i="9"/>
  <c r="E1076" i="9"/>
  <c r="D1077" i="9"/>
  <c r="E1077" i="9"/>
  <c r="D1078" i="9"/>
  <c r="E1078" i="9"/>
  <c r="D1079" i="9"/>
  <c r="E1079" i="9"/>
  <c r="D1080" i="9"/>
  <c r="E1080" i="9"/>
  <c r="D1081" i="9"/>
  <c r="E1081" i="9"/>
  <c r="D1082" i="9"/>
  <c r="E1082" i="9"/>
  <c r="D1083" i="9"/>
  <c r="E1083" i="9"/>
  <c r="D1084" i="9"/>
  <c r="E1084" i="9"/>
  <c r="D1085" i="9"/>
  <c r="E1085" i="9"/>
  <c r="D1086" i="9"/>
  <c r="E1086" i="9"/>
  <c r="D1087" i="9"/>
  <c r="E1087" i="9"/>
  <c r="D1088" i="9"/>
  <c r="E1088" i="9"/>
  <c r="D1089" i="9"/>
  <c r="E1089" i="9"/>
  <c r="D1090" i="9"/>
  <c r="E1090" i="9"/>
  <c r="D1091" i="9"/>
  <c r="E1091" i="9"/>
  <c r="D1092" i="9"/>
  <c r="E1092" i="9"/>
  <c r="D1093" i="9"/>
  <c r="E1093" i="9"/>
  <c r="D1094" i="9"/>
  <c r="E1094" i="9"/>
  <c r="D1095" i="9"/>
  <c r="E1095" i="9"/>
  <c r="D1096" i="9"/>
  <c r="E1096" i="9"/>
  <c r="D1097" i="9"/>
  <c r="E1097" i="9"/>
  <c r="D1098" i="9"/>
  <c r="E1098" i="9"/>
  <c r="D1099" i="9"/>
  <c r="E1099" i="9"/>
  <c r="D1100" i="9"/>
  <c r="E1100" i="9"/>
  <c r="D1101" i="9"/>
  <c r="E1101" i="9"/>
  <c r="D1102" i="9"/>
  <c r="E1102" i="9"/>
  <c r="D1103" i="9"/>
  <c r="E1103" i="9"/>
  <c r="D1104" i="9"/>
  <c r="E1104" i="9"/>
  <c r="D1105" i="9"/>
  <c r="E1105" i="9"/>
  <c r="D1106" i="9"/>
  <c r="E1106" i="9"/>
  <c r="D1107" i="9"/>
  <c r="E1107" i="9"/>
  <c r="D1108" i="9"/>
  <c r="E1108" i="9"/>
  <c r="D1109" i="9"/>
  <c r="E1109" i="9"/>
  <c r="D1110" i="9"/>
  <c r="E1110" i="9"/>
  <c r="D1111" i="9"/>
  <c r="E1111" i="9"/>
  <c r="D1112" i="9"/>
  <c r="E1112" i="9"/>
  <c r="D1113" i="9"/>
  <c r="E1113" i="9"/>
  <c r="D1114" i="9"/>
  <c r="E1114" i="9"/>
  <c r="D1115" i="9"/>
  <c r="E1115" i="9"/>
  <c r="D1116" i="9"/>
  <c r="E1116" i="9"/>
  <c r="D1117" i="9"/>
  <c r="E1117" i="9"/>
  <c r="D1118" i="9"/>
  <c r="E1118" i="9"/>
  <c r="D1119" i="9"/>
  <c r="E1119" i="9"/>
  <c r="D1120" i="9"/>
  <c r="E1120" i="9"/>
  <c r="D1121" i="9"/>
  <c r="E1121" i="9"/>
  <c r="D1122" i="9"/>
  <c r="E1122" i="9"/>
  <c r="D1123" i="9"/>
  <c r="E1123" i="9"/>
  <c r="D1124" i="9"/>
  <c r="E1124" i="9"/>
  <c r="D1125" i="9"/>
  <c r="E1125" i="9"/>
  <c r="D1126" i="9"/>
  <c r="E1126" i="9"/>
  <c r="D1127" i="9"/>
  <c r="E1127" i="9"/>
  <c r="D1128" i="9"/>
  <c r="E1128" i="9"/>
  <c r="D1129" i="9"/>
  <c r="E1129" i="9"/>
  <c r="D1130" i="9"/>
  <c r="E1130" i="9"/>
  <c r="D1131" i="9"/>
  <c r="E1131" i="9"/>
  <c r="D1132" i="9"/>
  <c r="E1132" i="9"/>
  <c r="D1133" i="9"/>
  <c r="E1133" i="9"/>
  <c r="D1134" i="9"/>
  <c r="E1134" i="9"/>
  <c r="D1135" i="9"/>
  <c r="E1135" i="9"/>
  <c r="D1136" i="9"/>
  <c r="E1136" i="9"/>
  <c r="D1137" i="9"/>
  <c r="E1137" i="9"/>
  <c r="D1138" i="9"/>
  <c r="E1138" i="9"/>
  <c r="D1139" i="9"/>
  <c r="E1139" i="9"/>
  <c r="D1140" i="9"/>
  <c r="E1140" i="9"/>
  <c r="D1141" i="9"/>
  <c r="E1141" i="9"/>
  <c r="D1142" i="9"/>
  <c r="E1142" i="9"/>
  <c r="D1143" i="9"/>
  <c r="E1143" i="9"/>
  <c r="D1144" i="9"/>
  <c r="E1144" i="9"/>
  <c r="D1145" i="9"/>
  <c r="E1145" i="9"/>
  <c r="D1146" i="9"/>
  <c r="E1146" i="9"/>
  <c r="D1147" i="9"/>
  <c r="E1147" i="9"/>
  <c r="D1148" i="9"/>
  <c r="E1148" i="9"/>
  <c r="D1149" i="9"/>
  <c r="E1149" i="9"/>
  <c r="D1150" i="9"/>
  <c r="E1150" i="9"/>
  <c r="D1151" i="9"/>
  <c r="E1151" i="9"/>
  <c r="D1152" i="9"/>
  <c r="E1152" i="9"/>
  <c r="D1153" i="9"/>
  <c r="E1153" i="9"/>
  <c r="D1154" i="9"/>
  <c r="E1154" i="9"/>
  <c r="D1155" i="9"/>
  <c r="E1155" i="9"/>
  <c r="D1156" i="9"/>
  <c r="E1156" i="9"/>
  <c r="D1157" i="9"/>
  <c r="E1157" i="9"/>
  <c r="D1158" i="9"/>
  <c r="E1158" i="9"/>
  <c r="D1159" i="9"/>
  <c r="E1159" i="9"/>
  <c r="D1160" i="9"/>
  <c r="E1160" i="9"/>
  <c r="D1161" i="9"/>
  <c r="E1161" i="9"/>
  <c r="D1162" i="9"/>
  <c r="E1162" i="9"/>
  <c r="D1163" i="9"/>
  <c r="E1163" i="9"/>
  <c r="D1164" i="9"/>
  <c r="E1164" i="9"/>
  <c r="D1165" i="9"/>
  <c r="E1165" i="9"/>
  <c r="D1166" i="9"/>
  <c r="E1166" i="9"/>
  <c r="D1167" i="9"/>
  <c r="E1167" i="9"/>
  <c r="D1168" i="9"/>
  <c r="E1168" i="9"/>
  <c r="D1169" i="9"/>
  <c r="E1169" i="9"/>
  <c r="D1170" i="9"/>
  <c r="E1170" i="9"/>
  <c r="D1171" i="9"/>
  <c r="E1171" i="9"/>
  <c r="D1172" i="9"/>
  <c r="E1172" i="9"/>
  <c r="D1173" i="9"/>
  <c r="E1173" i="9"/>
  <c r="D1174" i="9"/>
  <c r="E1174" i="9"/>
  <c r="D1175" i="9"/>
  <c r="E1175" i="9"/>
  <c r="D1176" i="9"/>
  <c r="E1176" i="9"/>
  <c r="D1177" i="9"/>
  <c r="E1177" i="9"/>
  <c r="D1178" i="9"/>
  <c r="E1178" i="9"/>
  <c r="D1179" i="9"/>
  <c r="E1179" i="9"/>
  <c r="D1180" i="9"/>
  <c r="E1180" i="9"/>
  <c r="D1181" i="9"/>
  <c r="E1181" i="9"/>
  <c r="D1182" i="9"/>
  <c r="E1182" i="9"/>
  <c r="D1183" i="9"/>
  <c r="E1183" i="9"/>
  <c r="D1184" i="9"/>
  <c r="E1184" i="9"/>
  <c r="D1185" i="9"/>
  <c r="E1185" i="9"/>
  <c r="D1186" i="9"/>
  <c r="E1186" i="9"/>
  <c r="D1187" i="9"/>
  <c r="E1187" i="9"/>
  <c r="D1188" i="9"/>
  <c r="E1188" i="9"/>
  <c r="D1189" i="9"/>
  <c r="E1189" i="9"/>
  <c r="D1190" i="9"/>
  <c r="E1190" i="9"/>
  <c r="D1191" i="9"/>
  <c r="E1191" i="9"/>
  <c r="D1192" i="9"/>
  <c r="E1192" i="9"/>
  <c r="D1193" i="9"/>
  <c r="E1193" i="9"/>
  <c r="D1194" i="9"/>
  <c r="E1194" i="9"/>
  <c r="D1195" i="9"/>
  <c r="E1195" i="9"/>
  <c r="D1196" i="9"/>
  <c r="E1196" i="9"/>
  <c r="D1197" i="9"/>
  <c r="E1197" i="9"/>
  <c r="D1198" i="9"/>
  <c r="E1198" i="9"/>
  <c r="D1199" i="9"/>
  <c r="E1199" i="9"/>
  <c r="D1200" i="9"/>
  <c r="E1200" i="9"/>
  <c r="D1201" i="9"/>
  <c r="E1201" i="9"/>
  <c r="D1202" i="9"/>
  <c r="E1202" i="9"/>
  <c r="D1203" i="9"/>
  <c r="E1203" i="9"/>
  <c r="D1204" i="9"/>
  <c r="E1204" i="9"/>
  <c r="D1205" i="9"/>
  <c r="E1205" i="9"/>
  <c r="D1206" i="9"/>
  <c r="E1206" i="9"/>
  <c r="D1207" i="9"/>
  <c r="E1207" i="9"/>
  <c r="D1208" i="9"/>
  <c r="E1208" i="9"/>
  <c r="D1209" i="9"/>
  <c r="E1209" i="9"/>
  <c r="D1210" i="9"/>
  <c r="E1210" i="9"/>
  <c r="D1211" i="9"/>
  <c r="E1211" i="9"/>
  <c r="D1212" i="9"/>
  <c r="E1212" i="9"/>
  <c r="D1213" i="9"/>
  <c r="E1213" i="9"/>
  <c r="D1214" i="9"/>
  <c r="E1214" i="9"/>
  <c r="D1215" i="9"/>
  <c r="E1215" i="9"/>
  <c r="D1216" i="9"/>
  <c r="E1216" i="9"/>
  <c r="D1217" i="9"/>
  <c r="E1217" i="9"/>
  <c r="D1218" i="9"/>
  <c r="E1218" i="9"/>
  <c r="D1219" i="9"/>
  <c r="E1219" i="9"/>
  <c r="D1220" i="9"/>
  <c r="E1220" i="9"/>
  <c r="D1221" i="9"/>
  <c r="E1221" i="9"/>
  <c r="D1222" i="9"/>
  <c r="E1222" i="9"/>
  <c r="D1223" i="9"/>
  <c r="E1223" i="9"/>
  <c r="D1224" i="9"/>
  <c r="E1224" i="9"/>
  <c r="D1225" i="9"/>
  <c r="E1225" i="9"/>
  <c r="D1226" i="9"/>
  <c r="E1226" i="9"/>
  <c r="D1227" i="9"/>
  <c r="E1227" i="9"/>
  <c r="D1228" i="9"/>
  <c r="E1228" i="9"/>
  <c r="D1229" i="9"/>
  <c r="E1229" i="9"/>
  <c r="D1230" i="9"/>
  <c r="E1230" i="9"/>
  <c r="D1231" i="9"/>
  <c r="E1231" i="9"/>
  <c r="D1232" i="9"/>
  <c r="E1232" i="9"/>
  <c r="D1233" i="9"/>
  <c r="E1233" i="9"/>
  <c r="D1234" i="9"/>
  <c r="E1234" i="9"/>
  <c r="D1235" i="9"/>
  <c r="E1235" i="9"/>
  <c r="D1236" i="9"/>
  <c r="E1236" i="9"/>
  <c r="D1237" i="9"/>
  <c r="E1237" i="9"/>
  <c r="D1238" i="9"/>
  <c r="E1238" i="9"/>
  <c r="D1239" i="9"/>
  <c r="E1239" i="9"/>
  <c r="D1240" i="9"/>
  <c r="E1240" i="9"/>
  <c r="D1241" i="9"/>
  <c r="E1241" i="9"/>
  <c r="D1242" i="9"/>
  <c r="E1242" i="9"/>
  <c r="D1243" i="9"/>
  <c r="E1243" i="9"/>
  <c r="D1244" i="9"/>
  <c r="E1244" i="9"/>
  <c r="D1245" i="9"/>
  <c r="E1245" i="9"/>
  <c r="D1246" i="9"/>
  <c r="E1246" i="9"/>
  <c r="D1247" i="9"/>
  <c r="E1247" i="9"/>
  <c r="D1248" i="9"/>
  <c r="E1248" i="9"/>
  <c r="D1249" i="9"/>
  <c r="E1249" i="9"/>
  <c r="D1250" i="9"/>
  <c r="E1250" i="9"/>
  <c r="D1251" i="9"/>
  <c r="E1251" i="9"/>
  <c r="D1252" i="9"/>
  <c r="E1252" i="9"/>
  <c r="D1253" i="9"/>
  <c r="E1253" i="9"/>
  <c r="D1254" i="9"/>
  <c r="E1254" i="9"/>
  <c r="D1255" i="9"/>
  <c r="E1255" i="9"/>
  <c r="D1256" i="9"/>
  <c r="E1256" i="9"/>
  <c r="D1257" i="9"/>
  <c r="E1257" i="9"/>
  <c r="D1258" i="9"/>
  <c r="E1258" i="9"/>
  <c r="D1259" i="9"/>
  <c r="E1259" i="9"/>
  <c r="D1260" i="9"/>
  <c r="E1260" i="9"/>
  <c r="D1261" i="9"/>
  <c r="E1261" i="9"/>
  <c r="D1262" i="9"/>
  <c r="E1262" i="9"/>
  <c r="D1263" i="9"/>
  <c r="E1263" i="9"/>
  <c r="D1264" i="9"/>
  <c r="E1264" i="9"/>
  <c r="D1265" i="9"/>
  <c r="E1265" i="9"/>
  <c r="D1266" i="9"/>
  <c r="E1266" i="9"/>
  <c r="D1267" i="9"/>
  <c r="E1267" i="9"/>
  <c r="D1268" i="9"/>
  <c r="E1268" i="9"/>
  <c r="D1269" i="9"/>
  <c r="E1269" i="9"/>
  <c r="D1270" i="9"/>
  <c r="E1270" i="9"/>
  <c r="D1271" i="9"/>
  <c r="E1271" i="9"/>
  <c r="D1272" i="9"/>
  <c r="E1272" i="9"/>
  <c r="D1273" i="9"/>
  <c r="E1273" i="9"/>
  <c r="D1274" i="9"/>
  <c r="E1274" i="9"/>
  <c r="D1275" i="9"/>
  <c r="E1275" i="9"/>
  <c r="D1276" i="9"/>
  <c r="E1276" i="9"/>
  <c r="D1277" i="9"/>
  <c r="E1277" i="9"/>
  <c r="D1278" i="9"/>
  <c r="E1278" i="9"/>
  <c r="D1279" i="9"/>
  <c r="E1279" i="9"/>
  <c r="D1280" i="9"/>
  <c r="E1280" i="9"/>
  <c r="D1281" i="9"/>
  <c r="E1281" i="9"/>
  <c r="D1282" i="9"/>
  <c r="E1282" i="9"/>
  <c r="D1283" i="9"/>
  <c r="E1283" i="9"/>
  <c r="D1284" i="9"/>
  <c r="E1284" i="9"/>
  <c r="D1285" i="9"/>
  <c r="E1285" i="9"/>
  <c r="D1286" i="9"/>
  <c r="E1286" i="9"/>
  <c r="D1287" i="9"/>
  <c r="E1287" i="9"/>
  <c r="D1288" i="9"/>
  <c r="E1288" i="9"/>
  <c r="D1289" i="9"/>
  <c r="E1289" i="9"/>
  <c r="D1290" i="9"/>
  <c r="E1290" i="9"/>
  <c r="D1291" i="9"/>
  <c r="E1291" i="9"/>
  <c r="D1292" i="9"/>
  <c r="E1292" i="9"/>
  <c r="D1293" i="9"/>
  <c r="E1293" i="9"/>
  <c r="D1294" i="9"/>
  <c r="E1294" i="9"/>
  <c r="D1295" i="9"/>
  <c r="E1295" i="9"/>
  <c r="D1296" i="9"/>
  <c r="E1296" i="9"/>
  <c r="D1297" i="9"/>
  <c r="E1297" i="9"/>
  <c r="D1298" i="9"/>
  <c r="E1298" i="9"/>
  <c r="D1299" i="9"/>
  <c r="E1299" i="9"/>
  <c r="D1300" i="9"/>
  <c r="E1300" i="9"/>
  <c r="D1301" i="9"/>
  <c r="E1301" i="9"/>
  <c r="D1302" i="9"/>
  <c r="E1302" i="9"/>
  <c r="D1303" i="9"/>
  <c r="E1303" i="9"/>
  <c r="D1304" i="9"/>
  <c r="E1304" i="9"/>
  <c r="D1305" i="9"/>
  <c r="E1305" i="9"/>
  <c r="D1306" i="9"/>
  <c r="E1306" i="9"/>
  <c r="D1307" i="9"/>
  <c r="E1307" i="9"/>
  <c r="D1308" i="9"/>
  <c r="E1308" i="9"/>
  <c r="D1309" i="9"/>
  <c r="E1309" i="9"/>
  <c r="D1310" i="9"/>
  <c r="E1310" i="9"/>
  <c r="D1311" i="9"/>
  <c r="E1311" i="9"/>
  <c r="D1312" i="9"/>
  <c r="E1312" i="9"/>
  <c r="D1313" i="9"/>
  <c r="E1313" i="9"/>
  <c r="D1314" i="9"/>
  <c r="E1314" i="9"/>
  <c r="D1315" i="9"/>
  <c r="E1315" i="9"/>
  <c r="D1316" i="9"/>
  <c r="E1316" i="9"/>
  <c r="D1317" i="9"/>
  <c r="E1317" i="9"/>
  <c r="D1318" i="9"/>
  <c r="E1318" i="9"/>
  <c r="D1319" i="9"/>
  <c r="E1319" i="9"/>
  <c r="D1320" i="9"/>
  <c r="E1320" i="9"/>
  <c r="D1321" i="9"/>
  <c r="E1321" i="9"/>
  <c r="D1322" i="9"/>
  <c r="E1322" i="9"/>
  <c r="D1323" i="9"/>
  <c r="E1323" i="9"/>
  <c r="D1324" i="9"/>
  <c r="E1324" i="9"/>
  <c r="D1325" i="9"/>
  <c r="E1325" i="9"/>
  <c r="D1326" i="9"/>
  <c r="E1326" i="9"/>
  <c r="D1327" i="9"/>
  <c r="E1327" i="9"/>
  <c r="D1328" i="9"/>
  <c r="E1328" i="9"/>
  <c r="D1329" i="9"/>
  <c r="E1329" i="9"/>
  <c r="D1330" i="9"/>
  <c r="E1330" i="9"/>
  <c r="D1331" i="9"/>
  <c r="E1331" i="9"/>
  <c r="D1332" i="9"/>
  <c r="E1332" i="9"/>
  <c r="D1333" i="9"/>
  <c r="E1333" i="9"/>
  <c r="D1334" i="9"/>
  <c r="E1334" i="9"/>
  <c r="D1335" i="9"/>
  <c r="E1335" i="9"/>
  <c r="D1336" i="9"/>
  <c r="E1336" i="9"/>
  <c r="D1337" i="9"/>
  <c r="E1337" i="9"/>
  <c r="D1338" i="9"/>
  <c r="E1338" i="9"/>
  <c r="D1339" i="9"/>
  <c r="E1339" i="9"/>
  <c r="D1340" i="9"/>
  <c r="E1340" i="9"/>
  <c r="D1341" i="9"/>
  <c r="E1341" i="9"/>
  <c r="D1342" i="9"/>
  <c r="E1342" i="9"/>
  <c r="D1343" i="9"/>
  <c r="E1343" i="9"/>
  <c r="D1344" i="9"/>
  <c r="E1344" i="9"/>
  <c r="D1345" i="9"/>
  <c r="E1345" i="9"/>
  <c r="D1346" i="9"/>
  <c r="E1346" i="9"/>
  <c r="D1347" i="9"/>
  <c r="E1347" i="9"/>
  <c r="D1348" i="9"/>
  <c r="E1348" i="9"/>
  <c r="D1349" i="9"/>
  <c r="E1349" i="9"/>
  <c r="D1350" i="9"/>
  <c r="E1350" i="9"/>
  <c r="D1351" i="9"/>
  <c r="E1351" i="9"/>
  <c r="D1352" i="9"/>
  <c r="E1352" i="9"/>
  <c r="D1353" i="9"/>
  <c r="E1353" i="9"/>
  <c r="D1354" i="9"/>
  <c r="E1354" i="9"/>
  <c r="D1355" i="9"/>
  <c r="E1355" i="9"/>
  <c r="D1356" i="9"/>
  <c r="E1356" i="9"/>
  <c r="D1357" i="9"/>
  <c r="E1357" i="9"/>
  <c r="D1358" i="9"/>
  <c r="E1358" i="9"/>
  <c r="D1359" i="9"/>
  <c r="E1359" i="9"/>
  <c r="D1360" i="9"/>
  <c r="E1360" i="9"/>
  <c r="D1361" i="9"/>
  <c r="E1361" i="9"/>
  <c r="D1362" i="9"/>
  <c r="E1362" i="9"/>
  <c r="D1363" i="9"/>
  <c r="E1363" i="9"/>
  <c r="D1364" i="9"/>
  <c r="E1364" i="9"/>
  <c r="D1365" i="9"/>
  <c r="E1365" i="9"/>
  <c r="D1366" i="9"/>
  <c r="E1366" i="9"/>
  <c r="D1367" i="9"/>
  <c r="E1367" i="9"/>
  <c r="D1368" i="9"/>
  <c r="E1368" i="9"/>
  <c r="D1369" i="9"/>
  <c r="E1369" i="9"/>
  <c r="D1370" i="9"/>
  <c r="E1370" i="9"/>
  <c r="D1371" i="9"/>
  <c r="E1371" i="9"/>
  <c r="D1372" i="9"/>
  <c r="E1372" i="9"/>
  <c r="D1373" i="9"/>
  <c r="E1373" i="9"/>
  <c r="D1374" i="9"/>
  <c r="E1374" i="9"/>
  <c r="D1375" i="9"/>
  <c r="E1375" i="9"/>
  <c r="D1376" i="9"/>
  <c r="E1376" i="9"/>
  <c r="D1377" i="9"/>
  <c r="E1377" i="9"/>
  <c r="D1378" i="9"/>
  <c r="E1378" i="9"/>
  <c r="D1379" i="9"/>
  <c r="E1379" i="9"/>
  <c r="D1380" i="9"/>
  <c r="E1380" i="9"/>
  <c r="D1381" i="9"/>
  <c r="E1381" i="9"/>
  <c r="D1382" i="9"/>
  <c r="E1382" i="9"/>
  <c r="D1383" i="9"/>
  <c r="E1383" i="9"/>
  <c r="D1384" i="9"/>
  <c r="E1384" i="9"/>
  <c r="D1385" i="9"/>
  <c r="E1385" i="9"/>
  <c r="D1386" i="9"/>
  <c r="E1386" i="9"/>
  <c r="D1387" i="9"/>
  <c r="E1387" i="9"/>
  <c r="D1388" i="9"/>
  <c r="E1388" i="9"/>
  <c r="D1389" i="9"/>
  <c r="E1389" i="9"/>
  <c r="D1390" i="9"/>
  <c r="E1390" i="9"/>
  <c r="D1391" i="9"/>
  <c r="E1391" i="9"/>
  <c r="D1392" i="9"/>
  <c r="E1392" i="9"/>
  <c r="D1393" i="9"/>
  <c r="E1393" i="9"/>
  <c r="D1394" i="9"/>
  <c r="E1394" i="9"/>
  <c r="D1395" i="9"/>
  <c r="E1395" i="9"/>
  <c r="D1396" i="9"/>
  <c r="E1396" i="9"/>
  <c r="D1397" i="9"/>
  <c r="E1397" i="9"/>
  <c r="D1398" i="9"/>
  <c r="E1398" i="9"/>
  <c r="D1399" i="9"/>
  <c r="E1399" i="9"/>
  <c r="D1400" i="9"/>
  <c r="E1400" i="9"/>
  <c r="D1401" i="9"/>
  <c r="E1401" i="9"/>
  <c r="D1402" i="9"/>
  <c r="E1402" i="9"/>
  <c r="D1403" i="9"/>
  <c r="E1403" i="9"/>
  <c r="D1404" i="9"/>
  <c r="E1404" i="9"/>
  <c r="D1405" i="9"/>
  <c r="E1405" i="9"/>
  <c r="D1406" i="9"/>
  <c r="E1406" i="9"/>
  <c r="D1407" i="9"/>
  <c r="E1407" i="9"/>
  <c r="D1408" i="9"/>
  <c r="E1408" i="9"/>
  <c r="D1409" i="9"/>
  <c r="E1409" i="9"/>
  <c r="D1410" i="9"/>
  <c r="E1410" i="9"/>
  <c r="D1411" i="9"/>
  <c r="E1411" i="9"/>
  <c r="D1412" i="9"/>
  <c r="E1412" i="9"/>
  <c r="D1413" i="9"/>
  <c r="E1413" i="9"/>
  <c r="D1414" i="9"/>
  <c r="E1414" i="9"/>
  <c r="D1415" i="9"/>
  <c r="E1415" i="9"/>
  <c r="D1416" i="9"/>
  <c r="E1416" i="9"/>
  <c r="D1417" i="9"/>
  <c r="E1417" i="9"/>
  <c r="D1418" i="9"/>
  <c r="E1418" i="9"/>
  <c r="D1419" i="9"/>
  <c r="E1419" i="9"/>
  <c r="D1420" i="9"/>
  <c r="E1420" i="9"/>
  <c r="D1421" i="9"/>
  <c r="E1421" i="9"/>
  <c r="D1422" i="9"/>
  <c r="E1422" i="9"/>
  <c r="D1423" i="9"/>
  <c r="E1423" i="9"/>
  <c r="D1424" i="9"/>
  <c r="E1424" i="9"/>
  <c r="D1425" i="9"/>
  <c r="E1425" i="9"/>
  <c r="D1426" i="9"/>
  <c r="E1426" i="9"/>
  <c r="D1427" i="9"/>
  <c r="E1427" i="9"/>
  <c r="D1428" i="9"/>
  <c r="E1428" i="9"/>
  <c r="D1429" i="9"/>
  <c r="E1429" i="9"/>
  <c r="D1430" i="9"/>
  <c r="E1430" i="9"/>
  <c r="D1431" i="9"/>
  <c r="E1431" i="9"/>
  <c r="D1432" i="9"/>
  <c r="E1432" i="9"/>
  <c r="D1433" i="9"/>
  <c r="E1433" i="9"/>
  <c r="D1434" i="9"/>
  <c r="E1434" i="9"/>
  <c r="D1435" i="9"/>
  <c r="E1435" i="9"/>
  <c r="D1436" i="9"/>
  <c r="E1436" i="9"/>
  <c r="D1437" i="9"/>
  <c r="E1437" i="9"/>
  <c r="D1438" i="9"/>
  <c r="E1438" i="9"/>
  <c r="D1439" i="9"/>
  <c r="E1439" i="9"/>
  <c r="D1440" i="9"/>
  <c r="E1440" i="9"/>
  <c r="D1441" i="9"/>
  <c r="E1441" i="9"/>
  <c r="D1442" i="9"/>
  <c r="E1442" i="9"/>
  <c r="D1443" i="9"/>
  <c r="E1443" i="9"/>
  <c r="D1444" i="9"/>
  <c r="E1444" i="9"/>
  <c r="D1445" i="9"/>
  <c r="E1445" i="9"/>
  <c r="D1446" i="9"/>
  <c r="E1446" i="9"/>
  <c r="D1447" i="9"/>
  <c r="E1447" i="9"/>
  <c r="D1448" i="9"/>
  <c r="E1448" i="9"/>
  <c r="D1449" i="9"/>
  <c r="E1449" i="9"/>
  <c r="D1450" i="9"/>
  <c r="E1450" i="9"/>
  <c r="D1451" i="9"/>
  <c r="E1451" i="9"/>
  <c r="D1452" i="9"/>
  <c r="E1452" i="9"/>
  <c r="D1453" i="9"/>
  <c r="E1453" i="9"/>
  <c r="D1454" i="9"/>
  <c r="E1454" i="9"/>
  <c r="D1455" i="9"/>
  <c r="E1455" i="9"/>
  <c r="D1456" i="9"/>
  <c r="E1456" i="9"/>
  <c r="D1457" i="9"/>
  <c r="E1457" i="9"/>
  <c r="D1458" i="9"/>
  <c r="E1458" i="9"/>
  <c r="D1459" i="9"/>
  <c r="E1459" i="9"/>
  <c r="D1460" i="9"/>
  <c r="E1460" i="9"/>
  <c r="D1461" i="9"/>
  <c r="E1461" i="9"/>
  <c r="D1462" i="9"/>
  <c r="E1462" i="9"/>
  <c r="D1463" i="9"/>
  <c r="E1463" i="9"/>
  <c r="D1464" i="9"/>
  <c r="E1464" i="9"/>
  <c r="D1465" i="9"/>
  <c r="E1465" i="9"/>
  <c r="D1466" i="9"/>
  <c r="E1466" i="9"/>
  <c r="D1467" i="9"/>
  <c r="E1467" i="9"/>
  <c r="D1468" i="9"/>
  <c r="E1468" i="9"/>
  <c r="D1469" i="9"/>
  <c r="E1469" i="9"/>
  <c r="D1470" i="9"/>
  <c r="E1470" i="9"/>
  <c r="D1471" i="9"/>
  <c r="E1471" i="9"/>
  <c r="D1472" i="9"/>
  <c r="E1472" i="9"/>
  <c r="D1473" i="9"/>
  <c r="E1473" i="9"/>
  <c r="D1474" i="9"/>
  <c r="E1474" i="9"/>
  <c r="D1475" i="9"/>
  <c r="E1475" i="9"/>
  <c r="D1476" i="9"/>
  <c r="E1476" i="9"/>
  <c r="D1477" i="9"/>
  <c r="E1477" i="9"/>
  <c r="D1478" i="9"/>
  <c r="E1478" i="9"/>
  <c r="D1479" i="9"/>
  <c r="E1479" i="9"/>
  <c r="D1480" i="9"/>
  <c r="E1480" i="9"/>
  <c r="D1481" i="9"/>
  <c r="E1481" i="9"/>
  <c r="D1482" i="9"/>
  <c r="E1482" i="9"/>
  <c r="D1483" i="9"/>
  <c r="E1483" i="9"/>
  <c r="D1484" i="9"/>
  <c r="E1484" i="9"/>
  <c r="D1485" i="9"/>
  <c r="E1485" i="9"/>
  <c r="D1486" i="9"/>
  <c r="E1486" i="9"/>
  <c r="D1487" i="9"/>
  <c r="E1487" i="9"/>
  <c r="D1488" i="9"/>
  <c r="E1488" i="9"/>
  <c r="D1489" i="9"/>
  <c r="E1489" i="9"/>
  <c r="D1490" i="9"/>
  <c r="E1490" i="9"/>
  <c r="D1491" i="9"/>
  <c r="E1491" i="9"/>
  <c r="D1492" i="9"/>
  <c r="E1492" i="9"/>
  <c r="D1493" i="9"/>
  <c r="E1493" i="9"/>
  <c r="D1494" i="9"/>
  <c r="E1494" i="9"/>
  <c r="D1495" i="9"/>
  <c r="E1495" i="9"/>
  <c r="D1496" i="9"/>
  <c r="E1496" i="9"/>
  <c r="D1497" i="9"/>
  <c r="E1497" i="9"/>
  <c r="D1498" i="9"/>
  <c r="E1498" i="9"/>
  <c r="D1499" i="9"/>
  <c r="E1499" i="9"/>
  <c r="D1500" i="9"/>
  <c r="E1500" i="9"/>
  <c r="D1501" i="9"/>
  <c r="E1501" i="9"/>
  <c r="D1502" i="9"/>
  <c r="E1502" i="9"/>
  <c r="D1503" i="9"/>
  <c r="E1503" i="9"/>
  <c r="D1504" i="9"/>
  <c r="E1504" i="9"/>
  <c r="D1505" i="9"/>
  <c r="E1505" i="9"/>
  <c r="D1506" i="9"/>
  <c r="E1506" i="9"/>
  <c r="D1507" i="9"/>
  <c r="E1507" i="9"/>
  <c r="D1508" i="9"/>
  <c r="E1508" i="9"/>
  <c r="D1509" i="9"/>
  <c r="E1509" i="9"/>
  <c r="D1510" i="9"/>
  <c r="E1510" i="9"/>
  <c r="D1511" i="9"/>
  <c r="E1511" i="9"/>
  <c r="D1512" i="9"/>
  <c r="E1512" i="9"/>
  <c r="D1513" i="9"/>
  <c r="E1513" i="9"/>
  <c r="D1514" i="9"/>
  <c r="E1514" i="9"/>
  <c r="D1515" i="9"/>
  <c r="E1515" i="9"/>
  <c r="D1516" i="9"/>
  <c r="E1516" i="9"/>
  <c r="D1517" i="9"/>
  <c r="E1517" i="9"/>
  <c r="D1518" i="9"/>
  <c r="E1518" i="9"/>
  <c r="D1519" i="9"/>
  <c r="E1519" i="9"/>
  <c r="D1520" i="9"/>
  <c r="E1520" i="9"/>
  <c r="D1521" i="9"/>
  <c r="E1521" i="9"/>
  <c r="D1522" i="9"/>
  <c r="E1522" i="9"/>
  <c r="D1523" i="9"/>
  <c r="E1523" i="9"/>
  <c r="D1524" i="9"/>
  <c r="E1524" i="9"/>
  <c r="D1525" i="9"/>
  <c r="E1525" i="9"/>
  <c r="D1526" i="9"/>
  <c r="E1526" i="9"/>
  <c r="D1527" i="9"/>
  <c r="E1527" i="9"/>
  <c r="D1528" i="9"/>
  <c r="E1528" i="9"/>
  <c r="D1529" i="9"/>
  <c r="E1529" i="9"/>
  <c r="D1530" i="9"/>
  <c r="E1530" i="9"/>
  <c r="D1531" i="9"/>
  <c r="E1531" i="9"/>
  <c r="D1532" i="9"/>
  <c r="E1532" i="9"/>
  <c r="D1533" i="9"/>
  <c r="E1533" i="9"/>
  <c r="D1534" i="9"/>
  <c r="E1534" i="9"/>
  <c r="D1535" i="9"/>
  <c r="E1535" i="9"/>
  <c r="D1536" i="9"/>
  <c r="E1536" i="9"/>
  <c r="D1537" i="9"/>
  <c r="E1537" i="9"/>
  <c r="D1538" i="9"/>
  <c r="E1538" i="9"/>
  <c r="D1539" i="9"/>
  <c r="E1539" i="9"/>
  <c r="D1540" i="9"/>
  <c r="E1540" i="9"/>
  <c r="D1541" i="9"/>
  <c r="E1541" i="9"/>
  <c r="D1542" i="9"/>
  <c r="E1542" i="9"/>
  <c r="D1543" i="9"/>
  <c r="E1543" i="9"/>
  <c r="D1544" i="9"/>
  <c r="E1544" i="9"/>
  <c r="D1545" i="9"/>
  <c r="E1545" i="9"/>
  <c r="D1546" i="9"/>
  <c r="E1546" i="9"/>
  <c r="D1547" i="9"/>
  <c r="E1547" i="9"/>
  <c r="D1548" i="9"/>
  <c r="E1548" i="9"/>
  <c r="D1549" i="9"/>
  <c r="E1549" i="9"/>
  <c r="D1550" i="9"/>
  <c r="E1550" i="9"/>
  <c r="D1551" i="9"/>
  <c r="E1551" i="9"/>
  <c r="D1552" i="9"/>
  <c r="E1552" i="9"/>
  <c r="D1553" i="9"/>
  <c r="E1553" i="9"/>
  <c r="D1554" i="9"/>
  <c r="E1554" i="9"/>
  <c r="D1555" i="9"/>
  <c r="E1555" i="9"/>
  <c r="D1556" i="9"/>
  <c r="E1556" i="9"/>
  <c r="D1557" i="9"/>
  <c r="E1557" i="9"/>
  <c r="D1558" i="9"/>
  <c r="E1558" i="9"/>
  <c r="D1559" i="9"/>
  <c r="E1559" i="9"/>
  <c r="D1560" i="9"/>
  <c r="E1560" i="9"/>
  <c r="D1561" i="9"/>
  <c r="E1561" i="9"/>
  <c r="D1562" i="9"/>
  <c r="E1562" i="9"/>
  <c r="D1563" i="9"/>
  <c r="E1563" i="9"/>
  <c r="D1564" i="9"/>
  <c r="E1564" i="9"/>
  <c r="D1565" i="9"/>
  <c r="E1565" i="9"/>
  <c r="D1566" i="9"/>
  <c r="E1566" i="9"/>
  <c r="D1567" i="9"/>
  <c r="E1567" i="9"/>
  <c r="D1568" i="9"/>
  <c r="E1568" i="9"/>
  <c r="D1569" i="9"/>
  <c r="E1569" i="9"/>
  <c r="D1570" i="9"/>
  <c r="E1570" i="9"/>
  <c r="D1571" i="9"/>
  <c r="E1571" i="9"/>
  <c r="D1572" i="9"/>
  <c r="E1572" i="9"/>
  <c r="D1573" i="9"/>
  <c r="E1573" i="9"/>
  <c r="D1574" i="9"/>
  <c r="E1574" i="9"/>
  <c r="D1575" i="9"/>
  <c r="E1575" i="9"/>
  <c r="D1576" i="9"/>
  <c r="E1576" i="9"/>
  <c r="D1577" i="9"/>
  <c r="E1577" i="9"/>
  <c r="D1578" i="9"/>
  <c r="E1578" i="9"/>
  <c r="D1579" i="9"/>
  <c r="E1579" i="9"/>
  <c r="D1580" i="9"/>
  <c r="E1580" i="9"/>
  <c r="D1581" i="9"/>
  <c r="E1581" i="9"/>
  <c r="D1582" i="9"/>
  <c r="E1582" i="9"/>
  <c r="D1583" i="9"/>
  <c r="E1583" i="9"/>
  <c r="D1584" i="9"/>
  <c r="E1584" i="9"/>
  <c r="D1585" i="9"/>
  <c r="E1585" i="9"/>
  <c r="D1586" i="9"/>
  <c r="E1586" i="9"/>
  <c r="D1587" i="9"/>
  <c r="E1587" i="9"/>
  <c r="D1588" i="9"/>
  <c r="E1588" i="9"/>
  <c r="D1589" i="9"/>
  <c r="E1589" i="9"/>
  <c r="D1590" i="9"/>
  <c r="E1590" i="9"/>
  <c r="D1591" i="9"/>
  <c r="E1591" i="9"/>
  <c r="D1592" i="9"/>
  <c r="E1592" i="9"/>
  <c r="D1593" i="9"/>
  <c r="E1593" i="9"/>
  <c r="D1594" i="9"/>
  <c r="E1594" i="9"/>
  <c r="D1595" i="9"/>
  <c r="E1595" i="9"/>
  <c r="D1596" i="9"/>
  <c r="E1596" i="9"/>
  <c r="D1597" i="9"/>
  <c r="E1597" i="9"/>
  <c r="D1598" i="9"/>
  <c r="E1598" i="9"/>
  <c r="D1599" i="9"/>
  <c r="E1599" i="9"/>
  <c r="D1600" i="9"/>
  <c r="E1600" i="9"/>
  <c r="D1601" i="9"/>
  <c r="E1601" i="9"/>
  <c r="D1602" i="9"/>
  <c r="E1602" i="9"/>
  <c r="D1603" i="9"/>
  <c r="E1603" i="9"/>
  <c r="D1604" i="9"/>
  <c r="E1604" i="9"/>
  <c r="D1605" i="9"/>
  <c r="E1605" i="9"/>
  <c r="D1606" i="9"/>
  <c r="E1606" i="9"/>
  <c r="D1607" i="9"/>
  <c r="E1607" i="9"/>
  <c r="D1608" i="9"/>
  <c r="E1608" i="9"/>
  <c r="D1609" i="9"/>
  <c r="E1609" i="9"/>
  <c r="D1610" i="9"/>
  <c r="E1610" i="9"/>
  <c r="D1611" i="9"/>
  <c r="E1611" i="9"/>
  <c r="D1612" i="9"/>
  <c r="E1612" i="9"/>
  <c r="D1613" i="9"/>
  <c r="E1613" i="9"/>
  <c r="D1614" i="9"/>
  <c r="E1614" i="9"/>
  <c r="D1615" i="9"/>
  <c r="E1615" i="9"/>
  <c r="D1616" i="9"/>
  <c r="E1616" i="9"/>
  <c r="D1617" i="9"/>
  <c r="E1617" i="9"/>
  <c r="D1618" i="9"/>
  <c r="E1618" i="9"/>
  <c r="D1619" i="9"/>
  <c r="E1619" i="9"/>
  <c r="D1620" i="9"/>
  <c r="E1620" i="9"/>
  <c r="D1621" i="9"/>
  <c r="E1621" i="9"/>
  <c r="D1622" i="9"/>
  <c r="E1622" i="9"/>
  <c r="D1623" i="9"/>
  <c r="E1623" i="9"/>
  <c r="D1624" i="9"/>
  <c r="E1624" i="9"/>
  <c r="D1625" i="9"/>
  <c r="E1625" i="9"/>
  <c r="D1626" i="9"/>
  <c r="E1626" i="9"/>
  <c r="D1627" i="9"/>
  <c r="E1627" i="9"/>
  <c r="D1628" i="9"/>
  <c r="E1628" i="9"/>
  <c r="D1629" i="9"/>
  <c r="E1629" i="9"/>
  <c r="D1630" i="9"/>
  <c r="E1630" i="9"/>
  <c r="D1631" i="9"/>
  <c r="E1631" i="9"/>
  <c r="D1632" i="9"/>
  <c r="E1632" i="9"/>
  <c r="D1633" i="9"/>
  <c r="E1633" i="9"/>
  <c r="D1634" i="9"/>
  <c r="E1634" i="9"/>
  <c r="D1635" i="9"/>
  <c r="E1635" i="9"/>
  <c r="D1636" i="9"/>
  <c r="E1636" i="9"/>
  <c r="D1637" i="9"/>
  <c r="E1637" i="9"/>
  <c r="D1638" i="9"/>
  <c r="E1638" i="9"/>
  <c r="D1639" i="9"/>
  <c r="E1639" i="9"/>
  <c r="D1640" i="9"/>
  <c r="E1640" i="9"/>
  <c r="D1641" i="9"/>
  <c r="E1641" i="9"/>
  <c r="D1642" i="9"/>
  <c r="E1642" i="9"/>
  <c r="D1643" i="9"/>
  <c r="E1643" i="9"/>
  <c r="D1644" i="9"/>
  <c r="E1644" i="9"/>
  <c r="D1645" i="9"/>
  <c r="E1645" i="9"/>
  <c r="D1646" i="9"/>
  <c r="E1646" i="9"/>
  <c r="D1647" i="9"/>
  <c r="E1647" i="9"/>
  <c r="D1648" i="9"/>
  <c r="E1648" i="9"/>
  <c r="D1649" i="9"/>
  <c r="E1649" i="9"/>
  <c r="D1650" i="9"/>
  <c r="E1650" i="9"/>
  <c r="D1651" i="9"/>
  <c r="E1651" i="9"/>
  <c r="D1652" i="9"/>
  <c r="E1652" i="9"/>
  <c r="D1653" i="9"/>
  <c r="E1653" i="9"/>
  <c r="D1654" i="9"/>
  <c r="E1654" i="9"/>
  <c r="D1655" i="9"/>
  <c r="E1655" i="9"/>
  <c r="D1656" i="9"/>
  <c r="E1656" i="9"/>
  <c r="D1657" i="9"/>
  <c r="E1657" i="9"/>
  <c r="D1658" i="9"/>
  <c r="E1658" i="9"/>
  <c r="D1659" i="9"/>
  <c r="E1659" i="9"/>
  <c r="D1660" i="9"/>
  <c r="E1660" i="9"/>
  <c r="D1661" i="9"/>
  <c r="E1661" i="9"/>
  <c r="D1662" i="9"/>
  <c r="E1662" i="9"/>
  <c r="D1663" i="9"/>
  <c r="E1663" i="9"/>
  <c r="D1664" i="9"/>
  <c r="E1664" i="9"/>
  <c r="D1665" i="9"/>
  <c r="E1665" i="9"/>
  <c r="D1666" i="9"/>
  <c r="E1666" i="9"/>
  <c r="D1667" i="9"/>
  <c r="E1667" i="9"/>
  <c r="D1668" i="9"/>
  <c r="E1668" i="9"/>
  <c r="D1669" i="9"/>
  <c r="E1669" i="9"/>
  <c r="D1670" i="9"/>
  <c r="E1670" i="9"/>
  <c r="D1671" i="9"/>
  <c r="E1671" i="9"/>
  <c r="D1672" i="9"/>
  <c r="E1672" i="9"/>
  <c r="D1673" i="9"/>
  <c r="E1673" i="9"/>
  <c r="D1674" i="9"/>
  <c r="E1674" i="9"/>
  <c r="D1675" i="9"/>
  <c r="E1675" i="9"/>
  <c r="D1676" i="9"/>
  <c r="E1676" i="9"/>
  <c r="D1677" i="9"/>
  <c r="E1677" i="9"/>
  <c r="D1678" i="9"/>
  <c r="E1678" i="9"/>
  <c r="D1679" i="9"/>
  <c r="E1679" i="9"/>
  <c r="D1680" i="9"/>
  <c r="E1680" i="9"/>
  <c r="D1681" i="9"/>
  <c r="E1681" i="9"/>
  <c r="D1682" i="9"/>
  <c r="E1682" i="9"/>
  <c r="D1683" i="9"/>
  <c r="E1683" i="9"/>
  <c r="D1684" i="9"/>
  <c r="E1684" i="9"/>
  <c r="D1685" i="9"/>
  <c r="E1685" i="9"/>
  <c r="D1686" i="9"/>
  <c r="E1686" i="9"/>
  <c r="D1687" i="9"/>
  <c r="E1687" i="9"/>
  <c r="D1688" i="9"/>
  <c r="E1688" i="9"/>
  <c r="D1689" i="9"/>
  <c r="E1689" i="9"/>
  <c r="D1690" i="9"/>
  <c r="E1690" i="9"/>
  <c r="D1691" i="9"/>
  <c r="E1691" i="9"/>
  <c r="D1692" i="9"/>
  <c r="E1692" i="9"/>
  <c r="D1693" i="9"/>
  <c r="E1693" i="9"/>
  <c r="D1694" i="9"/>
  <c r="E1694" i="9"/>
  <c r="D1695" i="9"/>
  <c r="E1695" i="9"/>
  <c r="D1696" i="9"/>
  <c r="E1696" i="9"/>
  <c r="D1697" i="9"/>
  <c r="E1697" i="9"/>
  <c r="D1698" i="9"/>
  <c r="E1698" i="9"/>
  <c r="D1699" i="9"/>
  <c r="E1699" i="9"/>
  <c r="D1700" i="9"/>
  <c r="E1700" i="9"/>
  <c r="D1701" i="9"/>
  <c r="E1701" i="9"/>
  <c r="D1702" i="9"/>
  <c r="E1702" i="9"/>
  <c r="D1703" i="9"/>
  <c r="E1703" i="9"/>
  <c r="D1704" i="9"/>
  <c r="E1704" i="9"/>
  <c r="D1705" i="9"/>
  <c r="E1705" i="9"/>
  <c r="D1706" i="9"/>
  <c r="E1706" i="9"/>
  <c r="D1707" i="9"/>
  <c r="E1707" i="9"/>
  <c r="D1708" i="9"/>
  <c r="E1708" i="9"/>
  <c r="D1709" i="9"/>
  <c r="E1709" i="9"/>
  <c r="D1710" i="9"/>
  <c r="E1710" i="9"/>
  <c r="D1711" i="9"/>
  <c r="E1711" i="9"/>
  <c r="D1712" i="9"/>
  <c r="E1712" i="9"/>
  <c r="D1713" i="9"/>
  <c r="E1713" i="9"/>
  <c r="D1714" i="9"/>
  <c r="E1714" i="9"/>
  <c r="D1715" i="9"/>
  <c r="E1715" i="9"/>
  <c r="D1716" i="9"/>
  <c r="E1716" i="9"/>
  <c r="D1717" i="9"/>
  <c r="E1717" i="9"/>
  <c r="D1718" i="9"/>
  <c r="E1718" i="9"/>
  <c r="D1719" i="9"/>
  <c r="E1719" i="9"/>
  <c r="D1720" i="9"/>
  <c r="E1720" i="9"/>
  <c r="D1721" i="9"/>
  <c r="E1721" i="9"/>
  <c r="D1722" i="9"/>
  <c r="E1722" i="9"/>
  <c r="D1723" i="9"/>
  <c r="E1723" i="9"/>
  <c r="D1724" i="9"/>
  <c r="E1724" i="9"/>
  <c r="D1725" i="9"/>
  <c r="E1725" i="9"/>
  <c r="D1726" i="9"/>
  <c r="E1726" i="9"/>
  <c r="D1727" i="9"/>
  <c r="E1727" i="9"/>
  <c r="D1728" i="9"/>
  <c r="E1728" i="9"/>
  <c r="D1729" i="9"/>
  <c r="E1729" i="9"/>
  <c r="D1730" i="9"/>
  <c r="E1730" i="9"/>
  <c r="D1731" i="9"/>
  <c r="E1731" i="9"/>
  <c r="D1732" i="9"/>
  <c r="E1732" i="9"/>
  <c r="D1733" i="9"/>
  <c r="E1733" i="9"/>
  <c r="D1734" i="9"/>
  <c r="E1734" i="9"/>
  <c r="D1735" i="9"/>
  <c r="E1735" i="9"/>
  <c r="D1736" i="9"/>
  <c r="E1736" i="9"/>
  <c r="D1737" i="9"/>
  <c r="E1737" i="9"/>
  <c r="D1738" i="9"/>
  <c r="E1738" i="9"/>
  <c r="D1739" i="9"/>
  <c r="E1739" i="9"/>
  <c r="D1740" i="9"/>
  <c r="E1740" i="9"/>
  <c r="D1741" i="9"/>
  <c r="E1741" i="9"/>
  <c r="D1742" i="9"/>
  <c r="E1742" i="9"/>
  <c r="D1743" i="9"/>
  <c r="E1743" i="9"/>
  <c r="D1744" i="9"/>
  <c r="E1744" i="9"/>
  <c r="D1745" i="9"/>
  <c r="E1745" i="9"/>
  <c r="D1746" i="9"/>
  <c r="E1746" i="9"/>
  <c r="D1747" i="9"/>
  <c r="E1747" i="9"/>
  <c r="D1748" i="9"/>
  <c r="E1748" i="9"/>
  <c r="D1749" i="9"/>
  <c r="E1749" i="9"/>
  <c r="D1750" i="9"/>
  <c r="E1750" i="9"/>
  <c r="D1751" i="9"/>
  <c r="E1751" i="9"/>
  <c r="D1752" i="9"/>
  <c r="E1752" i="9"/>
  <c r="D1753" i="9"/>
  <c r="E1753" i="9"/>
  <c r="D1754" i="9"/>
  <c r="E1754" i="9"/>
  <c r="D1755" i="9"/>
  <c r="E1755" i="9"/>
  <c r="D1756" i="9"/>
  <c r="E1756" i="9"/>
  <c r="D1757" i="9"/>
  <c r="E1757" i="9"/>
  <c r="D1758" i="9"/>
  <c r="E1758" i="9"/>
  <c r="D1759" i="9"/>
  <c r="E1759" i="9"/>
  <c r="D1760" i="9"/>
  <c r="E1760" i="9"/>
  <c r="D1761" i="9"/>
  <c r="E1761" i="9"/>
  <c r="D1762" i="9"/>
  <c r="E1762" i="9"/>
  <c r="D1763" i="9"/>
  <c r="E1763" i="9"/>
  <c r="D1764" i="9"/>
  <c r="E1764" i="9"/>
  <c r="D1765" i="9"/>
  <c r="E1765" i="9"/>
  <c r="D1766" i="9"/>
  <c r="E1766" i="9"/>
  <c r="D1767" i="9"/>
  <c r="E1767" i="9"/>
  <c r="D1768" i="9"/>
  <c r="E1768" i="9"/>
  <c r="D1769" i="9"/>
  <c r="E1769" i="9"/>
  <c r="D1770" i="9"/>
  <c r="E1770" i="9"/>
  <c r="D1771" i="9"/>
  <c r="E1771" i="9"/>
  <c r="D1772" i="9"/>
  <c r="E1772" i="9"/>
  <c r="D1773" i="9"/>
  <c r="E1773" i="9"/>
  <c r="D1774" i="9"/>
  <c r="E1774" i="9"/>
  <c r="D1775" i="9"/>
  <c r="E1775" i="9"/>
  <c r="D1776" i="9"/>
  <c r="E1776" i="9"/>
  <c r="D1777" i="9"/>
  <c r="E1777" i="9"/>
  <c r="D1778" i="9"/>
  <c r="E1778" i="9"/>
  <c r="D1779" i="9"/>
  <c r="E1779" i="9"/>
  <c r="D1780" i="9"/>
  <c r="E1780" i="9"/>
  <c r="D1781" i="9"/>
  <c r="E1781" i="9"/>
  <c r="D1782" i="9"/>
  <c r="E1782" i="9"/>
  <c r="D1783" i="9"/>
  <c r="E1783" i="9"/>
  <c r="D1784" i="9"/>
  <c r="E1784" i="9"/>
  <c r="D1785" i="9"/>
  <c r="E1785" i="9"/>
  <c r="D1786" i="9"/>
  <c r="E1786" i="9"/>
  <c r="D1787" i="9"/>
  <c r="E1787" i="9"/>
  <c r="D1788" i="9"/>
  <c r="E1788" i="9"/>
  <c r="D1789" i="9"/>
  <c r="E1789" i="9"/>
  <c r="D1790" i="9"/>
  <c r="E1790" i="9"/>
  <c r="D1791" i="9"/>
  <c r="E1791" i="9"/>
  <c r="D1792" i="9"/>
  <c r="E1792" i="9"/>
  <c r="D1793" i="9"/>
  <c r="E1793" i="9"/>
  <c r="D1794" i="9"/>
  <c r="E1794" i="9"/>
  <c r="D1795" i="9"/>
  <c r="E1795" i="9"/>
  <c r="D1796" i="9"/>
  <c r="E1796" i="9"/>
  <c r="D1797" i="9"/>
  <c r="E1797" i="9"/>
  <c r="D1798" i="9"/>
  <c r="E1798" i="9"/>
  <c r="D1799" i="9"/>
  <c r="E1799" i="9"/>
  <c r="D1800" i="9"/>
  <c r="E1800" i="9"/>
  <c r="D1801" i="9"/>
  <c r="E1801" i="9"/>
  <c r="D1802" i="9"/>
  <c r="E1802" i="9"/>
  <c r="D1803" i="9"/>
  <c r="E1803" i="9"/>
  <c r="D1804" i="9"/>
  <c r="E1804" i="9"/>
  <c r="D1805" i="9"/>
  <c r="E1805" i="9"/>
  <c r="D1806" i="9"/>
  <c r="E1806" i="9"/>
  <c r="D1807" i="9"/>
  <c r="E1807" i="9"/>
  <c r="D1808" i="9"/>
  <c r="E1808" i="9"/>
  <c r="D1809" i="9"/>
  <c r="E1809" i="9"/>
  <c r="D1810" i="9"/>
  <c r="E1810" i="9"/>
  <c r="D1811" i="9"/>
  <c r="E1811" i="9"/>
  <c r="D1812" i="9"/>
  <c r="E1812" i="9"/>
  <c r="D1813" i="9"/>
  <c r="E1813" i="9"/>
  <c r="D1814" i="9"/>
  <c r="E1814" i="9"/>
  <c r="D1815" i="9"/>
  <c r="E1815" i="9"/>
  <c r="D1816" i="9"/>
  <c r="E1816" i="9"/>
  <c r="D1817" i="9"/>
  <c r="E1817" i="9"/>
  <c r="D1818" i="9"/>
  <c r="E1818" i="9"/>
  <c r="D1819" i="9"/>
  <c r="E1819" i="9"/>
  <c r="D1820" i="9"/>
  <c r="E1820" i="9"/>
  <c r="D1821" i="9"/>
  <c r="E1821" i="9"/>
  <c r="D1822" i="9"/>
  <c r="E1822" i="9"/>
  <c r="D1823" i="9"/>
  <c r="E1823" i="9"/>
  <c r="D1824" i="9"/>
  <c r="E1824" i="9"/>
  <c r="D1825" i="9"/>
  <c r="E1825" i="9"/>
  <c r="D1826" i="9"/>
  <c r="E1826" i="9"/>
  <c r="D1827" i="9"/>
  <c r="E1827" i="9"/>
  <c r="D1828" i="9"/>
  <c r="E1828" i="9"/>
  <c r="D1829" i="9"/>
  <c r="E1829" i="9"/>
  <c r="D1830" i="9"/>
  <c r="E1830" i="9"/>
  <c r="D1831" i="9"/>
  <c r="E1831" i="9"/>
  <c r="D1832" i="9"/>
  <c r="E1832" i="9"/>
  <c r="D1833" i="9"/>
  <c r="E1833" i="9"/>
  <c r="D1834" i="9"/>
  <c r="E1834" i="9"/>
  <c r="D1835" i="9"/>
  <c r="E1835" i="9"/>
  <c r="D1836" i="9"/>
  <c r="E1836" i="9"/>
  <c r="D1837" i="9"/>
  <c r="E1837" i="9"/>
  <c r="D1838" i="9"/>
  <c r="E1838" i="9"/>
  <c r="D1839" i="9"/>
  <c r="E1839" i="9"/>
  <c r="D1840" i="9"/>
  <c r="E1840" i="9"/>
  <c r="D1841" i="9"/>
  <c r="E1841" i="9"/>
  <c r="D1842" i="9"/>
  <c r="E1842" i="9"/>
  <c r="D1843" i="9"/>
  <c r="E1843" i="9"/>
  <c r="D1844" i="9"/>
  <c r="E1844" i="9"/>
  <c r="D1845" i="9"/>
  <c r="E1845" i="9"/>
  <c r="D1846" i="9"/>
  <c r="E1846" i="9"/>
  <c r="D1847" i="9"/>
  <c r="E1847" i="9"/>
  <c r="D1848" i="9"/>
  <c r="E1848" i="9"/>
  <c r="D1849" i="9"/>
  <c r="E1849" i="9"/>
  <c r="D1850" i="9"/>
  <c r="E1850" i="9"/>
  <c r="D1851" i="9"/>
  <c r="E1851" i="9"/>
  <c r="D1852" i="9"/>
  <c r="E1852" i="9"/>
  <c r="D1853" i="9"/>
  <c r="E1853" i="9"/>
  <c r="D1854" i="9"/>
  <c r="E1854" i="9"/>
  <c r="D1855" i="9"/>
  <c r="E1855" i="9"/>
  <c r="D1856" i="9"/>
  <c r="E1856" i="9"/>
  <c r="D1857" i="9"/>
  <c r="E1857" i="9"/>
  <c r="D1858" i="9"/>
  <c r="E1858" i="9"/>
  <c r="D1859" i="9"/>
  <c r="E1859" i="9"/>
  <c r="D1860" i="9"/>
  <c r="E1860" i="9"/>
  <c r="D1861" i="9"/>
  <c r="E1861" i="9"/>
  <c r="D1862" i="9"/>
  <c r="E1862" i="9"/>
  <c r="D1863" i="9"/>
  <c r="E1863" i="9"/>
  <c r="D1864" i="9"/>
  <c r="E1864" i="9"/>
  <c r="D1865" i="9"/>
  <c r="E1865" i="9"/>
  <c r="D1866" i="9"/>
  <c r="E1866" i="9"/>
  <c r="D1867" i="9"/>
  <c r="E1867" i="9"/>
  <c r="D1868" i="9"/>
  <c r="E1868" i="9"/>
  <c r="D1869" i="9"/>
  <c r="E1869" i="9"/>
  <c r="D1870" i="9"/>
  <c r="E1870" i="9"/>
  <c r="D1871" i="9"/>
  <c r="E1871" i="9"/>
  <c r="D1872" i="9"/>
  <c r="E1872" i="9"/>
  <c r="D1873" i="9"/>
  <c r="E1873" i="9"/>
  <c r="D1874" i="9"/>
  <c r="E1874" i="9"/>
  <c r="D1875" i="9"/>
  <c r="E1875" i="9"/>
  <c r="D1876" i="9"/>
  <c r="E1876" i="9"/>
  <c r="D1877" i="9"/>
  <c r="E1877" i="9"/>
  <c r="D1878" i="9"/>
  <c r="E1878" i="9"/>
  <c r="D1879" i="9"/>
  <c r="E1879" i="9"/>
  <c r="D1880" i="9"/>
  <c r="E1880" i="9"/>
  <c r="D1881" i="9"/>
  <c r="E1881" i="9"/>
  <c r="D1882" i="9"/>
  <c r="E1882" i="9"/>
  <c r="D1883" i="9"/>
  <c r="E1883" i="9"/>
  <c r="D1884" i="9"/>
  <c r="E1884" i="9"/>
  <c r="D1885" i="9"/>
  <c r="E1885" i="9"/>
  <c r="D1886" i="9"/>
  <c r="E1886" i="9"/>
  <c r="D1887" i="9"/>
  <c r="E1887" i="9"/>
  <c r="D1888" i="9"/>
  <c r="E1888" i="9"/>
  <c r="D1889" i="9"/>
  <c r="E1889" i="9"/>
  <c r="D1890" i="9"/>
  <c r="E1890" i="9"/>
  <c r="D1891" i="9"/>
  <c r="E1891" i="9"/>
  <c r="D1892" i="9"/>
  <c r="E1892" i="9"/>
  <c r="D1893" i="9"/>
  <c r="E1893" i="9"/>
  <c r="D1894" i="9"/>
  <c r="E1894" i="9"/>
  <c r="D1895" i="9"/>
  <c r="E1895" i="9"/>
  <c r="D1896" i="9"/>
  <c r="E1896" i="9"/>
  <c r="D1897" i="9"/>
  <c r="E1897" i="9"/>
  <c r="D1898" i="9"/>
  <c r="E1898" i="9"/>
  <c r="D1899" i="9"/>
  <c r="E1899" i="9"/>
  <c r="D1900" i="9"/>
  <c r="E1900" i="9"/>
  <c r="D1901" i="9"/>
  <c r="E1901" i="9"/>
  <c r="D1902" i="9"/>
  <c r="E1902" i="9"/>
  <c r="D1903" i="9"/>
  <c r="E1903" i="9"/>
  <c r="D1904" i="9"/>
  <c r="E1904" i="9"/>
  <c r="D1905" i="9"/>
  <c r="E1905" i="9"/>
  <c r="D1906" i="9"/>
  <c r="E1906" i="9"/>
  <c r="D1907" i="9"/>
  <c r="E1907" i="9"/>
  <c r="D1908" i="9"/>
  <c r="E1908" i="9"/>
  <c r="D1909" i="9"/>
  <c r="E1909" i="9"/>
  <c r="D1910" i="9"/>
  <c r="E1910" i="9"/>
  <c r="D1911" i="9"/>
  <c r="E1911" i="9"/>
  <c r="D1912" i="9"/>
  <c r="E1912" i="9"/>
  <c r="D1913" i="9"/>
  <c r="E1913" i="9"/>
  <c r="D1914" i="9"/>
  <c r="E1914" i="9"/>
  <c r="D1915" i="9"/>
  <c r="E1915" i="9"/>
  <c r="D1916" i="9"/>
  <c r="E1916" i="9"/>
  <c r="D1917" i="9"/>
  <c r="E1917" i="9"/>
  <c r="D1918" i="9"/>
  <c r="E1918" i="9"/>
  <c r="D1919" i="9"/>
  <c r="E1919" i="9"/>
  <c r="D1920" i="9"/>
  <c r="E1920" i="9"/>
  <c r="D1921" i="9"/>
  <c r="E1921" i="9"/>
  <c r="D1922" i="9"/>
  <c r="E1922" i="9"/>
  <c r="D1923" i="9"/>
  <c r="E1923" i="9"/>
  <c r="D1924" i="9"/>
  <c r="E1924" i="9"/>
  <c r="D1925" i="9"/>
  <c r="E1925" i="9"/>
  <c r="D1926" i="9"/>
  <c r="E1926" i="9"/>
  <c r="D1927" i="9"/>
  <c r="E1927" i="9"/>
  <c r="D1928" i="9"/>
  <c r="E1928" i="9"/>
  <c r="D1929" i="9"/>
  <c r="E1929" i="9"/>
  <c r="D1930" i="9"/>
  <c r="E1930" i="9"/>
  <c r="D1931" i="9"/>
  <c r="E1931" i="9"/>
  <c r="D1932" i="9"/>
  <c r="E1932" i="9"/>
  <c r="D1933" i="9"/>
  <c r="E1933" i="9"/>
  <c r="D1934" i="9"/>
  <c r="E1934" i="9"/>
  <c r="D1935" i="9"/>
  <c r="E1935" i="9"/>
  <c r="D1936" i="9"/>
  <c r="E1936" i="9"/>
  <c r="D1937" i="9"/>
  <c r="E1937" i="9"/>
  <c r="D1938" i="9"/>
  <c r="E1938" i="9"/>
  <c r="D1939" i="9"/>
  <c r="E1939" i="9"/>
  <c r="D1940" i="9"/>
  <c r="E1940" i="9"/>
  <c r="D1941" i="9"/>
  <c r="E1941" i="9"/>
  <c r="D1942" i="9"/>
  <c r="E1942" i="9"/>
  <c r="D1943" i="9"/>
  <c r="E1943" i="9"/>
  <c r="D1944" i="9"/>
  <c r="E1944" i="9"/>
  <c r="D1945" i="9"/>
  <c r="E1945" i="9"/>
  <c r="D1946" i="9"/>
  <c r="E1946" i="9"/>
  <c r="D1947" i="9"/>
  <c r="E1947" i="9"/>
  <c r="D1948" i="9"/>
  <c r="E1948" i="9"/>
  <c r="D1949" i="9"/>
  <c r="E1949" i="9"/>
  <c r="D1950" i="9"/>
  <c r="E1950" i="9"/>
  <c r="D1951" i="9"/>
  <c r="E1951" i="9"/>
  <c r="D1952" i="9"/>
  <c r="E1952" i="9"/>
  <c r="D1953" i="9"/>
  <c r="E1953" i="9"/>
  <c r="D1954" i="9"/>
  <c r="E1954" i="9"/>
  <c r="D1955" i="9"/>
  <c r="E1955" i="9"/>
  <c r="D1956" i="9"/>
  <c r="E1956" i="9"/>
  <c r="D1957" i="9"/>
  <c r="E1957" i="9"/>
  <c r="D1958" i="9"/>
  <c r="E1958" i="9"/>
  <c r="D1959" i="9"/>
  <c r="E1959" i="9"/>
  <c r="D1960" i="9"/>
  <c r="E1960" i="9"/>
  <c r="D1961" i="9"/>
  <c r="E1961" i="9"/>
  <c r="D1962" i="9"/>
  <c r="E1962" i="9"/>
  <c r="D1963" i="9"/>
  <c r="E1963" i="9"/>
  <c r="D1964" i="9"/>
  <c r="E1964" i="9"/>
  <c r="D1965" i="9"/>
  <c r="E1965" i="9"/>
  <c r="D1966" i="9"/>
  <c r="E1966" i="9"/>
  <c r="D1967" i="9"/>
  <c r="E1967" i="9"/>
  <c r="D1968" i="9"/>
  <c r="E1968" i="9"/>
  <c r="D1969" i="9"/>
  <c r="E1969" i="9"/>
  <c r="D1970" i="9"/>
  <c r="E1970" i="9"/>
  <c r="D1971" i="9"/>
  <c r="E1971" i="9"/>
  <c r="D1972" i="9"/>
  <c r="E1972" i="9"/>
  <c r="D1973" i="9"/>
  <c r="E1973" i="9"/>
  <c r="D1974" i="9"/>
  <c r="E1974" i="9"/>
  <c r="D1975" i="9"/>
  <c r="E1975" i="9"/>
  <c r="D1976" i="9"/>
  <c r="E1976" i="9"/>
  <c r="D1977" i="9"/>
  <c r="E1977" i="9"/>
  <c r="D1978" i="9"/>
  <c r="E1978" i="9"/>
  <c r="D1979" i="9"/>
  <c r="E1979" i="9"/>
  <c r="D1980" i="9"/>
  <c r="E1980" i="9"/>
  <c r="D1981" i="9"/>
  <c r="E1981" i="9"/>
  <c r="D1982" i="9"/>
  <c r="E1982" i="9"/>
  <c r="D1983" i="9"/>
  <c r="E1983" i="9"/>
  <c r="D1984" i="9"/>
  <c r="E1984" i="9"/>
  <c r="D1985" i="9"/>
  <c r="E1985" i="9"/>
  <c r="D1986" i="9"/>
  <c r="E1986" i="9"/>
  <c r="D1987" i="9"/>
  <c r="E1987" i="9"/>
  <c r="D1988" i="9"/>
  <c r="E1988" i="9"/>
  <c r="D1989" i="9"/>
  <c r="E1989" i="9"/>
  <c r="D1990" i="9"/>
  <c r="E1990" i="9"/>
  <c r="D1991" i="9"/>
  <c r="E1991" i="9"/>
  <c r="D1992" i="9"/>
  <c r="E1992" i="9"/>
  <c r="D1993" i="9"/>
  <c r="E1993" i="9"/>
  <c r="D1994" i="9"/>
  <c r="E1994" i="9"/>
  <c r="D1995" i="9"/>
  <c r="E1995" i="9"/>
  <c r="D1996" i="9"/>
  <c r="E1996" i="9"/>
  <c r="D1997" i="9"/>
  <c r="E1997" i="9"/>
  <c r="D1998" i="9"/>
  <c r="E1998" i="9"/>
  <c r="D1999" i="9"/>
  <c r="E1999" i="9"/>
  <c r="D2000" i="9"/>
  <c r="E2000" i="9"/>
  <c r="D2001" i="9"/>
  <c r="E2001" i="9"/>
  <c r="D2002" i="9"/>
  <c r="E2002" i="9"/>
  <c r="D2003" i="9"/>
  <c r="E2003" i="9"/>
  <c r="D2004" i="9"/>
  <c r="E2004" i="9"/>
  <c r="D2005" i="9"/>
  <c r="E2005" i="9"/>
  <c r="D2006" i="9"/>
  <c r="E2006" i="9"/>
  <c r="D2007" i="9"/>
  <c r="E2007" i="9"/>
  <c r="D2008" i="9"/>
  <c r="E2008" i="9"/>
  <c r="D2009" i="9"/>
  <c r="E2009" i="9"/>
  <c r="D2010" i="9"/>
  <c r="E2010" i="9"/>
  <c r="D2011" i="9"/>
  <c r="E2011" i="9"/>
  <c r="D2012" i="9"/>
  <c r="E2012" i="9"/>
  <c r="D2013" i="9"/>
  <c r="E2013" i="9"/>
  <c r="D2014" i="9"/>
  <c r="E2014" i="9"/>
  <c r="D2015" i="9"/>
  <c r="E2015" i="9"/>
  <c r="D2016" i="9"/>
  <c r="E2016" i="9"/>
  <c r="D2017" i="9"/>
  <c r="E2017" i="9"/>
  <c r="D2018" i="9"/>
  <c r="E2018" i="9"/>
  <c r="D2019" i="9"/>
  <c r="E2019" i="9"/>
  <c r="D2020" i="9"/>
  <c r="E2020" i="9"/>
  <c r="D2021" i="9"/>
  <c r="E2021" i="9"/>
  <c r="D2022" i="9"/>
  <c r="E2022" i="9"/>
  <c r="D2023" i="9"/>
  <c r="E2023" i="9"/>
  <c r="D2024" i="9"/>
  <c r="E2024" i="9"/>
  <c r="D2025" i="9"/>
  <c r="E2025" i="9"/>
  <c r="D2026" i="9"/>
  <c r="E2026" i="9"/>
  <c r="D2027" i="9"/>
  <c r="E2027" i="9"/>
  <c r="D2028" i="9"/>
  <c r="E2028" i="9"/>
  <c r="D2029" i="9"/>
  <c r="E2029" i="9"/>
  <c r="D2030" i="9"/>
  <c r="E2030" i="9"/>
  <c r="D2031" i="9"/>
  <c r="E2031" i="9"/>
  <c r="D2032" i="9"/>
  <c r="E2032" i="9"/>
  <c r="D2033" i="9"/>
  <c r="E2033" i="9"/>
  <c r="D2034" i="9"/>
  <c r="E2034" i="9"/>
  <c r="D2035" i="9"/>
  <c r="E2035" i="9"/>
  <c r="D2036" i="9"/>
  <c r="E2036" i="9"/>
  <c r="D2037" i="9"/>
  <c r="E2037" i="9"/>
  <c r="D2038" i="9"/>
  <c r="E2038" i="9"/>
  <c r="D2039" i="9"/>
  <c r="E2039" i="9"/>
  <c r="D2040" i="9"/>
  <c r="E2040" i="9"/>
  <c r="D2041" i="9"/>
  <c r="E2041" i="9"/>
  <c r="D2042" i="9"/>
  <c r="E2042" i="9"/>
  <c r="D2043" i="9"/>
  <c r="E2043" i="9"/>
  <c r="D2044" i="9"/>
  <c r="E2044" i="9"/>
  <c r="D2045" i="9"/>
  <c r="E2045" i="9"/>
  <c r="D2046" i="9"/>
  <c r="E2046" i="9"/>
  <c r="D2047" i="9"/>
  <c r="E2047" i="9"/>
  <c r="D2048" i="9"/>
  <c r="E2048" i="9"/>
  <c r="D2049" i="9"/>
  <c r="E2049" i="9"/>
  <c r="D2050" i="9"/>
  <c r="E2050" i="9"/>
  <c r="D2051" i="9"/>
  <c r="E2051" i="9"/>
  <c r="D2052" i="9"/>
  <c r="E2052" i="9"/>
  <c r="D2053" i="9"/>
  <c r="E2053" i="9"/>
  <c r="D2054" i="9"/>
  <c r="E2054" i="9"/>
  <c r="D2055" i="9"/>
  <c r="E2055" i="9"/>
  <c r="D2056" i="9"/>
  <c r="E2056" i="9"/>
  <c r="D2057" i="9"/>
  <c r="E2057" i="9"/>
  <c r="D2058" i="9"/>
  <c r="E2058" i="9"/>
  <c r="D2059" i="9"/>
  <c r="E2059" i="9"/>
  <c r="D2060" i="9"/>
  <c r="E2060" i="9"/>
  <c r="D2061" i="9"/>
  <c r="E2061" i="9"/>
  <c r="D2062" i="9"/>
  <c r="E2062" i="9"/>
  <c r="D2063" i="9"/>
  <c r="E2063" i="9"/>
  <c r="D2064" i="9"/>
  <c r="E2064" i="9"/>
  <c r="D2065" i="9"/>
  <c r="E2065" i="9"/>
  <c r="D2066" i="9"/>
  <c r="E2066" i="9"/>
  <c r="D2067" i="9"/>
  <c r="E2067" i="9"/>
  <c r="D2068" i="9"/>
  <c r="E2068" i="9"/>
  <c r="D2069" i="9"/>
  <c r="E2069" i="9"/>
  <c r="D2070" i="9"/>
  <c r="E2070" i="9"/>
  <c r="D2071" i="9"/>
  <c r="E2071" i="9"/>
  <c r="D2072" i="9"/>
  <c r="E2072" i="9"/>
  <c r="D2073" i="9"/>
  <c r="E2073" i="9"/>
  <c r="D2074" i="9"/>
  <c r="E2074" i="9"/>
  <c r="D2075" i="9"/>
  <c r="E2075" i="9"/>
  <c r="D2076" i="9"/>
  <c r="E2076" i="9"/>
  <c r="D2077" i="9"/>
  <c r="E2077" i="9"/>
  <c r="D2078" i="9"/>
  <c r="E2078" i="9"/>
  <c r="D2079" i="9"/>
  <c r="E2079" i="9"/>
  <c r="D2080" i="9"/>
  <c r="E2080" i="9"/>
  <c r="D2081" i="9"/>
  <c r="E2081" i="9"/>
  <c r="D2082" i="9"/>
  <c r="E2082" i="9"/>
  <c r="D2083" i="9"/>
  <c r="E2083" i="9"/>
  <c r="D2084" i="9"/>
  <c r="E2084" i="9"/>
  <c r="D2085" i="9"/>
  <c r="E2085" i="9"/>
  <c r="D2086" i="9"/>
  <c r="E2086" i="9"/>
  <c r="D2087" i="9"/>
  <c r="E2087" i="9"/>
  <c r="D2088" i="9"/>
  <c r="E2088" i="9"/>
  <c r="D2089" i="9"/>
  <c r="E2089" i="9"/>
  <c r="D2090" i="9"/>
  <c r="E2090" i="9"/>
  <c r="D2091" i="9"/>
  <c r="E2091" i="9"/>
  <c r="D2092" i="9"/>
  <c r="E2092" i="9"/>
  <c r="D2093" i="9"/>
  <c r="E2093" i="9"/>
  <c r="D2094" i="9"/>
  <c r="E2094" i="9"/>
  <c r="D2095" i="9"/>
  <c r="E2095" i="9"/>
  <c r="D2096" i="9"/>
  <c r="E2096" i="9"/>
  <c r="D2097" i="9"/>
  <c r="E2097" i="9"/>
  <c r="D2098" i="9"/>
  <c r="E2098" i="9"/>
  <c r="D2099" i="9"/>
  <c r="E2099" i="9"/>
  <c r="D2100" i="9"/>
  <c r="E2100" i="9"/>
  <c r="D2101" i="9"/>
  <c r="E2101" i="9"/>
  <c r="D2102" i="9"/>
  <c r="E2102" i="9"/>
  <c r="D2103" i="9"/>
  <c r="E2103" i="9"/>
  <c r="D2104" i="9"/>
  <c r="E2104" i="9"/>
  <c r="D2105" i="9"/>
  <c r="E2105" i="9"/>
  <c r="D2106" i="9"/>
  <c r="E2106" i="9"/>
  <c r="D2107" i="9"/>
  <c r="E2107" i="9"/>
  <c r="D2108" i="9"/>
  <c r="E2108" i="9"/>
  <c r="D2109" i="9"/>
  <c r="E2109" i="9"/>
  <c r="D2110" i="9"/>
  <c r="E2110" i="9"/>
  <c r="D2111" i="9"/>
  <c r="E2111" i="9"/>
  <c r="D2112" i="9"/>
  <c r="E2112" i="9"/>
  <c r="D2113" i="9"/>
  <c r="E2113" i="9"/>
  <c r="D2114" i="9"/>
  <c r="E2114" i="9"/>
  <c r="D2115" i="9"/>
  <c r="E2115" i="9"/>
  <c r="D2116" i="9"/>
  <c r="E2116" i="9"/>
  <c r="D2117" i="9"/>
  <c r="E2117" i="9"/>
  <c r="D2118" i="9"/>
  <c r="E2118" i="9"/>
  <c r="D2119" i="9"/>
  <c r="E2119" i="9"/>
  <c r="D2120" i="9"/>
  <c r="E2120" i="9"/>
  <c r="D2121" i="9"/>
  <c r="E2121" i="9"/>
  <c r="D2122" i="9"/>
  <c r="E2122" i="9"/>
  <c r="D2123" i="9"/>
  <c r="E2123" i="9"/>
  <c r="D2124" i="9"/>
  <c r="E2124" i="9"/>
  <c r="D2125" i="9"/>
  <c r="E2125" i="9"/>
  <c r="D2126" i="9"/>
  <c r="E2126" i="9"/>
  <c r="D2127" i="9"/>
  <c r="E2127" i="9"/>
  <c r="D2128" i="9"/>
  <c r="E2128" i="9"/>
  <c r="D2129" i="9"/>
  <c r="E2129" i="9"/>
  <c r="D2130" i="9"/>
  <c r="E2130" i="9"/>
  <c r="D2131" i="9"/>
  <c r="E2131" i="9"/>
  <c r="D2132" i="9"/>
  <c r="E2132" i="9"/>
  <c r="D2133" i="9"/>
  <c r="E2133" i="9"/>
  <c r="D2134" i="9"/>
  <c r="E2134" i="9"/>
  <c r="D2135" i="9"/>
  <c r="E2135" i="9"/>
  <c r="D2136" i="9"/>
  <c r="E2136" i="9"/>
  <c r="D2137" i="9"/>
  <c r="E2137" i="9"/>
  <c r="D2138" i="9"/>
  <c r="E2138" i="9"/>
  <c r="D2139" i="9"/>
  <c r="E2139" i="9"/>
  <c r="D2140" i="9"/>
  <c r="E2140" i="9"/>
  <c r="D2141" i="9"/>
  <c r="E2141" i="9"/>
  <c r="D2142" i="9"/>
  <c r="E2142" i="9"/>
  <c r="D2143" i="9"/>
  <c r="E2143" i="9"/>
  <c r="D2144" i="9"/>
  <c r="E2144" i="9"/>
  <c r="D2145" i="9"/>
  <c r="E2145" i="9"/>
  <c r="D2146" i="9"/>
  <c r="E2146" i="9"/>
  <c r="D2147" i="9"/>
  <c r="E2147" i="9"/>
  <c r="D2148" i="9"/>
  <c r="E2148" i="9"/>
  <c r="D2149" i="9"/>
  <c r="E2149" i="9"/>
  <c r="D2150" i="9"/>
  <c r="E2150" i="9"/>
  <c r="D2151" i="9"/>
  <c r="E2151" i="9"/>
  <c r="D2152" i="9"/>
  <c r="E2152" i="9"/>
  <c r="D2153" i="9"/>
  <c r="E2153" i="9"/>
  <c r="D2154" i="9"/>
  <c r="E2154" i="9"/>
  <c r="D2155" i="9"/>
  <c r="E2155" i="9"/>
  <c r="D2156" i="9"/>
  <c r="E2156" i="9"/>
  <c r="D2157" i="9"/>
  <c r="E2157" i="9"/>
  <c r="D2158" i="9"/>
  <c r="E2158" i="9"/>
  <c r="D2159" i="9"/>
  <c r="E2159" i="9"/>
  <c r="D2160" i="9"/>
  <c r="E2160" i="9"/>
  <c r="D2161" i="9"/>
  <c r="E2161" i="9"/>
  <c r="D2162" i="9"/>
  <c r="E2162" i="9"/>
  <c r="D2163" i="9"/>
  <c r="E2163" i="9"/>
  <c r="D2164" i="9"/>
  <c r="E2164" i="9"/>
  <c r="D2165" i="9"/>
  <c r="E2165" i="9"/>
  <c r="D2166" i="9"/>
  <c r="E2166" i="9"/>
  <c r="D2167" i="9"/>
  <c r="E2167" i="9"/>
  <c r="D2168" i="9"/>
  <c r="E2168" i="9"/>
  <c r="D2169" i="9"/>
  <c r="E2169" i="9"/>
  <c r="D2170" i="9"/>
  <c r="E2170" i="9"/>
  <c r="D2171" i="9"/>
  <c r="E2171" i="9"/>
  <c r="D2172" i="9"/>
  <c r="E2172" i="9"/>
  <c r="D2173" i="9"/>
  <c r="E2173" i="9"/>
  <c r="D2174" i="9"/>
  <c r="E2174" i="9"/>
  <c r="D2175" i="9"/>
  <c r="E2175" i="9"/>
  <c r="D2176" i="9"/>
  <c r="E2176" i="9"/>
  <c r="D2177" i="9"/>
  <c r="E2177" i="9"/>
  <c r="D2178" i="9"/>
  <c r="E2178" i="9"/>
  <c r="D2179" i="9"/>
  <c r="E2179" i="9"/>
  <c r="D2180" i="9"/>
  <c r="E2180" i="9"/>
  <c r="D2181" i="9"/>
  <c r="E2181" i="9"/>
  <c r="D2182" i="9"/>
  <c r="E2182" i="9"/>
  <c r="D2183" i="9"/>
  <c r="E2183" i="9"/>
  <c r="D2184" i="9"/>
  <c r="E2184" i="9"/>
  <c r="D2185" i="9"/>
  <c r="E2185" i="9"/>
  <c r="D2186" i="9"/>
  <c r="E2186" i="9"/>
  <c r="D2187" i="9"/>
  <c r="E2187" i="9"/>
  <c r="D2188" i="9"/>
  <c r="E2188" i="9"/>
  <c r="D2189" i="9"/>
  <c r="E2189" i="9"/>
  <c r="D2190" i="9"/>
  <c r="E2190" i="9"/>
  <c r="D2191" i="9"/>
  <c r="E2191" i="9"/>
  <c r="D2192" i="9"/>
  <c r="E2192" i="9"/>
  <c r="D2193" i="9"/>
  <c r="E2193" i="9"/>
  <c r="D2194" i="9"/>
  <c r="E2194" i="9"/>
  <c r="D2195" i="9"/>
  <c r="E2195" i="9"/>
  <c r="D2196" i="9"/>
  <c r="E2196" i="9"/>
  <c r="D2197" i="9"/>
  <c r="E2197" i="9"/>
  <c r="D2198" i="9"/>
  <c r="E2198" i="9"/>
  <c r="D2199" i="9"/>
  <c r="E2199" i="9"/>
  <c r="D2200" i="9"/>
  <c r="E2200" i="9"/>
  <c r="D2201" i="9"/>
  <c r="E2201" i="9"/>
  <c r="D2202" i="9"/>
  <c r="E2202" i="9"/>
  <c r="D2203" i="9"/>
  <c r="E2203" i="9"/>
  <c r="D2204" i="9"/>
  <c r="E2204" i="9"/>
  <c r="D2205" i="9"/>
  <c r="E2205" i="9"/>
  <c r="D2206" i="9"/>
  <c r="E2206" i="9"/>
  <c r="D2207" i="9"/>
  <c r="E2207" i="9"/>
  <c r="D2208" i="9"/>
  <c r="E2208" i="9"/>
  <c r="D2209" i="9"/>
  <c r="E2209" i="9"/>
  <c r="D2210" i="9"/>
  <c r="E2210" i="9"/>
  <c r="D2211" i="9"/>
  <c r="E2211" i="9"/>
  <c r="D2212" i="9"/>
  <c r="E2212" i="9"/>
  <c r="D2213" i="9"/>
  <c r="E2213" i="9"/>
  <c r="D2214" i="9"/>
  <c r="E2214" i="9"/>
  <c r="D2215" i="9"/>
  <c r="E2215" i="9"/>
  <c r="D2216" i="9"/>
  <c r="E2216" i="9"/>
  <c r="D2217" i="9"/>
  <c r="E2217" i="9"/>
  <c r="D2218" i="9"/>
  <c r="E2218" i="9"/>
  <c r="D2219" i="9"/>
  <c r="E2219" i="9"/>
  <c r="D2220" i="9"/>
  <c r="E2220" i="9"/>
  <c r="D2221" i="9"/>
  <c r="E2221" i="9"/>
  <c r="D2222" i="9"/>
  <c r="E2222" i="9"/>
  <c r="D2223" i="9"/>
  <c r="E2223" i="9"/>
  <c r="D2224" i="9"/>
  <c r="E2224" i="9"/>
  <c r="D2225" i="9"/>
  <c r="E2225" i="9"/>
  <c r="D2226" i="9"/>
  <c r="E2226" i="9"/>
  <c r="D2227" i="9"/>
  <c r="E2227" i="9"/>
  <c r="D2228" i="9"/>
  <c r="E2228" i="9"/>
  <c r="D2229" i="9"/>
  <c r="E2229" i="9"/>
  <c r="D2230" i="9"/>
  <c r="E2230" i="9"/>
  <c r="D2231" i="9"/>
  <c r="E2231" i="9"/>
  <c r="D2232" i="9"/>
  <c r="E2232" i="9"/>
  <c r="D2233" i="9"/>
  <c r="E2233" i="9"/>
  <c r="D2234" i="9"/>
  <c r="E2234" i="9"/>
  <c r="D2235" i="9"/>
  <c r="E2235" i="9"/>
  <c r="D2236" i="9"/>
  <c r="E2236" i="9"/>
  <c r="D2237" i="9"/>
  <c r="E2237" i="9"/>
  <c r="D2238" i="9"/>
  <c r="E2238" i="9"/>
  <c r="D2239" i="9"/>
  <c r="E2239" i="9"/>
  <c r="D2240" i="9"/>
  <c r="E2240" i="9"/>
  <c r="D2241" i="9"/>
  <c r="E2241" i="9"/>
  <c r="D2242" i="9"/>
  <c r="E2242" i="9"/>
  <c r="D2243" i="9"/>
  <c r="E2243" i="9"/>
  <c r="D2244" i="9"/>
  <c r="E2244" i="9"/>
  <c r="D2245" i="9"/>
  <c r="E2245" i="9"/>
  <c r="D2246" i="9"/>
  <c r="E2246" i="9"/>
  <c r="D2247" i="9"/>
  <c r="E2247" i="9"/>
  <c r="D2248" i="9"/>
  <c r="E2248" i="9"/>
  <c r="D2249" i="9"/>
  <c r="E2249" i="9"/>
  <c r="D2250" i="9"/>
  <c r="E2250" i="9"/>
  <c r="D2251" i="9"/>
  <c r="E2251" i="9"/>
  <c r="D2252" i="9"/>
  <c r="E2252" i="9"/>
  <c r="D2253" i="9"/>
  <c r="E2253" i="9"/>
  <c r="D2254" i="9"/>
  <c r="E2254" i="9"/>
  <c r="D2255" i="9"/>
  <c r="E2255" i="9"/>
  <c r="D2256" i="9"/>
  <c r="E2256" i="9"/>
  <c r="D2257" i="9"/>
  <c r="E2257" i="9"/>
  <c r="D2258" i="9"/>
  <c r="E2258" i="9"/>
  <c r="D2259" i="9"/>
  <c r="E2259" i="9"/>
  <c r="D2260" i="9"/>
  <c r="E2260" i="9"/>
  <c r="D2261" i="9"/>
  <c r="E2261" i="9"/>
  <c r="D2262" i="9"/>
  <c r="E2262" i="9"/>
  <c r="D2263" i="9"/>
  <c r="E2263" i="9"/>
  <c r="D2264" i="9"/>
  <c r="E2264" i="9"/>
  <c r="D2265" i="9"/>
  <c r="E2265" i="9"/>
  <c r="D2266" i="9"/>
  <c r="E2266" i="9"/>
  <c r="D2267" i="9"/>
  <c r="E2267" i="9"/>
  <c r="D2268" i="9"/>
  <c r="E2268" i="9"/>
  <c r="D2269" i="9"/>
  <c r="E2269" i="9"/>
  <c r="D2270" i="9"/>
  <c r="E2270" i="9"/>
  <c r="D2271" i="9"/>
  <c r="E2271" i="9"/>
  <c r="D2272" i="9"/>
  <c r="E2272" i="9"/>
  <c r="D2273" i="9"/>
  <c r="E2273" i="9"/>
  <c r="D2274" i="9"/>
  <c r="E2274" i="9"/>
  <c r="D2275" i="9"/>
  <c r="E2275" i="9"/>
  <c r="D2276" i="9"/>
  <c r="E2276" i="9"/>
  <c r="D2277" i="9"/>
  <c r="E2277" i="9"/>
  <c r="D2278" i="9"/>
  <c r="E2278" i="9"/>
  <c r="D2279" i="9"/>
  <c r="E2279" i="9"/>
  <c r="D2280" i="9"/>
  <c r="E2280" i="9"/>
  <c r="D2281" i="9"/>
  <c r="E2281" i="9"/>
  <c r="D2282" i="9"/>
  <c r="E2282" i="9"/>
  <c r="D2283" i="9"/>
  <c r="E2283" i="9"/>
  <c r="D2284" i="9"/>
  <c r="E2284" i="9"/>
  <c r="D2285" i="9"/>
  <c r="E2285" i="9"/>
  <c r="D2286" i="9"/>
  <c r="E2286" i="9"/>
  <c r="D2287" i="9"/>
  <c r="E2287" i="9"/>
  <c r="D2288" i="9"/>
  <c r="E2288" i="9"/>
  <c r="D2289" i="9"/>
  <c r="E2289" i="9"/>
  <c r="D2290" i="9"/>
  <c r="E2290" i="9"/>
  <c r="D2291" i="9"/>
  <c r="E2291" i="9"/>
  <c r="D2292" i="9"/>
  <c r="E2292" i="9"/>
  <c r="D2293" i="9"/>
  <c r="E2293" i="9"/>
  <c r="D2294" i="9"/>
  <c r="E2294" i="9"/>
  <c r="D2295" i="9"/>
  <c r="E2295" i="9"/>
  <c r="D2296" i="9"/>
  <c r="E2296" i="9"/>
  <c r="D2297" i="9"/>
  <c r="E2297" i="9"/>
  <c r="D2298" i="9"/>
  <c r="E2298" i="9"/>
  <c r="D2299" i="9"/>
  <c r="E2299" i="9"/>
  <c r="D2300" i="9"/>
  <c r="E2300" i="9"/>
  <c r="D2301" i="9"/>
  <c r="E2301" i="9"/>
  <c r="D2302" i="9"/>
  <c r="E2302" i="9"/>
  <c r="D2303" i="9"/>
  <c r="E2303" i="9"/>
  <c r="D2304" i="9"/>
  <c r="E2304" i="9"/>
  <c r="D2305" i="9"/>
  <c r="E2305" i="9"/>
  <c r="D2306" i="9"/>
  <c r="E2306" i="9"/>
  <c r="D2307" i="9"/>
  <c r="E2307" i="9"/>
  <c r="D2308" i="9"/>
  <c r="E2308" i="9"/>
  <c r="D2309" i="9"/>
  <c r="E2309" i="9"/>
  <c r="D2310" i="9"/>
  <c r="E2310" i="9"/>
  <c r="D2311" i="9"/>
  <c r="E2311" i="9"/>
  <c r="D2312" i="9"/>
  <c r="E2312" i="9"/>
  <c r="D2313" i="9"/>
  <c r="E2313" i="9"/>
  <c r="D2314" i="9"/>
  <c r="E2314" i="9"/>
  <c r="D2315" i="9"/>
  <c r="E2315" i="9"/>
  <c r="D2316" i="9"/>
  <c r="E2316" i="9"/>
  <c r="D2317" i="9"/>
  <c r="E2317" i="9"/>
  <c r="D2318" i="9"/>
  <c r="E2318" i="9"/>
  <c r="D2319" i="9"/>
  <c r="E2319" i="9"/>
  <c r="D2320" i="9"/>
  <c r="E2320" i="9"/>
  <c r="D2321" i="9"/>
  <c r="E2321" i="9"/>
  <c r="D2322" i="9"/>
  <c r="E2322" i="9"/>
  <c r="D2323" i="9"/>
  <c r="E2323" i="9"/>
  <c r="D2324" i="9"/>
  <c r="E2324" i="9"/>
  <c r="D2325" i="9"/>
  <c r="E2325" i="9"/>
  <c r="D2326" i="9"/>
  <c r="E2326" i="9"/>
  <c r="D2327" i="9"/>
  <c r="E2327" i="9"/>
  <c r="D2328" i="9"/>
  <c r="E2328" i="9"/>
  <c r="D2329" i="9"/>
  <c r="E2329" i="9"/>
  <c r="D2330" i="9"/>
  <c r="E2330" i="9"/>
  <c r="D2331" i="9"/>
  <c r="E2331" i="9"/>
  <c r="D2332" i="9"/>
  <c r="E2332" i="9"/>
  <c r="D2333" i="9"/>
  <c r="E2333" i="9"/>
  <c r="D2334" i="9"/>
  <c r="E2334" i="9"/>
  <c r="D2335" i="9"/>
  <c r="E2335" i="9"/>
  <c r="D2336" i="9"/>
  <c r="E2336" i="9"/>
  <c r="D2337" i="9"/>
  <c r="E2337" i="9"/>
  <c r="D2338" i="9"/>
  <c r="E2338" i="9"/>
  <c r="D2339" i="9"/>
  <c r="E2339" i="9"/>
  <c r="D2340" i="9"/>
  <c r="E2340" i="9"/>
  <c r="D2341" i="9"/>
  <c r="E2341" i="9"/>
  <c r="D2342" i="9"/>
  <c r="E2342" i="9"/>
  <c r="D2343" i="9"/>
  <c r="E2343" i="9"/>
  <c r="D2344" i="9"/>
  <c r="E2344" i="9"/>
  <c r="D2345" i="9"/>
  <c r="E2345" i="9"/>
  <c r="D2346" i="9"/>
  <c r="E2346" i="9"/>
  <c r="D2347" i="9"/>
  <c r="E2347" i="9"/>
  <c r="D2348" i="9"/>
  <c r="E2348" i="9"/>
  <c r="D2349" i="9"/>
  <c r="E2349" i="9"/>
  <c r="D2350" i="9"/>
  <c r="E2350" i="9"/>
  <c r="D2351" i="9"/>
  <c r="E2351" i="9"/>
  <c r="D2352" i="9"/>
  <c r="E2352" i="9"/>
  <c r="D2353" i="9"/>
  <c r="E2353" i="9"/>
  <c r="D2354" i="9"/>
  <c r="E2354" i="9"/>
  <c r="D2355" i="9"/>
  <c r="E2355" i="9"/>
  <c r="D2356" i="9"/>
  <c r="E2356" i="9"/>
  <c r="D2357" i="9"/>
  <c r="E2357" i="9"/>
  <c r="D2358" i="9"/>
  <c r="E2358" i="9"/>
  <c r="D2359" i="9"/>
  <c r="E2359" i="9"/>
  <c r="D2360" i="9"/>
  <c r="E2360" i="9"/>
  <c r="D2361" i="9"/>
  <c r="E2361" i="9"/>
  <c r="D2362" i="9"/>
  <c r="E2362" i="9"/>
  <c r="D2363" i="9"/>
  <c r="E2363" i="9"/>
  <c r="D2364" i="9"/>
  <c r="E2364" i="9"/>
  <c r="D2365" i="9"/>
  <c r="E2365" i="9"/>
  <c r="D2366" i="9"/>
  <c r="E2366" i="9"/>
  <c r="D2367" i="9"/>
  <c r="E2367" i="9"/>
  <c r="D2368" i="9"/>
  <c r="E2368" i="9"/>
  <c r="D2369" i="9"/>
  <c r="E2369" i="9"/>
  <c r="D2370" i="9"/>
  <c r="E2370" i="9"/>
  <c r="D2371" i="9"/>
  <c r="E2371" i="9"/>
  <c r="D2372" i="9"/>
  <c r="E2372" i="9"/>
  <c r="D2373" i="9"/>
  <c r="E2373" i="9"/>
  <c r="D2374" i="9"/>
  <c r="E2374" i="9"/>
  <c r="D2375" i="9"/>
  <c r="E2375" i="9"/>
  <c r="D2376" i="9"/>
  <c r="E2376" i="9"/>
  <c r="D2377" i="9"/>
  <c r="E2377" i="9"/>
  <c r="D2378" i="9"/>
  <c r="E2378" i="9"/>
  <c r="D2379" i="9"/>
  <c r="E2379" i="9"/>
  <c r="D2380" i="9"/>
  <c r="E2380" i="9"/>
  <c r="D2381" i="9"/>
  <c r="E2381" i="9"/>
  <c r="D2382" i="9"/>
  <c r="E2382" i="9"/>
  <c r="D2383" i="9"/>
  <c r="E2383" i="9"/>
  <c r="D2384" i="9"/>
  <c r="E2384" i="9"/>
  <c r="D2385" i="9"/>
  <c r="E2385" i="9"/>
  <c r="D2386" i="9"/>
  <c r="E2386" i="9"/>
  <c r="D2387" i="9"/>
  <c r="E2387" i="9"/>
  <c r="D2388" i="9"/>
  <c r="E2388" i="9"/>
  <c r="D2389" i="9"/>
  <c r="E2389" i="9"/>
  <c r="D2390" i="9"/>
  <c r="E2390" i="9"/>
  <c r="D2391" i="9"/>
  <c r="E2391" i="9"/>
  <c r="D2392" i="9"/>
  <c r="E2392" i="9"/>
  <c r="D2393" i="9"/>
  <c r="E2393" i="9"/>
  <c r="D2394" i="9"/>
  <c r="E2394" i="9"/>
  <c r="D2395" i="9"/>
  <c r="E2395" i="9"/>
  <c r="D2396" i="9"/>
  <c r="E2396" i="9"/>
  <c r="D2397" i="9"/>
  <c r="E2397" i="9"/>
  <c r="D2398" i="9"/>
  <c r="E2398" i="9"/>
  <c r="D2399" i="9"/>
  <c r="E2399" i="9"/>
  <c r="D2400" i="9"/>
  <c r="E2400" i="9"/>
  <c r="D2401" i="9"/>
  <c r="E2401" i="9"/>
  <c r="D2402" i="9"/>
  <c r="E2402" i="9"/>
  <c r="D2403" i="9"/>
  <c r="E2403" i="9"/>
  <c r="D2404" i="9"/>
  <c r="E2404" i="9"/>
  <c r="D2405" i="9"/>
  <c r="E2405" i="9"/>
  <c r="D2406" i="9"/>
  <c r="E2406" i="9"/>
  <c r="D2407" i="9"/>
  <c r="E2407" i="9"/>
  <c r="D2408" i="9"/>
  <c r="E2408" i="9"/>
  <c r="D2409" i="9"/>
  <c r="E2409" i="9"/>
  <c r="D2410" i="9"/>
  <c r="E2410" i="9"/>
  <c r="D2411" i="9"/>
  <c r="E2411" i="9"/>
  <c r="D2412" i="9"/>
  <c r="E2412" i="9"/>
  <c r="D2413" i="9"/>
  <c r="E2413" i="9"/>
  <c r="D2414" i="9"/>
  <c r="E2414" i="9"/>
  <c r="D2415" i="9"/>
  <c r="E2415" i="9"/>
  <c r="D2416" i="9"/>
  <c r="E2416" i="9"/>
  <c r="D2417" i="9"/>
  <c r="E2417" i="9"/>
  <c r="D2418" i="9"/>
  <c r="E2418" i="9"/>
  <c r="D2419" i="9"/>
  <c r="E2419" i="9"/>
  <c r="D2420" i="9"/>
  <c r="E2420" i="9"/>
  <c r="D2421" i="9"/>
  <c r="E2421" i="9"/>
  <c r="D2422" i="9"/>
  <c r="E2422" i="9"/>
  <c r="D2423" i="9"/>
  <c r="E2423" i="9"/>
  <c r="D2424" i="9"/>
  <c r="E2424" i="9"/>
  <c r="D2425" i="9"/>
  <c r="E2425" i="9"/>
  <c r="D2426" i="9"/>
  <c r="E2426" i="9"/>
  <c r="D2427" i="9"/>
  <c r="E2427" i="9"/>
  <c r="D2428" i="9"/>
  <c r="E2428" i="9"/>
  <c r="D2429" i="9"/>
  <c r="E2429" i="9"/>
  <c r="D2430" i="9"/>
  <c r="E2430" i="9"/>
  <c r="D2431" i="9"/>
  <c r="E2431" i="9"/>
  <c r="D2432" i="9"/>
  <c r="E2432" i="9"/>
  <c r="D2433" i="9"/>
  <c r="E2433" i="9"/>
  <c r="D2434" i="9"/>
  <c r="E2434" i="9"/>
  <c r="D2435" i="9"/>
  <c r="E2435" i="9"/>
  <c r="D2436" i="9"/>
  <c r="E2436" i="9"/>
  <c r="D2437" i="9"/>
  <c r="E2437" i="9"/>
  <c r="D2438" i="9"/>
  <c r="E2438" i="9"/>
  <c r="D2439" i="9"/>
  <c r="E2439" i="9"/>
  <c r="D2440" i="9"/>
  <c r="E2440" i="9"/>
  <c r="D2441" i="9"/>
  <c r="E2441" i="9"/>
  <c r="D2442" i="9"/>
  <c r="E2442" i="9"/>
  <c r="D2443" i="9"/>
  <c r="E2443" i="9"/>
  <c r="D2444" i="9"/>
  <c r="E2444" i="9"/>
  <c r="D2445" i="9"/>
  <c r="E2445" i="9"/>
  <c r="D2446" i="9"/>
  <c r="E2446" i="9"/>
  <c r="D2447" i="9"/>
  <c r="E2447" i="9"/>
  <c r="D2448" i="9"/>
  <c r="E2448" i="9"/>
  <c r="D2449" i="9"/>
  <c r="E2449" i="9"/>
  <c r="D2450" i="9"/>
  <c r="E2450" i="9"/>
  <c r="D2451" i="9"/>
  <c r="E2451" i="9"/>
  <c r="D2452" i="9"/>
  <c r="E2452" i="9"/>
  <c r="D2453" i="9"/>
  <c r="E2453" i="9"/>
  <c r="D2454" i="9"/>
  <c r="E2454" i="9"/>
  <c r="D2455" i="9"/>
  <c r="E2455" i="9"/>
  <c r="D2456" i="9"/>
  <c r="E2456" i="9"/>
  <c r="D2457" i="9"/>
  <c r="E2457" i="9"/>
  <c r="D2458" i="9"/>
  <c r="E2458" i="9"/>
  <c r="D2459" i="9"/>
  <c r="E2459" i="9"/>
  <c r="D2460" i="9"/>
  <c r="E2460" i="9"/>
  <c r="D2461" i="9"/>
  <c r="E2461" i="9"/>
  <c r="D2462" i="9"/>
  <c r="E2462" i="9"/>
  <c r="D2463" i="9"/>
  <c r="E2463" i="9"/>
  <c r="D2464" i="9"/>
  <c r="E2464" i="9"/>
  <c r="D2465" i="9"/>
  <c r="E2465" i="9"/>
  <c r="D2466" i="9"/>
  <c r="E2466" i="9"/>
  <c r="D2467" i="9"/>
  <c r="E2467" i="9"/>
  <c r="D2468" i="9"/>
  <c r="E2468" i="9"/>
  <c r="D2469" i="9"/>
  <c r="E2469" i="9"/>
  <c r="D2470" i="9"/>
  <c r="E2470" i="9"/>
  <c r="D2471" i="9"/>
  <c r="E2471" i="9"/>
  <c r="D2472" i="9"/>
  <c r="E2472" i="9"/>
  <c r="D2473" i="9"/>
  <c r="E2473" i="9"/>
  <c r="D2474" i="9"/>
  <c r="E2474" i="9"/>
  <c r="D2475" i="9"/>
  <c r="E2475" i="9"/>
  <c r="D2476" i="9"/>
  <c r="E2476" i="9"/>
  <c r="D2477" i="9"/>
  <c r="E2477" i="9"/>
  <c r="D2478" i="9"/>
  <c r="E2478" i="9"/>
  <c r="D2479" i="9"/>
  <c r="E2479" i="9"/>
  <c r="D2480" i="9"/>
  <c r="E2480" i="9"/>
  <c r="D2481" i="9"/>
  <c r="E2481" i="9"/>
  <c r="D2482" i="9"/>
  <c r="E2482" i="9"/>
  <c r="D2483" i="9"/>
  <c r="E2483" i="9"/>
  <c r="D2484" i="9"/>
  <c r="E2484" i="9"/>
  <c r="D2485" i="9"/>
  <c r="E2485" i="9"/>
  <c r="D2486" i="9"/>
  <c r="E2486" i="9"/>
  <c r="D2487" i="9"/>
  <c r="E2487" i="9"/>
  <c r="D2488" i="9"/>
  <c r="E2488" i="9"/>
  <c r="D2489" i="9"/>
  <c r="E2489" i="9"/>
  <c r="D2490" i="9"/>
  <c r="E2490" i="9"/>
  <c r="D2491" i="9"/>
  <c r="E2491" i="9"/>
  <c r="D2492" i="9"/>
  <c r="E2492" i="9"/>
  <c r="D2493" i="9"/>
  <c r="E2493" i="9"/>
  <c r="D2494" i="9"/>
  <c r="E2494" i="9"/>
  <c r="D2495" i="9"/>
  <c r="E2495" i="9"/>
  <c r="D2496" i="9"/>
  <c r="E2496" i="9"/>
  <c r="D2497" i="9"/>
  <c r="E2497" i="9"/>
  <c r="D2498" i="9"/>
  <c r="E2498" i="9"/>
  <c r="D2499" i="9"/>
  <c r="E2499" i="9"/>
  <c r="D2500" i="9"/>
  <c r="E2500" i="9"/>
  <c r="D2501" i="9"/>
  <c r="E2501" i="9"/>
  <c r="D2502" i="9"/>
  <c r="E2502" i="9"/>
  <c r="D2503" i="9"/>
  <c r="E2503" i="9"/>
  <c r="D2504" i="9"/>
  <c r="E2504" i="9"/>
  <c r="D2505" i="9"/>
  <c r="E2505" i="9"/>
  <c r="D2506" i="9"/>
  <c r="E2506" i="9"/>
  <c r="D2507" i="9"/>
  <c r="E2507" i="9"/>
  <c r="D2508" i="9"/>
  <c r="E2508" i="9"/>
  <c r="D2509" i="9"/>
  <c r="E2509" i="9"/>
  <c r="D2510" i="9"/>
  <c r="E2510" i="9"/>
  <c r="D2511" i="9"/>
  <c r="E2511" i="9"/>
  <c r="D2512" i="9"/>
  <c r="E2512" i="9"/>
  <c r="D2513" i="9"/>
  <c r="E2513" i="9"/>
  <c r="D2514" i="9"/>
  <c r="E2514" i="9"/>
  <c r="D2515" i="9"/>
  <c r="E2515" i="9"/>
  <c r="D2516" i="9"/>
  <c r="E2516" i="9"/>
  <c r="D2517" i="9"/>
  <c r="E2517" i="9"/>
  <c r="D2518" i="9"/>
  <c r="E2518" i="9"/>
  <c r="D2519" i="9"/>
  <c r="E2519" i="9"/>
  <c r="D2520" i="9"/>
  <c r="E2520" i="9"/>
  <c r="D2521" i="9"/>
  <c r="E2521" i="9"/>
  <c r="D2522" i="9"/>
  <c r="E2522" i="9"/>
  <c r="D2523" i="9"/>
  <c r="E2523" i="9"/>
  <c r="D2524" i="9"/>
  <c r="E2524" i="9"/>
  <c r="D2525" i="9"/>
  <c r="E2525" i="9"/>
  <c r="D2526" i="9"/>
  <c r="E2526" i="9"/>
  <c r="D2527" i="9"/>
  <c r="E2527" i="9"/>
  <c r="D2528" i="9"/>
  <c r="E2528" i="9"/>
  <c r="D2529" i="9"/>
  <c r="E2529" i="9"/>
  <c r="D2530" i="9"/>
  <c r="E2530" i="9"/>
  <c r="D2531" i="9"/>
  <c r="E2531" i="9"/>
  <c r="D2532" i="9"/>
  <c r="E2532" i="9"/>
  <c r="D2533" i="9"/>
  <c r="E2533" i="9"/>
  <c r="D2534" i="9"/>
  <c r="E2534" i="9"/>
  <c r="D2535" i="9"/>
  <c r="E2535" i="9"/>
  <c r="D2536" i="9"/>
  <c r="E2536" i="9"/>
  <c r="D2537" i="9"/>
  <c r="E2537" i="9"/>
  <c r="D2538" i="9"/>
  <c r="E2538" i="9"/>
  <c r="D2539" i="9"/>
  <c r="E2539" i="9"/>
  <c r="D2540" i="9"/>
  <c r="E2540" i="9"/>
  <c r="D2541" i="9"/>
  <c r="E2541" i="9"/>
  <c r="D2542" i="9"/>
  <c r="E2542" i="9"/>
  <c r="D2543" i="9"/>
  <c r="E2543" i="9"/>
  <c r="D2544" i="9"/>
  <c r="E2544" i="9"/>
  <c r="D2545" i="9"/>
  <c r="E2545" i="9"/>
  <c r="D2546" i="9"/>
  <c r="E2546" i="9"/>
  <c r="D2547" i="9"/>
  <c r="E2547" i="9"/>
  <c r="D2548" i="9"/>
  <c r="E2548" i="9"/>
  <c r="D2549" i="9"/>
  <c r="E2549" i="9"/>
  <c r="D2550" i="9"/>
  <c r="E2550" i="9"/>
  <c r="D2551" i="9"/>
  <c r="E2551" i="9"/>
  <c r="D2552" i="9"/>
  <c r="E2552" i="9"/>
  <c r="D2553" i="9"/>
  <c r="E2553" i="9"/>
  <c r="D2554" i="9"/>
  <c r="E2554" i="9"/>
  <c r="D2555" i="9"/>
  <c r="E2555" i="9"/>
  <c r="D2556" i="9"/>
  <c r="E2556" i="9"/>
  <c r="D2557" i="9"/>
  <c r="E2557" i="9"/>
  <c r="D2558" i="9"/>
  <c r="E2558" i="9"/>
  <c r="D2559" i="9"/>
  <c r="E2559" i="9"/>
  <c r="D2560" i="9"/>
  <c r="E2560" i="9"/>
  <c r="D2561" i="9"/>
  <c r="E2561" i="9"/>
  <c r="D2562" i="9"/>
  <c r="E2562" i="9"/>
  <c r="D2563" i="9"/>
  <c r="E2563" i="9"/>
  <c r="D2564" i="9"/>
  <c r="E2564" i="9"/>
  <c r="D2565" i="9"/>
  <c r="E2565" i="9"/>
  <c r="D2566" i="9"/>
  <c r="E2566" i="9"/>
  <c r="D2567" i="9"/>
  <c r="E2567" i="9"/>
  <c r="D2568" i="9"/>
  <c r="E2568" i="9"/>
  <c r="D2569" i="9"/>
  <c r="E2569" i="9"/>
  <c r="D2570" i="9"/>
  <c r="E2570" i="9"/>
  <c r="D2571" i="9"/>
  <c r="E2571" i="9"/>
  <c r="D2572" i="9"/>
  <c r="E2572" i="9"/>
  <c r="D2573" i="9"/>
  <c r="E2573" i="9"/>
  <c r="D2574" i="9"/>
  <c r="E2574" i="9"/>
  <c r="D2575" i="9"/>
  <c r="E2575" i="9"/>
  <c r="D2576" i="9"/>
  <c r="E2576" i="9"/>
  <c r="D2577" i="9"/>
  <c r="E2577" i="9"/>
  <c r="D2578" i="9"/>
  <c r="E2578" i="9"/>
  <c r="D2579" i="9"/>
  <c r="E2579" i="9"/>
  <c r="D2580" i="9"/>
  <c r="E2580" i="9"/>
  <c r="D2581" i="9"/>
  <c r="E2581" i="9"/>
  <c r="D2582" i="9"/>
  <c r="E2582" i="9"/>
  <c r="D2583" i="9"/>
  <c r="E2583" i="9"/>
  <c r="D2584" i="9"/>
  <c r="E2584" i="9"/>
  <c r="D2585" i="9"/>
  <c r="E2585" i="9"/>
  <c r="D2586" i="9"/>
  <c r="E2586" i="9"/>
  <c r="D2587" i="9"/>
  <c r="E2587" i="9"/>
  <c r="D2588" i="9"/>
  <c r="E2588" i="9"/>
  <c r="D2589" i="9"/>
  <c r="E2589" i="9"/>
  <c r="D2590" i="9"/>
  <c r="E2590" i="9"/>
  <c r="D2591" i="9"/>
  <c r="E2591" i="9"/>
  <c r="D2592" i="9"/>
  <c r="E2592" i="9"/>
  <c r="D2593" i="9"/>
  <c r="E2593" i="9"/>
  <c r="D2594" i="9"/>
  <c r="E2594" i="9"/>
  <c r="D2595" i="9"/>
  <c r="E2595" i="9"/>
  <c r="D2596" i="9"/>
  <c r="E2596" i="9"/>
  <c r="D2597" i="9"/>
  <c r="E2597" i="9"/>
  <c r="D2598" i="9"/>
  <c r="E2598" i="9"/>
  <c r="D2599" i="9"/>
  <c r="E2599" i="9"/>
  <c r="D2600" i="9"/>
  <c r="E2600" i="9"/>
  <c r="D2601" i="9"/>
  <c r="E2601" i="9"/>
  <c r="D2602" i="9"/>
  <c r="E2602" i="9"/>
  <c r="D2603" i="9"/>
  <c r="E2603" i="9"/>
  <c r="D2604" i="9"/>
  <c r="E2604" i="9"/>
  <c r="D2605" i="9"/>
  <c r="E2605" i="9"/>
  <c r="D2606" i="9"/>
  <c r="E2606" i="9"/>
  <c r="D2607" i="9"/>
  <c r="E2607" i="9"/>
  <c r="D2608" i="9"/>
  <c r="E2608" i="9"/>
  <c r="D2609" i="9"/>
  <c r="E2609" i="9"/>
  <c r="D2610" i="9"/>
  <c r="E2610" i="9"/>
  <c r="D2611" i="9"/>
  <c r="E2611" i="9"/>
  <c r="D2612" i="9"/>
  <c r="E2612" i="9"/>
  <c r="D2613" i="9"/>
  <c r="E2613" i="9"/>
  <c r="D2614" i="9"/>
  <c r="E2614" i="9"/>
  <c r="D2615" i="9"/>
  <c r="E2615" i="9"/>
  <c r="D2616" i="9"/>
  <c r="E2616" i="9"/>
  <c r="D2617" i="9"/>
  <c r="E2617" i="9"/>
  <c r="D2618" i="9"/>
  <c r="E2618" i="9"/>
  <c r="D2619" i="9"/>
  <c r="E2619" i="9"/>
  <c r="D2620" i="9"/>
  <c r="E2620" i="9"/>
  <c r="D2621" i="9"/>
  <c r="E2621" i="9"/>
  <c r="D2622" i="9"/>
  <c r="E2622" i="9"/>
  <c r="D2623" i="9"/>
  <c r="E2623" i="9"/>
  <c r="D2624" i="9"/>
  <c r="E2624" i="9"/>
  <c r="D2625" i="9"/>
  <c r="E2625" i="9"/>
  <c r="D2626" i="9"/>
  <c r="E2626" i="9"/>
  <c r="D2627" i="9"/>
  <c r="E2627" i="9"/>
  <c r="D2628" i="9"/>
  <c r="E2628" i="9"/>
  <c r="D2629" i="9"/>
  <c r="E2629" i="9"/>
  <c r="D2630" i="9"/>
  <c r="E2630" i="9"/>
  <c r="D2631" i="9"/>
  <c r="E2631" i="9"/>
  <c r="D2632" i="9"/>
  <c r="E2632" i="9"/>
  <c r="D2633" i="9"/>
  <c r="E2633" i="9"/>
  <c r="D2634" i="9"/>
  <c r="E2634" i="9"/>
  <c r="D2635" i="9"/>
  <c r="E2635" i="9"/>
  <c r="D2636" i="9"/>
  <c r="E2636" i="9"/>
  <c r="D2637" i="9"/>
  <c r="E2637" i="9"/>
  <c r="D2638" i="9"/>
  <c r="E2638" i="9"/>
  <c r="D2639" i="9"/>
  <c r="E2639" i="9"/>
  <c r="D2640" i="9"/>
  <c r="E2640" i="9"/>
  <c r="D2641" i="9"/>
  <c r="E2641" i="9"/>
  <c r="D2642" i="9"/>
  <c r="E2642" i="9"/>
  <c r="D2643" i="9"/>
  <c r="E2643" i="9"/>
  <c r="D2644" i="9"/>
  <c r="E2644" i="9"/>
  <c r="D2645" i="9"/>
  <c r="E2645" i="9"/>
  <c r="D2646" i="9"/>
  <c r="E2646" i="9"/>
  <c r="D2647" i="9"/>
  <c r="E2647" i="9"/>
  <c r="D2648" i="9"/>
  <c r="E2648" i="9"/>
  <c r="D2649" i="9"/>
  <c r="E2649" i="9"/>
  <c r="D2650" i="9"/>
  <c r="E2650" i="9"/>
  <c r="D2651" i="9"/>
  <c r="E2651" i="9"/>
  <c r="D2652" i="9"/>
  <c r="E2652" i="9"/>
  <c r="D2653" i="9"/>
  <c r="E2653" i="9"/>
  <c r="D2654" i="9"/>
  <c r="E2654" i="9"/>
  <c r="D2655" i="9"/>
  <c r="E2655" i="9"/>
  <c r="D2656" i="9"/>
  <c r="E2656" i="9"/>
  <c r="D2657" i="9"/>
  <c r="E2657" i="9"/>
  <c r="D2658" i="9"/>
  <c r="E2658" i="9"/>
  <c r="D2659" i="9"/>
  <c r="E2659" i="9"/>
  <c r="D2660" i="9"/>
  <c r="E2660" i="9"/>
  <c r="D2661" i="9"/>
  <c r="E2661" i="9"/>
  <c r="D2662" i="9"/>
  <c r="E2662" i="9"/>
  <c r="D2663" i="9"/>
  <c r="E2663" i="9"/>
  <c r="D2664" i="9"/>
  <c r="E2664" i="9"/>
  <c r="D2665" i="9"/>
  <c r="E2665" i="9"/>
  <c r="D2666" i="9"/>
  <c r="E2666" i="9"/>
  <c r="D2667" i="9"/>
  <c r="E2667" i="9"/>
  <c r="D2668" i="9"/>
  <c r="E2668" i="9"/>
  <c r="D2669" i="9"/>
  <c r="E2669" i="9"/>
  <c r="D2670" i="9"/>
  <c r="E2670" i="9"/>
  <c r="D2671" i="9"/>
  <c r="E2671" i="9"/>
  <c r="D2672" i="9"/>
  <c r="E2672" i="9"/>
  <c r="D2673" i="9"/>
  <c r="E2673" i="9"/>
  <c r="D2674" i="9"/>
  <c r="E2674" i="9"/>
  <c r="D2675" i="9"/>
  <c r="E2675" i="9"/>
  <c r="D2676" i="9"/>
  <c r="E2676" i="9"/>
  <c r="D2677" i="9"/>
  <c r="E2677" i="9"/>
  <c r="D2678" i="9"/>
  <c r="E2678" i="9"/>
  <c r="D2679" i="9"/>
  <c r="E2679" i="9"/>
  <c r="D2680" i="9"/>
  <c r="E2680" i="9"/>
  <c r="D2681" i="9"/>
  <c r="E2681" i="9"/>
  <c r="D2682" i="9"/>
  <c r="E2682" i="9"/>
  <c r="D2683" i="9"/>
  <c r="E2683" i="9"/>
  <c r="D2684" i="9"/>
  <c r="E2684" i="9"/>
  <c r="D2685" i="9"/>
  <c r="E2685" i="9"/>
  <c r="D2686" i="9"/>
  <c r="E2686" i="9"/>
  <c r="D2687" i="9"/>
  <c r="E2687" i="9"/>
  <c r="D2688" i="9"/>
  <c r="E2688" i="9"/>
  <c r="D2689" i="9"/>
  <c r="E2689" i="9"/>
  <c r="D2690" i="9"/>
  <c r="E2690" i="9"/>
  <c r="D2691" i="9"/>
  <c r="E2691" i="9"/>
  <c r="D2692" i="9"/>
  <c r="E2692" i="9"/>
  <c r="D2693" i="9"/>
  <c r="E2693" i="9"/>
  <c r="D2694" i="9"/>
  <c r="E2694" i="9"/>
  <c r="D2695" i="9"/>
  <c r="E2695" i="9"/>
  <c r="D2696" i="9"/>
  <c r="E2696" i="9"/>
  <c r="D2697" i="9"/>
  <c r="E2697" i="9"/>
  <c r="D2698" i="9"/>
  <c r="E2698" i="9"/>
  <c r="D2699" i="9"/>
  <c r="E2699" i="9"/>
  <c r="D2700" i="9"/>
  <c r="E2700" i="9"/>
  <c r="D2701" i="9"/>
  <c r="E2701" i="9"/>
  <c r="D2702" i="9"/>
  <c r="E2702" i="9"/>
  <c r="D2703" i="9"/>
  <c r="E2703" i="9"/>
  <c r="D2704" i="9"/>
  <c r="E2704" i="9"/>
  <c r="D2705" i="9"/>
  <c r="E2705" i="9"/>
  <c r="D2706" i="9"/>
  <c r="E2706" i="9"/>
  <c r="D2707" i="9"/>
  <c r="E2707" i="9"/>
  <c r="D2708" i="9"/>
  <c r="E2708" i="9"/>
  <c r="D2709" i="9"/>
  <c r="E2709" i="9"/>
  <c r="D2710" i="9"/>
  <c r="E2710" i="9"/>
  <c r="D2711" i="9"/>
  <c r="E2711" i="9"/>
  <c r="D2712" i="9"/>
  <c r="E2712" i="9"/>
  <c r="D2713" i="9"/>
  <c r="E2713" i="9"/>
  <c r="D2714" i="9"/>
  <c r="E2714" i="9"/>
  <c r="D2715" i="9"/>
  <c r="E2715" i="9"/>
  <c r="D2716" i="9"/>
  <c r="E2716" i="9"/>
  <c r="D2717" i="9"/>
  <c r="E2717" i="9"/>
  <c r="D2718" i="9"/>
  <c r="E2718" i="9"/>
  <c r="D2719" i="9"/>
  <c r="E2719" i="9"/>
  <c r="D2720" i="9"/>
  <c r="E2720" i="9"/>
  <c r="D2721" i="9"/>
  <c r="E2721" i="9"/>
  <c r="D2722" i="9"/>
  <c r="E2722" i="9"/>
  <c r="D2723" i="9"/>
  <c r="E2723" i="9"/>
  <c r="D2724" i="9"/>
  <c r="E2724" i="9"/>
  <c r="D2725" i="9"/>
  <c r="E2725" i="9"/>
  <c r="D2726" i="9"/>
  <c r="E2726" i="9"/>
  <c r="D2727" i="9"/>
  <c r="E2727" i="9"/>
  <c r="D2728" i="9"/>
  <c r="E2728" i="9"/>
  <c r="D2729" i="9"/>
  <c r="E2729" i="9"/>
  <c r="D2730" i="9"/>
  <c r="E2730" i="9"/>
  <c r="D2731" i="9"/>
  <c r="E2731" i="9"/>
  <c r="D2732" i="9"/>
  <c r="E2732" i="9"/>
  <c r="D2733" i="9"/>
  <c r="E2733" i="9"/>
  <c r="D2734" i="9"/>
  <c r="E2734" i="9"/>
  <c r="D2735" i="9"/>
  <c r="E2735" i="9"/>
  <c r="D2736" i="9"/>
  <c r="E2736" i="9"/>
  <c r="D2737" i="9"/>
  <c r="E2737" i="9"/>
  <c r="D2738" i="9"/>
  <c r="E2738" i="9"/>
  <c r="D2739" i="9"/>
  <c r="E2739" i="9"/>
  <c r="D2740" i="9"/>
  <c r="E2740" i="9"/>
  <c r="D2741" i="9"/>
  <c r="E2741" i="9"/>
  <c r="D2742" i="9"/>
  <c r="E2742" i="9"/>
  <c r="D2743" i="9"/>
  <c r="E2743" i="9"/>
  <c r="D2744" i="9"/>
  <c r="E2744" i="9"/>
  <c r="D2745" i="9"/>
  <c r="E2745" i="9"/>
  <c r="D2746" i="9"/>
  <c r="E2746" i="9"/>
  <c r="D2747" i="9"/>
  <c r="E2747" i="9"/>
  <c r="D2748" i="9"/>
  <c r="E2748" i="9"/>
  <c r="D2749" i="9"/>
  <c r="E2749" i="9"/>
  <c r="D2750" i="9"/>
  <c r="E2750" i="9"/>
  <c r="D2751" i="9"/>
  <c r="E2751" i="9"/>
  <c r="D2752" i="9"/>
  <c r="E2752" i="9"/>
  <c r="D2753" i="9"/>
  <c r="E2753" i="9"/>
  <c r="D2754" i="9"/>
  <c r="E2754" i="9"/>
  <c r="D2755" i="9"/>
  <c r="E2755" i="9"/>
  <c r="D2756" i="9"/>
  <c r="E2756" i="9"/>
  <c r="D2757" i="9"/>
  <c r="E2757" i="9"/>
  <c r="D2758" i="9"/>
  <c r="E2758" i="9"/>
  <c r="D2759" i="9"/>
  <c r="E2759" i="9"/>
  <c r="D2760" i="9"/>
  <c r="E2760" i="9"/>
  <c r="D2761" i="9"/>
  <c r="E2761" i="9"/>
  <c r="D2762" i="9"/>
  <c r="E2762" i="9"/>
  <c r="D2763" i="9"/>
  <c r="E2763" i="9"/>
  <c r="D2764" i="9"/>
  <c r="E2764" i="9"/>
  <c r="D2765" i="9"/>
  <c r="E2765" i="9"/>
  <c r="D2766" i="9"/>
  <c r="E2766" i="9"/>
  <c r="D2767" i="9"/>
  <c r="E2767" i="9"/>
  <c r="D2768" i="9"/>
  <c r="E2768" i="9"/>
  <c r="D2769" i="9"/>
  <c r="E2769" i="9"/>
  <c r="D2770" i="9"/>
  <c r="E2770" i="9"/>
  <c r="D2771" i="9"/>
  <c r="E2771" i="9"/>
  <c r="D2772" i="9"/>
  <c r="E2772" i="9"/>
  <c r="D2773" i="9"/>
  <c r="E2773" i="9"/>
  <c r="D2774" i="9"/>
  <c r="E2774" i="9"/>
  <c r="D2775" i="9"/>
  <c r="E2775" i="9"/>
  <c r="D2776" i="9"/>
  <c r="E2776" i="9"/>
  <c r="D2777" i="9"/>
  <c r="E2777" i="9"/>
  <c r="D2778" i="9"/>
  <c r="E2778" i="9"/>
  <c r="D2779" i="9"/>
  <c r="E2779" i="9"/>
  <c r="D2780" i="9"/>
  <c r="E2780" i="9"/>
  <c r="D2781" i="9"/>
  <c r="E2781" i="9"/>
  <c r="D2782" i="9"/>
  <c r="E2782" i="9"/>
  <c r="D2783" i="9"/>
  <c r="E2783" i="9"/>
  <c r="D2784" i="9"/>
  <c r="E2784" i="9"/>
  <c r="D2785" i="9"/>
  <c r="E2785" i="9"/>
  <c r="D2786" i="9"/>
  <c r="E2786" i="9"/>
  <c r="D2787" i="9"/>
  <c r="E2787" i="9"/>
  <c r="D2788" i="9"/>
  <c r="E2788" i="9"/>
  <c r="D2789" i="9"/>
  <c r="E2789" i="9"/>
  <c r="D2790" i="9"/>
  <c r="E2790" i="9"/>
  <c r="D2791" i="9"/>
  <c r="E2791" i="9"/>
  <c r="D2792" i="9"/>
  <c r="E2792" i="9"/>
  <c r="D2793" i="9"/>
  <c r="E2793" i="9"/>
  <c r="D2794" i="9"/>
  <c r="E2794" i="9"/>
  <c r="D2795" i="9"/>
  <c r="E2795" i="9"/>
  <c r="D2796" i="9"/>
  <c r="E2796" i="9"/>
  <c r="D2797" i="9"/>
  <c r="E2797" i="9"/>
  <c r="D2798" i="9"/>
  <c r="E2798" i="9"/>
  <c r="D2799" i="9"/>
  <c r="E2799" i="9"/>
  <c r="D2800" i="9"/>
  <c r="E2800" i="9"/>
  <c r="D2801" i="9"/>
  <c r="E2801" i="9"/>
  <c r="D2802" i="9"/>
  <c r="E2802" i="9"/>
  <c r="D2803" i="9"/>
  <c r="E2803" i="9"/>
  <c r="D2804" i="9"/>
  <c r="E2804" i="9"/>
  <c r="D2805" i="9"/>
  <c r="E2805" i="9"/>
  <c r="D2806" i="9"/>
  <c r="E2806" i="9"/>
  <c r="D2807" i="9"/>
  <c r="E2807" i="9"/>
  <c r="D2808" i="9"/>
  <c r="E2808" i="9"/>
  <c r="D2809" i="9"/>
  <c r="E2809" i="9"/>
  <c r="D2810" i="9"/>
  <c r="E2810" i="9"/>
  <c r="D2811" i="9"/>
  <c r="E2811" i="9"/>
  <c r="D2812" i="9"/>
  <c r="E2812" i="9"/>
  <c r="D2813" i="9"/>
  <c r="E2813" i="9"/>
  <c r="D2814" i="9"/>
  <c r="E2814" i="9"/>
  <c r="D2815" i="9"/>
  <c r="E2815" i="9"/>
  <c r="D2816" i="9"/>
  <c r="E2816" i="9"/>
  <c r="D2817" i="9"/>
  <c r="E2817" i="9"/>
  <c r="D2818" i="9"/>
  <c r="E2818" i="9"/>
  <c r="D2819" i="9"/>
  <c r="E2819" i="9"/>
  <c r="D2820" i="9"/>
  <c r="E2820" i="9"/>
  <c r="D2821" i="9"/>
  <c r="E2821" i="9"/>
  <c r="D2822" i="9"/>
  <c r="E2822" i="9"/>
  <c r="D2823" i="9"/>
  <c r="E2823" i="9"/>
  <c r="D2824" i="9"/>
  <c r="E2824" i="9"/>
  <c r="D2825" i="9"/>
  <c r="E2825" i="9"/>
  <c r="D2826" i="9"/>
  <c r="E2826" i="9"/>
  <c r="D2827" i="9"/>
  <c r="E2827" i="9"/>
  <c r="D2828" i="9"/>
  <c r="E2828" i="9"/>
  <c r="D2829" i="9"/>
  <c r="E2829" i="9"/>
  <c r="D2830" i="9"/>
  <c r="E2830" i="9"/>
  <c r="D2831" i="9"/>
  <c r="E2831" i="9"/>
  <c r="D2832" i="9"/>
  <c r="E2832" i="9"/>
  <c r="D2833" i="9"/>
  <c r="E2833" i="9"/>
  <c r="D2834" i="9"/>
  <c r="E2834" i="9"/>
  <c r="D2835" i="9"/>
  <c r="E2835" i="9"/>
  <c r="D2836" i="9"/>
  <c r="E2836" i="9"/>
  <c r="D2837" i="9"/>
  <c r="E2837" i="9"/>
  <c r="D2838" i="9"/>
  <c r="E2838" i="9"/>
  <c r="D2839" i="9"/>
  <c r="E2839" i="9"/>
  <c r="D2840" i="9"/>
  <c r="E2840" i="9"/>
  <c r="D2841" i="9"/>
  <c r="E2841" i="9"/>
  <c r="D2842" i="9"/>
  <c r="E2842" i="9"/>
  <c r="D2843" i="9"/>
  <c r="E2843" i="9"/>
  <c r="D2844" i="9"/>
  <c r="E2844" i="9"/>
  <c r="D2845" i="9"/>
  <c r="E2845" i="9"/>
  <c r="D2846" i="9"/>
  <c r="E2846" i="9"/>
  <c r="D2847" i="9"/>
  <c r="E2847" i="9"/>
  <c r="D2848" i="9"/>
  <c r="E2848" i="9"/>
  <c r="D2849" i="9"/>
  <c r="E2849" i="9"/>
  <c r="D2850" i="9"/>
  <c r="E2850" i="9"/>
  <c r="D2851" i="9"/>
  <c r="E2851" i="9"/>
  <c r="D2852" i="9"/>
  <c r="E2852" i="9"/>
  <c r="D2853" i="9"/>
  <c r="E2853" i="9"/>
  <c r="D2854" i="9"/>
  <c r="E2854" i="9"/>
  <c r="D2855" i="9"/>
  <c r="E2855" i="9"/>
  <c r="D2856" i="9"/>
  <c r="E2856" i="9"/>
  <c r="D2857" i="9"/>
  <c r="E2857" i="9"/>
  <c r="D2858" i="9"/>
  <c r="E2858" i="9"/>
  <c r="D2859" i="9"/>
  <c r="E2859" i="9"/>
  <c r="D2860" i="9"/>
  <c r="E2860" i="9"/>
  <c r="D2861" i="9"/>
  <c r="E2861" i="9"/>
  <c r="D2862" i="9"/>
  <c r="E2862" i="9"/>
  <c r="D2863" i="9"/>
  <c r="E2863" i="9"/>
  <c r="D2864" i="9"/>
  <c r="E2864" i="9"/>
  <c r="D2865" i="9"/>
  <c r="E2865" i="9"/>
  <c r="D2866" i="9"/>
  <c r="E2866" i="9"/>
  <c r="D2867" i="9"/>
  <c r="E2867" i="9"/>
  <c r="D2868" i="9"/>
  <c r="E2868" i="9"/>
  <c r="D2869" i="9"/>
  <c r="E2869" i="9"/>
  <c r="D2870" i="9"/>
  <c r="E2870" i="9"/>
  <c r="D2871" i="9"/>
  <c r="E2871" i="9"/>
  <c r="D2872" i="9"/>
  <c r="E2872" i="9"/>
  <c r="D2873" i="9"/>
  <c r="E2873" i="9"/>
  <c r="D2874" i="9"/>
  <c r="E2874" i="9"/>
  <c r="D2875" i="9"/>
  <c r="E2875" i="9"/>
  <c r="D2876" i="9"/>
  <c r="E2876" i="9"/>
  <c r="D2877" i="9"/>
  <c r="E2877" i="9"/>
  <c r="D2878" i="9"/>
  <c r="E2878" i="9"/>
  <c r="D2879" i="9"/>
  <c r="E2879" i="9"/>
  <c r="D2880" i="9"/>
  <c r="E2880" i="9"/>
  <c r="D2881" i="9"/>
  <c r="E2881" i="9"/>
  <c r="D2882" i="9"/>
  <c r="E2882" i="9"/>
  <c r="D2883" i="9"/>
  <c r="E2883" i="9"/>
  <c r="D2884" i="9"/>
  <c r="E2884" i="9"/>
  <c r="D2885" i="9"/>
  <c r="E2885" i="9"/>
  <c r="D2886" i="9"/>
  <c r="E2886" i="9"/>
  <c r="D2887" i="9"/>
  <c r="E2887" i="9"/>
  <c r="D2888" i="9"/>
  <c r="E2888" i="9"/>
  <c r="D2889" i="9"/>
  <c r="E2889" i="9"/>
  <c r="D2890" i="9"/>
  <c r="E2890" i="9"/>
  <c r="D2891" i="9"/>
  <c r="E2891" i="9"/>
  <c r="D2892" i="9"/>
  <c r="E2892" i="9"/>
  <c r="D2893" i="9"/>
  <c r="E2893" i="9"/>
  <c r="D2894" i="9"/>
  <c r="E2894" i="9"/>
  <c r="D2895" i="9"/>
  <c r="E2895" i="9"/>
  <c r="D2896" i="9"/>
  <c r="E2896" i="9"/>
  <c r="D2897" i="9"/>
  <c r="E2897" i="9"/>
  <c r="D2898" i="9"/>
  <c r="E2898" i="9"/>
  <c r="D2899" i="9"/>
  <c r="E2899" i="9"/>
  <c r="D2900" i="9"/>
  <c r="E2900" i="9"/>
  <c r="D2901" i="9"/>
  <c r="E2901" i="9"/>
  <c r="D2902" i="9"/>
  <c r="E2902" i="9"/>
  <c r="D2903" i="9"/>
  <c r="E2903" i="9"/>
  <c r="D2904" i="9"/>
  <c r="E2904" i="9"/>
  <c r="D2905" i="9"/>
  <c r="E2905" i="9"/>
  <c r="D2906" i="9"/>
  <c r="E2906" i="9"/>
  <c r="D2907" i="9"/>
  <c r="E2907" i="9"/>
  <c r="D2908" i="9"/>
  <c r="E2908" i="9"/>
  <c r="D2909" i="9"/>
  <c r="E2909" i="9"/>
  <c r="D2910" i="9"/>
  <c r="E2910" i="9"/>
  <c r="D2911" i="9"/>
  <c r="E2911" i="9"/>
  <c r="D2912" i="9"/>
  <c r="E2912" i="9"/>
  <c r="D2913" i="9"/>
  <c r="E2913" i="9"/>
  <c r="D2914" i="9"/>
  <c r="E2914" i="9"/>
  <c r="D2915" i="9"/>
  <c r="E2915" i="9"/>
  <c r="D2916" i="9"/>
  <c r="E2916" i="9"/>
  <c r="D2917" i="9"/>
  <c r="E2917" i="9"/>
  <c r="D2918" i="9"/>
  <c r="E2918" i="9"/>
  <c r="D2919" i="9"/>
  <c r="E2919" i="9"/>
  <c r="D2920" i="9"/>
  <c r="E2920" i="9"/>
  <c r="D2921" i="9"/>
  <c r="E2921" i="9"/>
  <c r="D2922" i="9"/>
  <c r="E2922" i="9"/>
  <c r="D2923" i="9"/>
  <c r="E2923" i="9"/>
  <c r="D2924" i="9"/>
  <c r="E2924" i="9"/>
  <c r="D2925" i="9"/>
  <c r="E2925" i="9"/>
  <c r="D2926" i="9"/>
  <c r="E2926" i="9"/>
  <c r="D2927" i="9"/>
  <c r="E2927" i="9"/>
  <c r="D2928" i="9"/>
  <c r="E2928" i="9"/>
  <c r="D2929" i="9"/>
  <c r="E2929" i="9"/>
  <c r="D2930" i="9"/>
  <c r="E2930" i="9"/>
  <c r="D2931" i="9"/>
  <c r="E2931" i="9"/>
  <c r="D2932" i="9"/>
  <c r="E2932" i="9"/>
  <c r="D2933" i="9"/>
  <c r="E2933" i="9"/>
  <c r="D2934" i="9"/>
  <c r="E2934" i="9"/>
  <c r="D2935" i="9"/>
  <c r="E2935" i="9"/>
  <c r="D2936" i="9"/>
  <c r="E2936" i="9"/>
  <c r="AP83" i="5"/>
  <c r="E80" i="2"/>
  <c r="AZ33" i="5"/>
  <c r="D80" i="2"/>
  <c r="G6" i="9"/>
  <c r="M78" i="2"/>
  <c r="N14" i="2"/>
  <c r="N13" i="2"/>
  <c r="N8" i="2"/>
  <c r="N26" i="2"/>
  <c r="AU9" i="5"/>
  <c r="AV9" i="5"/>
  <c r="AW9" i="5"/>
  <c r="AZ9" i="5"/>
  <c r="BA9" i="5"/>
  <c r="AU10" i="5"/>
  <c r="AV10" i="5"/>
  <c r="AZ10" i="5"/>
  <c r="BB10" i="5"/>
  <c r="BA10" i="5"/>
  <c r="AU11" i="5"/>
  <c r="AV11" i="5"/>
  <c r="AW11" i="5"/>
  <c r="AZ11" i="5"/>
  <c r="BA11" i="5"/>
  <c r="AU12" i="5"/>
  <c r="AV12" i="5"/>
  <c r="AW12" i="5"/>
  <c r="AZ12" i="5"/>
  <c r="BA12" i="5"/>
  <c r="BB12" i="5"/>
  <c r="AU13" i="5"/>
  <c r="AW13" i="5"/>
  <c r="AV13" i="5"/>
  <c r="AZ13" i="5"/>
  <c r="BA13" i="5"/>
  <c r="AU14" i="5"/>
  <c r="AW14" i="5"/>
  <c r="AV14" i="5"/>
  <c r="AZ14" i="5"/>
  <c r="BB14" i="5"/>
  <c r="BA14" i="5"/>
  <c r="AU15" i="5"/>
  <c r="AV15" i="5"/>
  <c r="AZ15" i="5"/>
  <c r="BA15" i="5"/>
  <c r="AU16" i="5"/>
  <c r="AV16" i="5"/>
  <c r="AW16" i="5"/>
  <c r="AZ16" i="5"/>
  <c r="BB16" i="5"/>
  <c r="BA16" i="5"/>
  <c r="AU17" i="5"/>
  <c r="AW17" i="5"/>
  <c r="AV17" i="5"/>
  <c r="AZ17" i="5"/>
  <c r="BA17" i="5"/>
  <c r="AU18" i="5"/>
  <c r="AV18" i="5"/>
  <c r="AZ18" i="5"/>
  <c r="BA18" i="5"/>
  <c r="AU19" i="5"/>
  <c r="AV19" i="5"/>
  <c r="AW19" i="5"/>
  <c r="AZ19" i="5"/>
  <c r="BA19" i="5"/>
  <c r="AU20" i="5"/>
  <c r="AV20" i="5"/>
  <c r="AW20" i="5"/>
  <c r="AZ20" i="5"/>
  <c r="BA20" i="5"/>
  <c r="BB20" i="5"/>
  <c r="AU21" i="5"/>
  <c r="AW21" i="5"/>
  <c r="AV21" i="5"/>
  <c r="AZ21" i="5"/>
  <c r="BA21" i="5"/>
  <c r="AU22" i="5"/>
  <c r="AW22" i="5"/>
  <c r="AV22" i="5"/>
  <c r="AZ22" i="5"/>
  <c r="BB22" i="5"/>
  <c r="BA22" i="5"/>
  <c r="AU23" i="5"/>
  <c r="AV23" i="5"/>
  <c r="AW23" i="5"/>
  <c r="AZ23" i="5"/>
  <c r="BB23" i="5"/>
  <c r="BA23" i="5"/>
  <c r="AU24" i="5"/>
  <c r="AV24" i="5"/>
  <c r="AW24" i="5"/>
  <c r="AZ24" i="5"/>
  <c r="BB24" i="5"/>
  <c r="BA24" i="5"/>
  <c r="AU25" i="5"/>
  <c r="AV25" i="5"/>
  <c r="AW25" i="5"/>
  <c r="AZ25" i="5"/>
  <c r="BA25" i="5"/>
  <c r="AU26" i="5"/>
  <c r="AV26" i="5"/>
  <c r="AZ26" i="5"/>
  <c r="BB26" i="5"/>
  <c r="BA26" i="5"/>
  <c r="AU27" i="5"/>
  <c r="AV27" i="5"/>
  <c r="AW27" i="5"/>
  <c r="AZ27" i="5"/>
  <c r="BA27" i="5"/>
  <c r="AU28" i="5"/>
  <c r="AV28" i="5"/>
  <c r="AW28" i="5"/>
  <c r="AZ28" i="5"/>
  <c r="BA28" i="5"/>
  <c r="BB28" i="5"/>
  <c r="AU29" i="5"/>
  <c r="AW29" i="5"/>
  <c r="AV29" i="5"/>
  <c r="AZ29" i="5"/>
  <c r="BA29" i="5"/>
  <c r="AU30" i="5"/>
  <c r="AW30" i="5"/>
  <c r="AV30" i="5"/>
  <c r="AZ30" i="5"/>
  <c r="BB30" i="5"/>
  <c r="BA30" i="5"/>
  <c r="AU31" i="5"/>
  <c r="AV31" i="5"/>
  <c r="AW31" i="5"/>
  <c r="AZ31" i="5"/>
  <c r="BB31" i="5"/>
  <c r="BA31" i="5"/>
  <c r="AU32" i="5"/>
  <c r="AV32" i="5"/>
  <c r="AW32" i="5"/>
  <c r="AZ32" i="5"/>
  <c r="BB32" i="5"/>
  <c r="BA32" i="5"/>
  <c r="AU33" i="5"/>
  <c r="AV33" i="5"/>
  <c r="AW33" i="5"/>
  <c r="BA33" i="5"/>
  <c r="AU34" i="5"/>
  <c r="AV34" i="5"/>
  <c r="AZ34" i="5"/>
  <c r="BB34" i="5"/>
  <c r="BA34" i="5"/>
  <c r="AU35" i="5"/>
  <c r="AW35" i="5"/>
  <c r="AV35" i="5"/>
  <c r="AZ35" i="5"/>
  <c r="BB35" i="5"/>
  <c r="BA35" i="5"/>
  <c r="AU36" i="5"/>
  <c r="AV36" i="5"/>
  <c r="AZ36" i="5"/>
  <c r="BA36" i="5"/>
  <c r="AU37" i="5"/>
  <c r="AW37" i="5"/>
  <c r="AV37" i="5"/>
  <c r="AZ37" i="5"/>
  <c r="BA37" i="5"/>
  <c r="BB37" i="5"/>
  <c r="AU38" i="5"/>
  <c r="AV38" i="5"/>
  <c r="AW38" i="5"/>
  <c r="AZ38" i="5"/>
  <c r="BB38" i="5"/>
  <c r="BA38" i="5"/>
  <c r="AU39" i="5"/>
  <c r="AW39" i="5"/>
  <c r="AV39" i="5"/>
  <c r="AZ39" i="5"/>
  <c r="BA39" i="5"/>
  <c r="BB39" i="5"/>
  <c r="AU40" i="5"/>
  <c r="AV40" i="5"/>
  <c r="AZ40" i="5"/>
  <c r="BA40" i="5"/>
  <c r="AU41" i="5"/>
  <c r="AV41" i="5"/>
  <c r="AW41" i="5"/>
  <c r="AZ41" i="5"/>
  <c r="BB41" i="5"/>
  <c r="BA41" i="5"/>
  <c r="AU42" i="5"/>
  <c r="AV42" i="5"/>
  <c r="AW42" i="5"/>
  <c r="AZ42" i="5"/>
  <c r="BA42" i="5"/>
  <c r="AU43" i="5"/>
  <c r="AW43" i="5"/>
  <c r="AV43" i="5"/>
  <c r="AZ43" i="5"/>
  <c r="BA43" i="5"/>
  <c r="BB43" i="5"/>
  <c r="AU44" i="5"/>
  <c r="AV44" i="5"/>
  <c r="AZ44" i="5"/>
  <c r="BB44" i="5"/>
  <c r="BA44" i="5"/>
  <c r="AU45" i="5"/>
  <c r="AV45" i="5"/>
  <c r="AZ45" i="5"/>
  <c r="BB45" i="5"/>
  <c r="BA45" i="5"/>
  <c r="AU46" i="5"/>
  <c r="AV46" i="5"/>
  <c r="AZ46" i="5"/>
  <c r="BB46" i="5"/>
  <c r="BA46" i="5"/>
  <c r="AU47" i="5"/>
  <c r="AV47" i="5"/>
  <c r="AW47" i="5"/>
  <c r="AZ47" i="5"/>
  <c r="BA47" i="5"/>
  <c r="BB47" i="5"/>
  <c r="AU48" i="5"/>
  <c r="AW48" i="5"/>
  <c r="AV48" i="5"/>
  <c r="AZ48" i="5"/>
  <c r="BB48" i="5"/>
  <c r="BA48" i="5"/>
  <c r="AU49" i="5"/>
  <c r="AW49" i="5"/>
  <c r="AV49" i="5"/>
  <c r="AZ49" i="5"/>
  <c r="BA49" i="5"/>
  <c r="AU50" i="5"/>
  <c r="AW50" i="5"/>
  <c r="AV50" i="5"/>
  <c r="AZ50" i="5"/>
  <c r="BA50" i="5"/>
  <c r="AU51" i="5"/>
  <c r="AW51" i="5"/>
  <c r="AV51" i="5"/>
  <c r="AZ51" i="5"/>
  <c r="BA51" i="5"/>
  <c r="AU52" i="5"/>
  <c r="AV52" i="5"/>
  <c r="AZ52" i="5"/>
  <c r="BB52" i="5"/>
  <c r="BA52" i="5"/>
  <c r="AU53" i="5"/>
  <c r="AV53" i="5"/>
  <c r="AZ53" i="5"/>
  <c r="BB53" i="5"/>
  <c r="BA53" i="5"/>
  <c r="AU54" i="5"/>
  <c r="AV54" i="5"/>
  <c r="AZ54" i="5"/>
  <c r="BA54" i="5"/>
  <c r="AU55" i="5"/>
  <c r="AV55" i="5"/>
  <c r="AW55" i="5"/>
  <c r="AZ55" i="5"/>
  <c r="BA55" i="5"/>
  <c r="AU56" i="5"/>
  <c r="AV56" i="5"/>
  <c r="AZ56" i="5"/>
  <c r="BA56" i="5"/>
  <c r="AU57" i="5"/>
  <c r="AW57" i="5"/>
  <c r="G8" i="4"/>
  <c r="AV57" i="5"/>
  <c r="AZ57" i="5"/>
  <c r="BB57" i="5"/>
  <c r="L8" i="4"/>
  <c r="BA57" i="5"/>
  <c r="AU58" i="5"/>
  <c r="AW58" i="5"/>
  <c r="AV58" i="5"/>
  <c r="AZ58" i="5"/>
  <c r="BA58" i="5"/>
  <c r="AU59" i="5"/>
  <c r="AW59" i="5"/>
  <c r="AV59" i="5"/>
  <c r="AZ59" i="5"/>
  <c r="BB59" i="5"/>
  <c r="BA59" i="5"/>
  <c r="AU60" i="5"/>
  <c r="AV60" i="5"/>
  <c r="AZ60" i="5"/>
  <c r="BB60" i="5"/>
  <c r="BA60" i="5"/>
  <c r="AU61" i="5"/>
  <c r="AV61" i="5"/>
  <c r="AZ61" i="5"/>
  <c r="BA61" i="5"/>
  <c r="BB61" i="5"/>
  <c r="AU62" i="5"/>
  <c r="AW62" i="5"/>
  <c r="AV62" i="5"/>
  <c r="AZ62" i="5"/>
  <c r="BB62" i="5"/>
  <c r="BA62" i="5"/>
  <c r="AU63" i="5"/>
  <c r="AV63" i="5"/>
  <c r="AW63" i="5"/>
  <c r="AZ63" i="5"/>
  <c r="BA63" i="5"/>
  <c r="AU64" i="5"/>
  <c r="AV64" i="5"/>
  <c r="AZ64" i="5"/>
  <c r="BA64" i="5"/>
  <c r="BB64" i="5"/>
  <c r="AU65" i="5"/>
  <c r="AV65" i="5"/>
  <c r="AW65" i="5"/>
  <c r="AZ65" i="5"/>
  <c r="BB65" i="5"/>
  <c r="BA65" i="5"/>
  <c r="AU66" i="5"/>
  <c r="AV66" i="5"/>
  <c r="AZ66" i="5"/>
  <c r="BB66" i="5"/>
  <c r="BA66" i="5"/>
  <c r="AU67" i="5"/>
  <c r="AV67" i="5"/>
  <c r="AW67" i="5"/>
  <c r="AZ67" i="5"/>
  <c r="BB67" i="5"/>
  <c r="BA67" i="5"/>
  <c r="AU68" i="5"/>
  <c r="AV68" i="5"/>
  <c r="AZ68" i="5"/>
  <c r="BB68" i="5"/>
  <c r="BA68" i="5"/>
  <c r="AU69" i="5"/>
  <c r="AV69" i="5"/>
  <c r="AZ69" i="5"/>
  <c r="BB69" i="5"/>
  <c r="BA69" i="5"/>
  <c r="AU70" i="5"/>
  <c r="AV70" i="5"/>
  <c r="AW70" i="5"/>
  <c r="AZ70" i="5"/>
  <c r="BA70" i="5"/>
  <c r="BB70" i="5"/>
  <c r="AU71" i="5"/>
  <c r="AW71" i="5"/>
  <c r="AV71" i="5"/>
  <c r="AZ71" i="5"/>
  <c r="BA71" i="5"/>
  <c r="BB71" i="5"/>
  <c r="AU72" i="5"/>
  <c r="AV72" i="5"/>
  <c r="AZ72" i="5"/>
  <c r="BA72" i="5"/>
  <c r="AU73" i="5"/>
  <c r="AW73" i="5"/>
  <c r="AV73" i="5"/>
  <c r="AZ73" i="5"/>
  <c r="BB73" i="5"/>
  <c r="BA73" i="5"/>
  <c r="AU74" i="5"/>
  <c r="AV74" i="5"/>
  <c r="AW74" i="5"/>
  <c r="AZ74" i="5"/>
  <c r="BA74" i="5"/>
  <c r="AU75" i="5"/>
  <c r="AW75" i="5"/>
  <c r="AV75" i="5"/>
  <c r="AZ75" i="5"/>
  <c r="BA75" i="5"/>
  <c r="BB75" i="5"/>
  <c r="AU76" i="5"/>
  <c r="AV76" i="5"/>
  <c r="AZ76" i="5"/>
  <c r="BB76" i="5"/>
  <c r="BA76" i="5"/>
  <c r="AU77" i="5"/>
  <c r="AV77" i="5"/>
  <c r="AW77" i="5"/>
  <c r="AZ77" i="5"/>
  <c r="BB77" i="5"/>
  <c r="BA77" i="5"/>
  <c r="AU78" i="5"/>
  <c r="AW78" i="5"/>
  <c r="AV78" i="5"/>
  <c r="AZ78" i="5"/>
  <c r="BB78" i="5"/>
  <c r="BA78" i="5"/>
  <c r="AU79" i="5"/>
  <c r="AV79" i="5"/>
  <c r="AW79" i="5"/>
  <c r="AZ79" i="5"/>
  <c r="BB79" i="5"/>
  <c r="BA79" i="5"/>
  <c r="AU80" i="5"/>
  <c r="AW80" i="5"/>
  <c r="AV80" i="5"/>
  <c r="AZ80" i="5"/>
  <c r="BA80" i="5"/>
  <c r="AU81" i="5"/>
  <c r="AW81" i="5"/>
  <c r="AV81" i="5"/>
  <c r="AZ81" i="5"/>
  <c r="BB81" i="5"/>
  <c r="BA81" i="5"/>
  <c r="AU82" i="5"/>
  <c r="AW82" i="5"/>
  <c r="AV82" i="5"/>
  <c r="AZ82" i="5"/>
  <c r="BA82" i="5"/>
  <c r="BB82" i="5"/>
  <c r="AU83" i="5"/>
  <c r="AW83" i="5"/>
  <c r="AV83" i="5"/>
  <c r="AZ83" i="5"/>
  <c r="BA83" i="5"/>
  <c r="AU84" i="5"/>
  <c r="AV84" i="5"/>
  <c r="AZ84" i="5"/>
  <c r="BB84" i="5"/>
  <c r="BA84" i="5"/>
  <c r="AU85" i="5"/>
  <c r="AW85" i="5"/>
  <c r="AV85" i="5"/>
  <c r="AZ85" i="5"/>
  <c r="BB85" i="5"/>
  <c r="BA85" i="5"/>
  <c r="AU86" i="5"/>
  <c r="AV86" i="5"/>
  <c r="AZ86" i="5"/>
  <c r="BA86" i="5"/>
  <c r="AU87" i="5"/>
  <c r="AV87" i="5"/>
  <c r="AW87" i="5"/>
  <c r="AZ87" i="5"/>
  <c r="BB87" i="5"/>
  <c r="BA87" i="5"/>
  <c r="BA8" i="5"/>
  <c r="AZ8" i="5"/>
  <c r="BB8" i="5"/>
  <c r="AV8" i="5"/>
  <c r="AU8" i="5"/>
  <c r="M6" i="4"/>
  <c r="M10" i="4"/>
  <c r="C11" i="4"/>
  <c r="C7" i="4"/>
  <c r="M8" i="2"/>
  <c r="D88" i="5"/>
  <c r="AN88" i="5"/>
  <c r="C85" i="2"/>
  <c r="E11" i="4"/>
  <c r="E88" i="5"/>
  <c r="F88" i="5"/>
  <c r="G88" i="5"/>
  <c r="H88" i="5"/>
  <c r="I88" i="5"/>
  <c r="J88" i="5"/>
  <c r="K88" i="5"/>
  <c r="L88" i="5"/>
  <c r="AO88" i="5"/>
  <c r="D85" i="2"/>
  <c r="J11" i="4"/>
  <c r="M88" i="5"/>
  <c r="N88" i="5"/>
  <c r="O88" i="5"/>
  <c r="AV88" i="5"/>
  <c r="F12" i="4"/>
  <c r="F8" i="4"/>
  <c r="P88" i="5"/>
  <c r="Q88" i="5"/>
  <c r="R88" i="5"/>
  <c r="S88" i="5"/>
  <c r="T88" i="5"/>
  <c r="U88" i="5"/>
  <c r="BA88" i="5"/>
  <c r="V88" i="5"/>
  <c r="W88" i="5"/>
  <c r="X88" i="5"/>
  <c r="AQ88" i="5"/>
  <c r="F85" i="2"/>
  <c r="K11" i="4"/>
  <c r="Y88" i="5"/>
  <c r="Z88" i="5"/>
  <c r="C88" i="5"/>
  <c r="AN9" i="5"/>
  <c r="C6" i="2"/>
  <c r="AO9" i="5"/>
  <c r="D6" i="2"/>
  <c r="AP9" i="5"/>
  <c r="E6" i="2"/>
  <c r="AQ9" i="5"/>
  <c r="F6" i="2"/>
  <c r="AN10" i="5"/>
  <c r="C7" i="2"/>
  <c r="AO10" i="5"/>
  <c r="D7" i="2"/>
  <c r="AP10" i="5"/>
  <c r="E7" i="2"/>
  <c r="AQ10" i="5"/>
  <c r="F7" i="2"/>
  <c r="AN11" i="5"/>
  <c r="C8" i="2"/>
  <c r="AO11" i="5"/>
  <c r="D8" i="2"/>
  <c r="AP11" i="5"/>
  <c r="E8" i="2"/>
  <c r="AQ11" i="5"/>
  <c r="F8" i="2"/>
  <c r="AN12" i="5"/>
  <c r="C9" i="2"/>
  <c r="AO12" i="5"/>
  <c r="D9" i="2"/>
  <c r="AP12" i="5"/>
  <c r="E9" i="2"/>
  <c r="AQ12" i="5"/>
  <c r="F9" i="2"/>
  <c r="AN13" i="5"/>
  <c r="C10" i="2"/>
  <c r="AO13" i="5"/>
  <c r="D10" i="2"/>
  <c r="AP13" i="5"/>
  <c r="E10" i="2"/>
  <c r="AQ13" i="5"/>
  <c r="F10" i="2"/>
  <c r="AN14" i="5"/>
  <c r="C11" i="2"/>
  <c r="AO14" i="5"/>
  <c r="D11" i="2"/>
  <c r="AP14" i="5"/>
  <c r="E11" i="2"/>
  <c r="AQ14" i="5"/>
  <c r="F11" i="2"/>
  <c r="AN15" i="5"/>
  <c r="C12" i="2"/>
  <c r="AO15" i="5"/>
  <c r="D12" i="2"/>
  <c r="AP15" i="5"/>
  <c r="E12" i="2"/>
  <c r="AQ15" i="5"/>
  <c r="F12" i="2"/>
  <c r="AN16" i="5"/>
  <c r="C13" i="2"/>
  <c r="AO16" i="5"/>
  <c r="D13" i="2"/>
  <c r="AP16" i="5"/>
  <c r="E13" i="2"/>
  <c r="AQ16" i="5"/>
  <c r="F13" i="2"/>
  <c r="AN17" i="5"/>
  <c r="C14" i="2"/>
  <c r="AO17" i="5"/>
  <c r="D14" i="2"/>
  <c r="AP17" i="5"/>
  <c r="E14" i="2"/>
  <c r="AQ17" i="5"/>
  <c r="F14" i="2"/>
  <c r="AN18" i="5"/>
  <c r="C15" i="2"/>
  <c r="AO18" i="5"/>
  <c r="D15" i="2"/>
  <c r="AP18" i="5"/>
  <c r="E15" i="2"/>
  <c r="AQ18" i="5"/>
  <c r="F15" i="2"/>
  <c r="AN19" i="5"/>
  <c r="C16" i="2"/>
  <c r="AO19" i="5"/>
  <c r="D16" i="2"/>
  <c r="AP19" i="5"/>
  <c r="E16" i="2"/>
  <c r="AQ19" i="5"/>
  <c r="F16" i="2"/>
  <c r="AN20" i="5"/>
  <c r="C17" i="2"/>
  <c r="AO20" i="5"/>
  <c r="D17" i="2"/>
  <c r="AP20" i="5"/>
  <c r="E17" i="2"/>
  <c r="AQ20" i="5"/>
  <c r="F17" i="2"/>
  <c r="AN21" i="5"/>
  <c r="C18" i="2"/>
  <c r="AO21" i="5"/>
  <c r="D18" i="2"/>
  <c r="AP21" i="5"/>
  <c r="E18" i="2"/>
  <c r="AQ21" i="5"/>
  <c r="F18" i="2"/>
  <c r="AN22" i="5"/>
  <c r="C19" i="2"/>
  <c r="AO22" i="5"/>
  <c r="D19" i="2"/>
  <c r="AP22" i="5"/>
  <c r="E19" i="2"/>
  <c r="AQ22" i="5"/>
  <c r="F19" i="2"/>
  <c r="AN23" i="5"/>
  <c r="C20" i="2"/>
  <c r="AO23" i="5"/>
  <c r="D20" i="2"/>
  <c r="AP23" i="5"/>
  <c r="E20" i="2"/>
  <c r="AQ23" i="5"/>
  <c r="F20" i="2"/>
  <c r="AN24" i="5"/>
  <c r="C21" i="2"/>
  <c r="AO24" i="5"/>
  <c r="D21" i="2"/>
  <c r="AP24" i="5"/>
  <c r="E21" i="2"/>
  <c r="AQ24" i="5"/>
  <c r="F21" i="2"/>
  <c r="AN25" i="5"/>
  <c r="C22" i="2"/>
  <c r="AO25" i="5"/>
  <c r="D22" i="2"/>
  <c r="AP25" i="5"/>
  <c r="E22" i="2"/>
  <c r="AQ25" i="5"/>
  <c r="F22" i="2"/>
  <c r="AN26" i="5"/>
  <c r="C23" i="2"/>
  <c r="AO26" i="5"/>
  <c r="D23" i="2"/>
  <c r="AP26" i="5"/>
  <c r="E23" i="2"/>
  <c r="AQ26" i="5"/>
  <c r="F23" i="2"/>
  <c r="AN27" i="5"/>
  <c r="C24" i="2"/>
  <c r="AO27" i="5"/>
  <c r="D24" i="2"/>
  <c r="AP27" i="5"/>
  <c r="E24" i="2"/>
  <c r="AQ27" i="5"/>
  <c r="F24" i="2"/>
  <c r="AN28" i="5"/>
  <c r="C25" i="2"/>
  <c r="AO28" i="5"/>
  <c r="D25" i="2"/>
  <c r="AP28" i="5"/>
  <c r="E25" i="2"/>
  <c r="AQ28" i="5"/>
  <c r="F25" i="2"/>
  <c r="AN29" i="5"/>
  <c r="C26" i="2"/>
  <c r="AO29" i="5"/>
  <c r="D26" i="2"/>
  <c r="AP29" i="5"/>
  <c r="E26" i="2"/>
  <c r="AQ29" i="5"/>
  <c r="F26" i="2"/>
  <c r="AN30" i="5"/>
  <c r="C27" i="2"/>
  <c r="AO30" i="5"/>
  <c r="D27" i="2"/>
  <c r="AP30" i="5"/>
  <c r="E27" i="2"/>
  <c r="AQ30" i="5"/>
  <c r="F27" i="2"/>
  <c r="AN31" i="5"/>
  <c r="C28" i="2"/>
  <c r="AO31" i="5"/>
  <c r="D28" i="2"/>
  <c r="AP31" i="5"/>
  <c r="E28" i="2"/>
  <c r="AQ31" i="5"/>
  <c r="F28" i="2"/>
  <c r="AN32" i="5"/>
  <c r="C29" i="2"/>
  <c r="AO32" i="5"/>
  <c r="D29" i="2"/>
  <c r="AP32" i="5"/>
  <c r="E29" i="2"/>
  <c r="AQ32" i="5"/>
  <c r="F29" i="2"/>
  <c r="AN33" i="5"/>
  <c r="C30" i="2"/>
  <c r="AO33" i="5"/>
  <c r="D30" i="2"/>
  <c r="AP33" i="5"/>
  <c r="E30" i="2"/>
  <c r="AQ33" i="5"/>
  <c r="F30" i="2"/>
  <c r="AN34" i="5"/>
  <c r="C31" i="2"/>
  <c r="AO34" i="5"/>
  <c r="D31" i="2"/>
  <c r="AP34" i="5"/>
  <c r="E31" i="2"/>
  <c r="AQ34" i="5"/>
  <c r="F31" i="2"/>
  <c r="AN35" i="5"/>
  <c r="C32" i="2"/>
  <c r="AO35" i="5"/>
  <c r="D32" i="2"/>
  <c r="AP35" i="5"/>
  <c r="E32" i="2"/>
  <c r="AQ35" i="5"/>
  <c r="F32" i="2"/>
  <c r="AN36" i="5"/>
  <c r="C33" i="2"/>
  <c r="AO36" i="5"/>
  <c r="D33" i="2"/>
  <c r="AP36" i="5"/>
  <c r="E33" i="2"/>
  <c r="AQ36" i="5"/>
  <c r="F33" i="2"/>
  <c r="AN37" i="5"/>
  <c r="C34" i="2"/>
  <c r="AO37" i="5"/>
  <c r="D34" i="2"/>
  <c r="AP37" i="5"/>
  <c r="E34" i="2"/>
  <c r="AQ37" i="5"/>
  <c r="F34" i="2"/>
  <c r="AN38" i="5"/>
  <c r="C35" i="2"/>
  <c r="AO38" i="5"/>
  <c r="D35" i="2"/>
  <c r="AP38" i="5"/>
  <c r="E35" i="2"/>
  <c r="AQ38" i="5"/>
  <c r="F35" i="2"/>
  <c r="AN39" i="5"/>
  <c r="C36" i="2"/>
  <c r="AO39" i="5"/>
  <c r="D36" i="2"/>
  <c r="AP39" i="5"/>
  <c r="E36" i="2"/>
  <c r="AQ39" i="5"/>
  <c r="F36" i="2"/>
  <c r="AN40" i="5"/>
  <c r="C37" i="2"/>
  <c r="AO40" i="5"/>
  <c r="D37" i="2"/>
  <c r="AP40" i="5"/>
  <c r="E37" i="2"/>
  <c r="AQ40" i="5"/>
  <c r="F37" i="2"/>
  <c r="AN41" i="5"/>
  <c r="C38" i="2"/>
  <c r="AO41" i="5"/>
  <c r="D38" i="2"/>
  <c r="AP41" i="5"/>
  <c r="E38" i="2"/>
  <c r="AQ41" i="5"/>
  <c r="F38" i="2"/>
  <c r="AN42" i="5"/>
  <c r="C39" i="2"/>
  <c r="AO42" i="5"/>
  <c r="D39" i="2"/>
  <c r="AP42" i="5"/>
  <c r="E39" i="2"/>
  <c r="AQ42" i="5"/>
  <c r="F39" i="2"/>
  <c r="AN43" i="5"/>
  <c r="C40" i="2"/>
  <c r="AO43" i="5"/>
  <c r="D40" i="2"/>
  <c r="AP43" i="5"/>
  <c r="E40" i="2"/>
  <c r="AQ43" i="5"/>
  <c r="F40" i="2"/>
  <c r="AN44" i="5"/>
  <c r="C41" i="2"/>
  <c r="AO44" i="5"/>
  <c r="D41" i="2"/>
  <c r="AP44" i="5"/>
  <c r="E41" i="2"/>
  <c r="AQ44" i="5"/>
  <c r="F41" i="2"/>
  <c r="AN45" i="5"/>
  <c r="C42" i="2"/>
  <c r="AO45" i="5"/>
  <c r="D42" i="2"/>
  <c r="AP45" i="5"/>
  <c r="E42" i="2"/>
  <c r="AQ45" i="5"/>
  <c r="F42" i="2"/>
  <c r="AN46" i="5"/>
  <c r="C43" i="2"/>
  <c r="AO46" i="5"/>
  <c r="D43" i="2"/>
  <c r="AP46" i="5"/>
  <c r="E43" i="2"/>
  <c r="AQ46" i="5"/>
  <c r="F43" i="2"/>
  <c r="AN47" i="5"/>
  <c r="C44" i="2"/>
  <c r="AO47" i="5"/>
  <c r="D44" i="2"/>
  <c r="AP47" i="5"/>
  <c r="E44" i="2"/>
  <c r="AQ47" i="5"/>
  <c r="F44" i="2"/>
  <c r="AN48" i="5"/>
  <c r="C45" i="2"/>
  <c r="AO48" i="5"/>
  <c r="D45" i="2"/>
  <c r="AP48" i="5"/>
  <c r="E45" i="2"/>
  <c r="AQ48" i="5"/>
  <c r="F45" i="2"/>
  <c r="AN49" i="5"/>
  <c r="C46" i="2"/>
  <c r="AO49" i="5"/>
  <c r="D46" i="2"/>
  <c r="AP49" i="5"/>
  <c r="E46" i="2"/>
  <c r="AQ49" i="5"/>
  <c r="F46" i="2"/>
  <c r="AN50" i="5"/>
  <c r="C47" i="2"/>
  <c r="AO50" i="5"/>
  <c r="D47" i="2"/>
  <c r="AP50" i="5"/>
  <c r="E47" i="2"/>
  <c r="AQ50" i="5"/>
  <c r="F47" i="2"/>
  <c r="AN51" i="5"/>
  <c r="C48" i="2"/>
  <c r="AO51" i="5"/>
  <c r="D48" i="2"/>
  <c r="AP51" i="5"/>
  <c r="E48" i="2"/>
  <c r="AQ51" i="5"/>
  <c r="F48" i="2"/>
  <c r="AN52" i="5"/>
  <c r="C49" i="2"/>
  <c r="AO52" i="5"/>
  <c r="D49" i="2"/>
  <c r="AP52" i="5"/>
  <c r="E49" i="2"/>
  <c r="AQ52" i="5"/>
  <c r="F49" i="2"/>
  <c r="AN53" i="5"/>
  <c r="C50" i="2"/>
  <c r="AO53" i="5"/>
  <c r="D50" i="2"/>
  <c r="AP53" i="5"/>
  <c r="E50" i="2"/>
  <c r="AQ53" i="5"/>
  <c r="F50" i="2"/>
  <c r="AN54" i="5"/>
  <c r="C51" i="2"/>
  <c r="AO54" i="5"/>
  <c r="D51" i="2"/>
  <c r="AP54" i="5"/>
  <c r="E51" i="2"/>
  <c r="AQ54" i="5"/>
  <c r="F51" i="2"/>
  <c r="AN55" i="5"/>
  <c r="C52" i="2"/>
  <c r="AO55" i="5"/>
  <c r="D52" i="2"/>
  <c r="AP55" i="5"/>
  <c r="E52" i="2"/>
  <c r="AQ55" i="5"/>
  <c r="F52" i="2"/>
  <c r="AN56" i="5"/>
  <c r="C53" i="2"/>
  <c r="AO56" i="5"/>
  <c r="D53" i="2"/>
  <c r="AP56" i="5"/>
  <c r="E53" i="2"/>
  <c r="AQ56" i="5"/>
  <c r="F53" i="2"/>
  <c r="AN57" i="5"/>
  <c r="C54" i="2"/>
  <c r="E7" i="4"/>
  <c r="AO57" i="5"/>
  <c r="D54" i="2"/>
  <c r="J7" i="4"/>
  <c r="AP57" i="5"/>
  <c r="E54" i="2"/>
  <c r="F7" i="4"/>
  <c r="AQ57" i="5"/>
  <c r="F54" i="2"/>
  <c r="K7" i="4"/>
  <c r="AN58" i="5"/>
  <c r="C55" i="2"/>
  <c r="AO58" i="5"/>
  <c r="D55" i="2"/>
  <c r="AP58" i="5"/>
  <c r="E55" i="2"/>
  <c r="AQ58" i="5"/>
  <c r="F55" i="2"/>
  <c r="AN59" i="5"/>
  <c r="C56" i="2"/>
  <c r="AO59" i="5"/>
  <c r="D56" i="2"/>
  <c r="AP59" i="5"/>
  <c r="E56" i="2"/>
  <c r="AQ59" i="5"/>
  <c r="F56" i="2"/>
  <c r="AN60" i="5"/>
  <c r="C57" i="2"/>
  <c r="AO60" i="5"/>
  <c r="D57" i="2"/>
  <c r="AP60" i="5"/>
  <c r="E57" i="2"/>
  <c r="AQ60" i="5"/>
  <c r="F57" i="2"/>
  <c r="AN61" i="5"/>
  <c r="C58" i="2"/>
  <c r="AO61" i="5"/>
  <c r="D58" i="2"/>
  <c r="AP61" i="5"/>
  <c r="E58" i="2"/>
  <c r="AQ61" i="5"/>
  <c r="F58" i="2"/>
  <c r="AN62" i="5"/>
  <c r="C59" i="2"/>
  <c r="AO62" i="5"/>
  <c r="D59" i="2"/>
  <c r="AP62" i="5"/>
  <c r="E59" i="2"/>
  <c r="AQ62" i="5"/>
  <c r="F59" i="2"/>
  <c r="AN63" i="5"/>
  <c r="C60" i="2"/>
  <c r="AO63" i="5"/>
  <c r="D60" i="2"/>
  <c r="AP63" i="5"/>
  <c r="E60" i="2"/>
  <c r="AQ63" i="5"/>
  <c r="F60" i="2"/>
  <c r="AN64" i="5"/>
  <c r="C61" i="2"/>
  <c r="AO64" i="5"/>
  <c r="D61" i="2"/>
  <c r="AP64" i="5"/>
  <c r="E61" i="2"/>
  <c r="AQ64" i="5"/>
  <c r="F61" i="2"/>
  <c r="AN65" i="5"/>
  <c r="C62" i="2"/>
  <c r="AO65" i="5"/>
  <c r="D62" i="2"/>
  <c r="AP65" i="5"/>
  <c r="E62" i="2"/>
  <c r="AQ65" i="5"/>
  <c r="F62" i="2"/>
  <c r="AN66" i="5"/>
  <c r="C63" i="2"/>
  <c r="AO66" i="5"/>
  <c r="D63" i="2"/>
  <c r="AP66" i="5"/>
  <c r="E63" i="2"/>
  <c r="AQ66" i="5"/>
  <c r="F63" i="2"/>
  <c r="AN67" i="5"/>
  <c r="C64" i="2"/>
  <c r="AO67" i="5"/>
  <c r="D64" i="2"/>
  <c r="AP67" i="5"/>
  <c r="E64" i="2"/>
  <c r="AQ67" i="5"/>
  <c r="F64" i="2"/>
  <c r="AN68" i="5"/>
  <c r="C65" i="2"/>
  <c r="AO68" i="5"/>
  <c r="D65" i="2"/>
  <c r="AP68" i="5"/>
  <c r="E65" i="2"/>
  <c r="AQ68" i="5"/>
  <c r="F65" i="2"/>
  <c r="AN69" i="5"/>
  <c r="C66" i="2"/>
  <c r="AO69" i="5"/>
  <c r="D66" i="2"/>
  <c r="AP69" i="5"/>
  <c r="E66" i="2"/>
  <c r="AQ69" i="5"/>
  <c r="F66" i="2"/>
  <c r="AN70" i="5"/>
  <c r="C67" i="2"/>
  <c r="AO70" i="5"/>
  <c r="D67" i="2"/>
  <c r="AP70" i="5"/>
  <c r="E67" i="2"/>
  <c r="AQ70" i="5"/>
  <c r="F67" i="2"/>
  <c r="AN71" i="5"/>
  <c r="C68" i="2"/>
  <c r="AO71" i="5"/>
  <c r="D68" i="2"/>
  <c r="AP71" i="5"/>
  <c r="E68" i="2"/>
  <c r="AQ71" i="5"/>
  <c r="F68" i="2"/>
  <c r="AN72" i="5"/>
  <c r="C69" i="2"/>
  <c r="AO72" i="5"/>
  <c r="D69" i="2"/>
  <c r="AP72" i="5"/>
  <c r="E69" i="2"/>
  <c r="AQ72" i="5"/>
  <c r="F69" i="2"/>
  <c r="AN73" i="5"/>
  <c r="C70" i="2"/>
  <c r="AO73" i="5"/>
  <c r="D70" i="2"/>
  <c r="AP73" i="5"/>
  <c r="E70" i="2"/>
  <c r="AQ73" i="5"/>
  <c r="F70" i="2"/>
  <c r="AN74" i="5"/>
  <c r="C71" i="2"/>
  <c r="AO74" i="5"/>
  <c r="D71" i="2"/>
  <c r="AP74" i="5"/>
  <c r="E71" i="2"/>
  <c r="AQ74" i="5"/>
  <c r="F71" i="2"/>
  <c r="AN75" i="5"/>
  <c r="C72" i="2"/>
  <c r="AO75" i="5"/>
  <c r="D72" i="2"/>
  <c r="AP75" i="5"/>
  <c r="E72" i="2"/>
  <c r="AQ75" i="5"/>
  <c r="F72" i="2"/>
  <c r="AN76" i="5"/>
  <c r="C73" i="2"/>
  <c r="AO76" i="5"/>
  <c r="D73" i="2"/>
  <c r="AP76" i="5"/>
  <c r="E73" i="2"/>
  <c r="AQ76" i="5"/>
  <c r="F73" i="2"/>
  <c r="AN77" i="5"/>
  <c r="C74" i="2"/>
  <c r="AO77" i="5"/>
  <c r="D74" i="2"/>
  <c r="AP77" i="5"/>
  <c r="E74" i="2"/>
  <c r="AQ77" i="5"/>
  <c r="F74" i="2"/>
  <c r="AN78" i="5"/>
  <c r="C75" i="2"/>
  <c r="AO78" i="5"/>
  <c r="D75" i="2"/>
  <c r="AP78" i="5"/>
  <c r="E75" i="2"/>
  <c r="AQ78" i="5"/>
  <c r="F75" i="2"/>
  <c r="AN79" i="5"/>
  <c r="C76" i="2"/>
  <c r="AO79" i="5"/>
  <c r="D76" i="2"/>
  <c r="AP79" i="5"/>
  <c r="E76" i="2"/>
  <c r="AQ79" i="5"/>
  <c r="F76" i="2"/>
  <c r="AN80" i="5"/>
  <c r="C77" i="2"/>
  <c r="AO80" i="5"/>
  <c r="D77" i="2"/>
  <c r="AP80" i="5"/>
  <c r="E77" i="2"/>
  <c r="AQ80" i="5"/>
  <c r="F77" i="2"/>
  <c r="AN81" i="5"/>
  <c r="C78" i="2"/>
  <c r="AO81" i="5"/>
  <c r="D78" i="2"/>
  <c r="AP81" i="5"/>
  <c r="E78" i="2"/>
  <c r="AQ81" i="5"/>
  <c r="F78" i="2"/>
  <c r="AN82" i="5"/>
  <c r="C79" i="2"/>
  <c r="AO82" i="5"/>
  <c r="D79" i="2"/>
  <c r="AP82" i="5"/>
  <c r="E79" i="2"/>
  <c r="AQ82" i="5"/>
  <c r="F79" i="2"/>
  <c r="AN83" i="5"/>
  <c r="C80" i="2"/>
  <c r="AO83" i="5"/>
  <c r="AQ83" i="5"/>
  <c r="F80" i="2"/>
  <c r="AN84" i="5"/>
  <c r="C81" i="2"/>
  <c r="AO84" i="5"/>
  <c r="D81" i="2"/>
  <c r="AP84" i="5"/>
  <c r="E81" i="2"/>
  <c r="AQ84" i="5"/>
  <c r="F81" i="2"/>
  <c r="AN85" i="5"/>
  <c r="C82" i="2"/>
  <c r="AO85" i="5"/>
  <c r="D82" i="2"/>
  <c r="AP85" i="5"/>
  <c r="E82" i="2"/>
  <c r="AQ85" i="5"/>
  <c r="F82" i="2"/>
  <c r="AN86" i="5"/>
  <c r="C83" i="2"/>
  <c r="AO86" i="5"/>
  <c r="D83" i="2"/>
  <c r="AP86" i="5"/>
  <c r="E83" i="2"/>
  <c r="AQ86" i="5"/>
  <c r="F83" i="2"/>
  <c r="AN87" i="5"/>
  <c r="C84" i="2"/>
  <c r="AO87" i="5"/>
  <c r="D84" i="2"/>
  <c r="AP87" i="5"/>
  <c r="E84" i="2"/>
  <c r="AQ87" i="5"/>
  <c r="F84" i="2"/>
  <c r="D5" i="2"/>
  <c r="AQ8" i="5"/>
  <c r="F5" i="2"/>
  <c r="AP8" i="5"/>
  <c r="E5" i="2"/>
  <c r="C5" i="2"/>
  <c r="AS87" i="5"/>
  <c r="H84" i="2"/>
  <c r="AR87" i="5"/>
  <c r="G84" i="2"/>
  <c r="AS86" i="5"/>
  <c r="H83" i="2"/>
  <c r="AR86" i="5"/>
  <c r="G83" i="2"/>
  <c r="AS85" i="5"/>
  <c r="H82" i="2"/>
  <c r="AR85" i="5"/>
  <c r="G82" i="2"/>
  <c r="AS84" i="5"/>
  <c r="H81" i="2"/>
  <c r="AR84" i="5"/>
  <c r="G81" i="2"/>
  <c r="AS83" i="5"/>
  <c r="H80" i="2"/>
  <c r="AR83" i="5"/>
  <c r="G80" i="2"/>
  <c r="AS82" i="5"/>
  <c r="H79" i="2"/>
  <c r="AR82" i="5"/>
  <c r="G79" i="2"/>
  <c r="AS81" i="5"/>
  <c r="H78" i="2"/>
  <c r="AR81" i="5"/>
  <c r="G78" i="2"/>
  <c r="AS80" i="5"/>
  <c r="H77" i="2"/>
  <c r="AR80" i="5"/>
  <c r="G77" i="2"/>
  <c r="AS79" i="5"/>
  <c r="H76" i="2"/>
  <c r="AR79" i="5"/>
  <c r="G76" i="2"/>
  <c r="AS78" i="5"/>
  <c r="H75" i="2"/>
  <c r="AR78" i="5"/>
  <c r="G75" i="2"/>
  <c r="AS77" i="5"/>
  <c r="H74" i="2"/>
  <c r="AR77" i="5"/>
  <c r="G74" i="2"/>
  <c r="AS76" i="5"/>
  <c r="H73" i="2"/>
  <c r="AR76" i="5"/>
  <c r="G73" i="2"/>
  <c r="AS75" i="5"/>
  <c r="H72" i="2"/>
  <c r="AR75" i="5"/>
  <c r="G72" i="2"/>
  <c r="AS74" i="5"/>
  <c r="H71" i="2"/>
  <c r="AR74" i="5"/>
  <c r="G71" i="2"/>
  <c r="AS73" i="5"/>
  <c r="H70" i="2"/>
  <c r="AR73" i="5"/>
  <c r="G70" i="2"/>
  <c r="AS72" i="5"/>
  <c r="H69" i="2"/>
  <c r="AR72" i="5"/>
  <c r="G69" i="2"/>
  <c r="AS71" i="5"/>
  <c r="H68" i="2"/>
  <c r="AR71" i="5"/>
  <c r="G68" i="2"/>
  <c r="AS70" i="5"/>
  <c r="H67" i="2"/>
  <c r="AR70" i="5"/>
  <c r="G67" i="2"/>
  <c r="AS69" i="5"/>
  <c r="H66" i="2"/>
  <c r="AR69" i="5"/>
  <c r="G66" i="2"/>
  <c r="AS68" i="5"/>
  <c r="H65" i="2"/>
  <c r="AR68" i="5"/>
  <c r="G65" i="2"/>
  <c r="AS67" i="5"/>
  <c r="H64" i="2"/>
  <c r="AR67" i="5"/>
  <c r="G64" i="2"/>
  <c r="AS66" i="5"/>
  <c r="H63" i="2"/>
  <c r="AR66" i="5"/>
  <c r="G63" i="2"/>
  <c r="AS65" i="5"/>
  <c r="H62" i="2"/>
  <c r="AR65" i="5"/>
  <c r="G62" i="2"/>
  <c r="AS64" i="5"/>
  <c r="H61" i="2"/>
  <c r="AR64" i="5"/>
  <c r="G61" i="2"/>
  <c r="AS63" i="5"/>
  <c r="H60" i="2"/>
  <c r="AR63" i="5"/>
  <c r="G60" i="2"/>
  <c r="AS62" i="5"/>
  <c r="H59" i="2"/>
  <c r="AR62" i="5"/>
  <c r="G59" i="2"/>
  <c r="AS61" i="5"/>
  <c r="H58" i="2"/>
  <c r="AR61" i="5"/>
  <c r="G58" i="2"/>
  <c r="AS60" i="5"/>
  <c r="H57" i="2"/>
  <c r="AR60" i="5"/>
  <c r="G57" i="2"/>
  <c r="AS59" i="5"/>
  <c r="H56" i="2"/>
  <c r="AR59" i="5"/>
  <c r="G56" i="2"/>
  <c r="AS58" i="5"/>
  <c r="H55" i="2"/>
  <c r="AR58" i="5"/>
  <c r="G55" i="2"/>
  <c r="AS57" i="5"/>
  <c r="H54" i="2"/>
  <c r="L7" i="4"/>
  <c r="AR57" i="5"/>
  <c r="G54" i="2"/>
  <c r="AS56" i="5"/>
  <c r="H53" i="2"/>
  <c r="AR56" i="5"/>
  <c r="G53" i="2"/>
  <c r="AS55" i="5"/>
  <c r="H52" i="2"/>
  <c r="AR55" i="5"/>
  <c r="G52" i="2"/>
  <c r="AS54" i="5"/>
  <c r="H51" i="2"/>
  <c r="AR54" i="5"/>
  <c r="G51" i="2"/>
  <c r="AS53" i="5"/>
  <c r="H50" i="2"/>
  <c r="AR53" i="5"/>
  <c r="G50" i="2"/>
  <c r="AS52" i="5"/>
  <c r="H49" i="2"/>
  <c r="AR52" i="5"/>
  <c r="G49" i="2"/>
  <c r="AS51" i="5"/>
  <c r="H48" i="2"/>
  <c r="AR51" i="5"/>
  <c r="G48" i="2"/>
  <c r="AS50" i="5"/>
  <c r="H47" i="2"/>
  <c r="AR50" i="5"/>
  <c r="G47" i="2"/>
  <c r="AS49" i="5"/>
  <c r="H46" i="2"/>
  <c r="AR49" i="5"/>
  <c r="G46" i="2"/>
  <c r="AS48" i="5"/>
  <c r="H45" i="2"/>
  <c r="AR48" i="5"/>
  <c r="G45" i="2"/>
  <c r="AS47" i="5"/>
  <c r="H44" i="2"/>
  <c r="AR47" i="5"/>
  <c r="G44" i="2"/>
  <c r="AS46" i="5"/>
  <c r="H43" i="2"/>
  <c r="AR46" i="5"/>
  <c r="G43" i="2"/>
  <c r="AS45" i="5"/>
  <c r="H42" i="2"/>
  <c r="AR45" i="5"/>
  <c r="G42" i="2"/>
  <c r="AS44" i="5"/>
  <c r="H41" i="2"/>
  <c r="AR44" i="5"/>
  <c r="G41" i="2"/>
  <c r="AS43" i="5"/>
  <c r="H40" i="2"/>
  <c r="AR43" i="5"/>
  <c r="G40" i="2"/>
  <c r="AS42" i="5"/>
  <c r="H39" i="2"/>
  <c r="AR42" i="5"/>
  <c r="G39" i="2"/>
  <c r="AS41" i="5"/>
  <c r="H38" i="2"/>
  <c r="AR41" i="5"/>
  <c r="G38" i="2"/>
  <c r="AS40" i="5"/>
  <c r="H37" i="2"/>
  <c r="K37" i="2"/>
  <c r="AR40" i="5"/>
  <c r="G37" i="2"/>
  <c r="AS39" i="5"/>
  <c r="H36" i="2"/>
  <c r="AR39" i="5"/>
  <c r="G36" i="2"/>
  <c r="AS38" i="5"/>
  <c r="H35" i="2"/>
  <c r="AR38" i="5"/>
  <c r="G35" i="2"/>
  <c r="AS37" i="5"/>
  <c r="H34" i="2"/>
  <c r="AR37" i="5"/>
  <c r="G34" i="2"/>
  <c r="AS36" i="5"/>
  <c r="H33" i="2"/>
  <c r="K33" i="2"/>
  <c r="AR36" i="5"/>
  <c r="G33" i="2"/>
  <c r="AS35" i="5"/>
  <c r="H32" i="2"/>
  <c r="AR35" i="5"/>
  <c r="G32" i="2"/>
  <c r="AS34" i="5"/>
  <c r="H31" i="2"/>
  <c r="AR34" i="5"/>
  <c r="G31" i="2"/>
  <c r="AS33" i="5"/>
  <c r="H30" i="2"/>
  <c r="AR33" i="5"/>
  <c r="G30" i="2"/>
  <c r="AS32" i="5"/>
  <c r="H29" i="2"/>
  <c r="AR32" i="5"/>
  <c r="G29" i="2"/>
  <c r="AS31" i="5"/>
  <c r="H28" i="2"/>
  <c r="AR31" i="5"/>
  <c r="G28" i="2"/>
  <c r="AS30" i="5"/>
  <c r="H27" i="2"/>
  <c r="AR30" i="5"/>
  <c r="G27" i="2"/>
  <c r="AS29" i="5"/>
  <c r="H26" i="2"/>
  <c r="AR29" i="5"/>
  <c r="G26" i="2"/>
  <c r="AS28" i="5"/>
  <c r="H25" i="2"/>
  <c r="AR28" i="5"/>
  <c r="G25" i="2"/>
  <c r="AS27" i="5"/>
  <c r="H24" i="2"/>
  <c r="AR27" i="5"/>
  <c r="G24" i="2"/>
  <c r="AS26" i="5"/>
  <c r="H23" i="2"/>
  <c r="AR26" i="5"/>
  <c r="G23" i="2"/>
  <c r="AS25" i="5"/>
  <c r="H22" i="2"/>
  <c r="AR25" i="5"/>
  <c r="G22" i="2"/>
  <c r="AS24" i="5"/>
  <c r="H21" i="2"/>
  <c r="AR24" i="5"/>
  <c r="G21" i="2"/>
  <c r="AS23" i="5"/>
  <c r="H20" i="2"/>
  <c r="AR23" i="5"/>
  <c r="G20" i="2"/>
  <c r="AS22" i="5"/>
  <c r="H19" i="2"/>
  <c r="AR22" i="5"/>
  <c r="G19" i="2"/>
  <c r="AS21" i="5"/>
  <c r="H18" i="2"/>
  <c r="AR21" i="5"/>
  <c r="G18" i="2"/>
  <c r="AS20" i="5"/>
  <c r="H17" i="2"/>
  <c r="AR20" i="5"/>
  <c r="G17" i="2"/>
  <c r="AS19" i="5"/>
  <c r="H16" i="2"/>
  <c r="AR19" i="5"/>
  <c r="G16" i="2"/>
  <c r="AS18" i="5"/>
  <c r="H15" i="2"/>
  <c r="K15" i="2"/>
  <c r="AR18" i="5"/>
  <c r="G15" i="2"/>
  <c r="AR17" i="5"/>
  <c r="G14" i="2"/>
  <c r="AS16" i="5"/>
  <c r="H13" i="2"/>
  <c r="AR16" i="5"/>
  <c r="G13" i="2"/>
  <c r="AR15" i="5"/>
  <c r="G12" i="2"/>
  <c r="AS14" i="5"/>
  <c r="H11" i="2"/>
  <c r="AR14" i="5"/>
  <c r="G11" i="2"/>
  <c r="AS13" i="5"/>
  <c r="H10" i="2"/>
  <c r="AR13" i="5"/>
  <c r="G10" i="2"/>
  <c r="AR12" i="5"/>
  <c r="G9" i="2"/>
  <c r="AL88" i="5"/>
  <c r="AK88" i="5"/>
  <c r="AJ88" i="5"/>
  <c r="AI88" i="5"/>
  <c r="AH88" i="5"/>
  <c r="AG88" i="5"/>
  <c r="AS88" i="5"/>
  <c r="H85" i="2"/>
  <c r="L11" i="4"/>
  <c r="AF88" i="5"/>
  <c r="AE88" i="5"/>
  <c r="AD88" i="5"/>
  <c r="AC88" i="5"/>
  <c r="AB88" i="5"/>
  <c r="AA88" i="5"/>
  <c r="AS10" i="5"/>
  <c r="H7" i="2"/>
  <c r="AR10" i="5"/>
  <c r="G7" i="2"/>
  <c r="AS9" i="5"/>
  <c r="H6" i="2"/>
  <c r="AR9" i="5"/>
  <c r="G6" i="2"/>
  <c r="AS8" i="5"/>
  <c r="H5" i="2"/>
  <c r="AR8" i="5"/>
  <c r="G5" i="2"/>
  <c r="M11" i="2"/>
  <c r="N68" i="2"/>
  <c r="N11" i="2"/>
  <c r="M13" i="2"/>
  <c r="M14" i="2"/>
  <c r="M17" i="2"/>
  <c r="N17" i="2"/>
  <c r="M18" i="2"/>
  <c r="N18" i="2"/>
  <c r="M22" i="2"/>
  <c r="N22" i="2"/>
  <c r="M24" i="2"/>
  <c r="N24" i="2"/>
  <c r="M26" i="2"/>
  <c r="M30" i="2"/>
  <c r="N30" i="2"/>
  <c r="M35" i="2"/>
  <c r="N35" i="2"/>
  <c r="M11" i="4"/>
  <c r="M37" i="2"/>
  <c r="N37" i="2"/>
  <c r="M39" i="2"/>
  <c r="N39" i="2"/>
  <c r="M40" i="2"/>
  <c r="N40" i="2"/>
  <c r="M46" i="2"/>
  <c r="N46" i="2"/>
  <c r="M47" i="2"/>
  <c r="N47" i="2"/>
  <c r="M48" i="2"/>
  <c r="N48" i="2"/>
  <c r="M49" i="2"/>
  <c r="N49" i="2"/>
  <c r="M53" i="2"/>
  <c r="N53" i="2"/>
  <c r="M54" i="2"/>
  <c r="N54" i="2"/>
  <c r="M7" i="4"/>
  <c r="M56" i="2"/>
  <c r="N56" i="2"/>
  <c r="M57" i="2"/>
  <c r="N57" i="2"/>
  <c r="M61" i="2"/>
  <c r="N61" i="2"/>
  <c r="M63" i="2"/>
  <c r="N63" i="2"/>
  <c r="M68" i="2"/>
  <c r="M77" i="2"/>
  <c r="N77" i="2"/>
  <c r="N78" i="2"/>
  <c r="M80" i="2"/>
  <c r="N80" i="2"/>
  <c r="M81" i="2"/>
  <c r="N81" i="2"/>
  <c r="M82" i="2"/>
  <c r="N82" i="2"/>
  <c r="AR11" i="5"/>
  <c r="G8" i="2"/>
  <c r="AS11" i="5"/>
  <c r="H8" i="2"/>
  <c r="AS12" i="5"/>
  <c r="H9" i="2"/>
  <c r="AS15" i="5"/>
  <c r="H12" i="2"/>
  <c r="AS17" i="5"/>
  <c r="H14" i="2"/>
  <c r="E8" i="4"/>
  <c r="J8" i="4"/>
  <c r="AZ88" i="5"/>
  <c r="K8" i="4"/>
  <c r="BB33" i="5"/>
  <c r="J12" i="4"/>
  <c r="F1178" i="9"/>
  <c r="F149" i="9"/>
  <c r="F1677" i="9"/>
  <c r="F1207" i="9"/>
  <c r="F1341" i="9"/>
  <c r="F554" i="9"/>
  <c r="F140" i="9"/>
  <c r="F2915" i="9"/>
  <c r="F2353" i="9"/>
  <c r="F2053" i="9"/>
  <c r="F261" i="9"/>
  <c r="F1285" i="9"/>
  <c r="F2376" i="9"/>
  <c r="F2077" i="9"/>
  <c r="F181" i="9"/>
  <c r="F544" i="9"/>
  <c r="F887" i="9"/>
  <c r="F73" i="9"/>
  <c r="F325" i="9"/>
  <c r="F37" i="9"/>
  <c r="F714" i="9"/>
  <c r="F807" i="9"/>
  <c r="F59" i="9"/>
  <c r="F2892" i="9"/>
  <c r="F1053" i="9"/>
  <c r="F365" i="9"/>
  <c r="F133" i="9"/>
  <c r="F204" i="9"/>
  <c r="F1042" i="9"/>
  <c r="F943" i="9"/>
  <c r="F2853" i="9"/>
  <c r="F458" i="9"/>
  <c r="F1183" i="9"/>
  <c r="F1802" i="9"/>
  <c r="F392" i="9"/>
  <c r="F1655" i="9"/>
  <c r="F293" i="9"/>
  <c r="F1397" i="9"/>
  <c r="F1407" i="9"/>
  <c r="F163" i="9"/>
  <c r="F749" i="9"/>
  <c r="F2837" i="9"/>
  <c r="F69" i="9"/>
  <c r="F2168" i="9"/>
  <c r="F2339" i="9"/>
  <c r="F72" i="9"/>
  <c r="F1882" i="9"/>
  <c r="F333" i="9"/>
  <c r="F61" i="9"/>
  <c r="F1610" i="9"/>
  <c r="F332" i="9"/>
  <c r="F525" i="9"/>
  <c r="F1976" i="9"/>
  <c r="F1333" i="9"/>
  <c r="F997" i="9"/>
  <c r="F435" i="9"/>
  <c r="F317" i="9"/>
  <c r="F245" i="9"/>
  <c r="F189" i="9"/>
  <c r="F109" i="9"/>
  <c r="F2804" i="9"/>
  <c r="F2317" i="9"/>
  <c r="F867" i="9"/>
  <c r="F1067" i="9"/>
  <c r="F1223" i="9"/>
  <c r="F1425" i="9"/>
  <c r="F1634" i="9"/>
  <c r="F1229" i="9"/>
  <c r="F265" i="9"/>
  <c r="F614" i="9"/>
  <c r="F819" i="9"/>
  <c r="F991" i="9"/>
  <c r="F1199" i="9"/>
  <c r="F1429" i="9"/>
  <c r="F1699" i="9"/>
  <c r="F198" i="9"/>
  <c r="F646" i="9"/>
  <c r="F911" i="9"/>
  <c r="F1210" i="9"/>
  <c r="F14" i="9"/>
  <c r="F739" i="9"/>
  <c r="F501" i="9"/>
  <c r="F504" i="9"/>
  <c r="F781" i="9"/>
  <c r="F1080" i="9"/>
  <c r="F137" i="9"/>
  <c r="F127" i="9"/>
  <c r="F2193" i="9"/>
  <c r="F1096" i="9"/>
  <c r="F1089" i="9"/>
  <c r="F81" i="9"/>
  <c r="F1373" i="9"/>
  <c r="F989" i="9"/>
  <c r="F381" i="9"/>
  <c r="F301" i="9"/>
  <c r="F229" i="9"/>
  <c r="F165" i="9"/>
  <c r="F93" i="9"/>
  <c r="F53" i="9"/>
  <c r="F1656" i="9"/>
  <c r="F1313" i="9"/>
  <c r="F919" i="9"/>
  <c r="F1095" i="9"/>
  <c r="F1247" i="9"/>
  <c r="F1450" i="9"/>
  <c r="F2460" i="9"/>
  <c r="F885" i="9"/>
  <c r="F292" i="9"/>
  <c r="F640" i="9"/>
  <c r="F831" i="9"/>
  <c r="F1010" i="9"/>
  <c r="F1215" i="9"/>
  <c r="F1461" i="9"/>
  <c r="F675" i="9"/>
  <c r="F214" i="9"/>
  <c r="F694" i="9"/>
  <c r="F947" i="9"/>
  <c r="F1242" i="9"/>
  <c r="F71" i="9"/>
  <c r="F2787" i="9"/>
  <c r="F929" i="9"/>
  <c r="F1784" i="9"/>
  <c r="F1205" i="9"/>
  <c r="F313" i="9"/>
  <c r="F255" i="9"/>
  <c r="F2625" i="9"/>
  <c r="F2120" i="9"/>
  <c r="F1501" i="9"/>
  <c r="F234" i="9"/>
  <c r="F1037" i="9"/>
  <c r="F792" i="9"/>
  <c r="F635" i="9"/>
  <c r="F396" i="9"/>
  <c r="F253" i="9"/>
  <c r="F141" i="9"/>
  <c r="F29" i="9"/>
  <c r="F939" i="9"/>
  <c r="F1269" i="9"/>
  <c r="F545" i="9"/>
  <c r="F662" i="9"/>
  <c r="F1234" i="9"/>
  <c r="F262" i="9"/>
  <c r="F1311" i="9"/>
  <c r="F1185" i="9"/>
  <c r="F32" i="9"/>
  <c r="F730" i="9"/>
  <c r="F541" i="9"/>
  <c r="F1741" i="9"/>
  <c r="F1045" i="9"/>
  <c r="F981" i="9"/>
  <c r="F389" i="9"/>
  <c r="F309" i="9"/>
  <c r="F237" i="9"/>
  <c r="F173" i="9"/>
  <c r="F85" i="9"/>
  <c r="F45" i="9"/>
  <c r="F973" i="9"/>
  <c r="F1117" i="9"/>
  <c r="F1489" i="9"/>
  <c r="F1400" i="9"/>
  <c r="F350" i="9"/>
  <c r="F871" i="9"/>
  <c r="F1035" i="9"/>
  <c r="F1546" i="9"/>
  <c r="F2801" i="9"/>
  <c r="F758" i="9"/>
  <c r="F987" i="9"/>
  <c r="F397" i="9"/>
  <c r="F952" i="9"/>
  <c r="F2632" i="9"/>
  <c r="F1517" i="9"/>
  <c r="F34" i="9"/>
  <c r="F421" i="9"/>
  <c r="F100" i="9"/>
  <c r="F2237" i="9"/>
  <c r="F2211" i="9"/>
  <c r="F629" i="9"/>
  <c r="F963" i="9"/>
  <c r="F1143" i="9"/>
  <c r="F1297" i="9"/>
  <c r="F1514" i="9"/>
  <c r="F376" i="9"/>
  <c r="F207" i="9"/>
  <c r="F356" i="9"/>
  <c r="F678" i="9"/>
  <c r="F883" i="9"/>
  <c r="F1063" i="9"/>
  <c r="F1251" i="9"/>
  <c r="F1567" i="9"/>
  <c r="F2061" i="9"/>
  <c r="F289" i="9"/>
  <c r="F787" i="9"/>
  <c r="F1003" i="9"/>
  <c r="F1439" i="9"/>
  <c r="F821" i="9"/>
  <c r="F2232" i="9"/>
  <c r="F1997" i="9"/>
  <c r="F316" i="9"/>
  <c r="F2481" i="9"/>
  <c r="F144" i="9"/>
  <c r="F114" i="9"/>
  <c r="F593" i="9"/>
  <c r="F1626" i="9"/>
  <c r="F1002" i="9"/>
  <c r="F457" i="9"/>
  <c r="F1013" i="9"/>
  <c r="F474" i="9"/>
  <c r="F341" i="9"/>
  <c r="F277" i="9"/>
  <c r="F205" i="9"/>
  <c r="F117" i="9"/>
  <c r="F1225" i="9"/>
  <c r="F521" i="9"/>
  <c r="F2916" i="9"/>
  <c r="F2636" i="9"/>
  <c r="F2468" i="9"/>
  <c r="F2172" i="9"/>
  <c r="F2044" i="9"/>
  <c r="F1916" i="9"/>
  <c r="F1788" i="9"/>
  <c r="F1660" i="9"/>
  <c r="F1532" i="9"/>
  <c r="F1404" i="9"/>
  <c r="F1148" i="9"/>
  <c r="F1020" i="9"/>
  <c r="F892" i="9"/>
  <c r="F764" i="9"/>
  <c r="F636" i="9"/>
  <c r="F508" i="9"/>
  <c r="F380" i="9"/>
  <c r="F2631" i="9"/>
  <c r="F2503" i="9"/>
  <c r="F2375" i="9"/>
  <c r="F2247" i="9"/>
  <c r="F2119" i="9"/>
  <c r="F1991" i="9"/>
  <c r="F1863" i="9"/>
  <c r="F1639" i="9"/>
  <c r="F1495" i="9"/>
  <c r="F1367" i="9"/>
  <c r="F711" i="9"/>
  <c r="F583" i="9"/>
  <c r="F455" i="9"/>
  <c r="F2926" i="9"/>
  <c r="F1854" i="9"/>
  <c r="F1726" i="9"/>
  <c r="F1598" i="9"/>
  <c r="F1342" i="9"/>
  <c r="F1086" i="9"/>
  <c r="F958" i="9"/>
  <c r="F830" i="9"/>
  <c r="F702" i="9"/>
  <c r="F574" i="9"/>
  <c r="F430" i="9"/>
  <c r="F2725" i="9"/>
  <c r="F2597" i="9"/>
  <c r="F2341" i="9"/>
  <c r="F2213" i="9"/>
  <c r="F2085" i="9"/>
  <c r="F1749" i="9"/>
  <c r="F1621" i="9"/>
  <c r="F1065" i="9"/>
  <c r="F409" i="9"/>
  <c r="F2808" i="9"/>
  <c r="F2616" i="9"/>
  <c r="F2444" i="9"/>
  <c r="F2156" i="9"/>
  <c r="F1900" i="9"/>
  <c r="F1772" i="9"/>
  <c r="F1644" i="9"/>
  <c r="F1516" i="9"/>
  <c r="F1388" i="9"/>
  <c r="F1132" i="9"/>
  <c r="F1004" i="9"/>
  <c r="F748" i="9"/>
  <c r="F620" i="9"/>
  <c r="F492" i="9"/>
  <c r="F364" i="9"/>
  <c r="F2615" i="9"/>
  <c r="F2487" i="9"/>
  <c r="F2359" i="9"/>
  <c r="F2231" i="9"/>
  <c r="F2103" i="9"/>
  <c r="F1975" i="9"/>
  <c r="F1847" i="9"/>
  <c r="F1607" i="9"/>
  <c r="F1479" i="9"/>
  <c r="F1351" i="9"/>
  <c r="F1079" i="9"/>
  <c r="F695" i="9"/>
  <c r="F567" i="9"/>
  <c r="F439" i="9"/>
  <c r="F2910" i="9"/>
  <c r="F1966" i="9"/>
  <c r="F1838" i="9"/>
  <c r="F1710" i="9"/>
  <c r="F1582" i="9"/>
  <c r="F1454" i="9"/>
  <c r="F1326" i="9"/>
  <c r="F1198" i="9"/>
  <c r="F1070" i="9"/>
  <c r="F942" i="9"/>
  <c r="F814" i="9"/>
  <c r="F558" i="9"/>
  <c r="F398" i="9"/>
  <c r="F2709" i="9"/>
  <c r="F2581" i="9"/>
  <c r="F2325" i="9"/>
  <c r="F2197" i="9"/>
  <c r="F2069" i="9"/>
  <c r="F1733" i="9"/>
  <c r="F1605" i="9"/>
  <c r="F2216" i="9"/>
  <c r="F1704" i="9"/>
  <c r="F1192" i="9"/>
  <c r="F680" i="9"/>
  <c r="F2771" i="9"/>
  <c r="F2259" i="9"/>
  <c r="F393" i="9"/>
  <c r="F2788" i="9"/>
  <c r="F2596" i="9"/>
  <c r="F2424" i="9"/>
  <c r="F2140" i="9"/>
  <c r="F1884" i="9"/>
  <c r="F1756" i="9"/>
  <c r="F1628" i="9"/>
  <c r="F1500" i="9"/>
  <c r="F1372" i="9"/>
  <c r="F1244" i="9"/>
  <c r="F1116" i="9"/>
  <c r="F988" i="9"/>
  <c r="F476" i="9"/>
  <c r="F348" i="9"/>
  <c r="F2599" i="9"/>
  <c r="F2471" i="9"/>
  <c r="F2343" i="9"/>
  <c r="F2215" i="9"/>
  <c r="F2087" i="9"/>
  <c r="F1959" i="9"/>
  <c r="F1831" i="9"/>
  <c r="F1591" i="9"/>
  <c r="F1463" i="9"/>
  <c r="F1335" i="9"/>
  <c r="F1047" i="9"/>
  <c r="F679" i="9"/>
  <c r="F551" i="9"/>
  <c r="F423" i="9"/>
  <c r="F2894" i="9"/>
  <c r="F2766" i="9"/>
  <c r="F1950" i="9"/>
  <c r="F1822" i="9"/>
  <c r="F1694" i="9"/>
  <c r="F1566" i="9"/>
  <c r="F1438" i="9"/>
  <c r="F1310" i="9"/>
  <c r="F1182" i="9"/>
  <c r="F1054" i="9"/>
  <c r="F926" i="9"/>
  <c r="F798" i="9"/>
  <c r="F670" i="9"/>
  <c r="F542" i="9"/>
  <c r="F366" i="9"/>
  <c r="F2693" i="9"/>
  <c r="F2565" i="9"/>
  <c r="F2437" i="9"/>
  <c r="F2309" i="9"/>
  <c r="F2181" i="9"/>
  <c r="F1717" i="9"/>
  <c r="F1573" i="9"/>
  <c r="F763" i="9"/>
  <c r="F793" i="9"/>
  <c r="F315" i="9"/>
  <c r="F2764" i="9"/>
  <c r="F2572" i="9"/>
  <c r="F2404" i="9"/>
  <c r="F2124" i="9"/>
  <c r="F1996" i="9"/>
  <c r="F1612" i="9"/>
  <c r="F1484" i="9"/>
  <c r="F1356" i="9"/>
  <c r="F1228" i="9"/>
  <c r="F1100" i="9"/>
  <c r="F972" i="9"/>
  <c r="F460" i="9"/>
  <c r="F2935" i="9"/>
  <c r="F2583" i="9"/>
  <c r="F2455" i="9"/>
  <c r="F2327" i="9"/>
  <c r="F2199" i="9"/>
  <c r="F2071" i="9"/>
  <c r="F1943" i="9"/>
  <c r="F1815" i="9"/>
  <c r="F1575" i="9"/>
  <c r="F1319" i="9"/>
  <c r="F1015" i="9"/>
  <c r="F535" i="9"/>
  <c r="F407" i="9"/>
  <c r="F2878" i="9"/>
  <c r="F2750" i="9"/>
  <c r="F1934" i="9"/>
  <c r="F1806" i="9"/>
  <c r="F1678" i="9"/>
  <c r="F1550" i="9"/>
  <c r="F1422" i="9"/>
  <c r="F1294" i="9"/>
  <c r="F1166" i="9"/>
  <c r="F1038" i="9"/>
  <c r="F910" i="9"/>
  <c r="F782" i="9"/>
  <c r="F654" i="9"/>
  <c r="F526" i="9"/>
  <c r="F2933" i="9"/>
  <c r="F2805" i="9"/>
  <c r="F2677" i="9"/>
  <c r="F2549" i="9"/>
  <c r="F2421" i="9"/>
  <c r="F2293" i="9"/>
  <c r="F2165" i="9"/>
  <c r="F2037" i="9"/>
  <c r="F1701" i="9"/>
  <c r="F2696" i="9"/>
  <c r="F2088" i="9"/>
  <c r="F1576" i="9"/>
  <c r="F1064" i="9"/>
  <c r="F552" i="9"/>
  <c r="F2643" i="9"/>
  <c r="F2131" i="9"/>
  <c r="F777" i="9"/>
  <c r="F283" i="9"/>
  <c r="F2744" i="9"/>
  <c r="F2552" i="9"/>
  <c r="F2380" i="9"/>
  <c r="F2236" i="9"/>
  <c r="F2108" i="9"/>
  <c r="F1980" i="9"/>
  <c r="F1596" i="9"/>
  <c r="F1468" i="9"/>
  <c r="F1340" i="9"/>
  <c r="F1084" i="9"/>
  <c r="F956" i="9"/>
  <c r="F444" i="9"/>
  <c r="F2695" i="9"/>
  <c r="F2567" i="9"/>
  <c r="F2439" i="9"/>
  <c r="F2311" i="9"/>
  <c r="F2055" i="9"/>
  <c r="F1799" i="9"/>
  <c r="F1559" i="9"/>
  <c r="F1431" i="9"/>
  <c r="F1303" i="9"/>
  <c r="F775" i="9"/>
  <c r="F647" i="9"/>
  <c r="F391" i="9"/>
  <c r="F2734" i="9"/>
  <c r="F1918" i="9"/>
  <c r="F1790" i="9"/>
  <c r="F1662" i="9"/>
  <c r="F1534" i="9"/>
  <c r="F1406" i="9"/>
  <c r="F1278" i="9"/>
  <c r="F1022" i="9"/>
  <c r="F894" i="9"/>
  <c r="F766" i="9"/>
  <c r="F638" i="9"/>
  <c r="F510" i="9"/>
  <c r="F2917" i="9"/>
  <c r="F2789" i="9"/>
  <c r="F2661" i="9"/>
  <c r="F2533" i="9"/>
  <c r="F2405" i="9"/>
  <c r="F2277" i="9"/>
  <c r="F2149" i="9"/>
  <c r="F2021" i="9"/>
  <c r="F2612" i="9"/>
  <c r="F546" i="9"/>
  <c r="F665" i="9"/>
  <c r="F267" i="9"/>
  <c r="F2724" i="9"/>
  <c r="F2360" i="9"/>
  <c r="F2220" i="9"/>
  <c r="F1836" i="9"/>
  <c r="F1580" i="9"/>
  <c r="F1452" i="9"/>
  <c r="F1324" i="9"/>
  <c r="F1196" i="9"/>
  <c r="F1068" i="9"/>
  <c r="F940" i="9"/>
  <c r="F684" i="9"/>
  <c r="F556" i="9"/>
  <c r="F428" i="9"/>
  <c r="F2679" i="9"/>
  <c r="F2551" i="9"/>
  <c r="F2295" i="9"/>
  <c r="F2167" i="9"/>
  <c r="F2039" i="9"/>
  <c r="F1911" i="9"/>
  <c r="F1783" i="9"/>
  <c r="F1543" i="9"/>
  <c r="F1415" i="9"/>
  <c r="F1287" i="9"/>
  <c r="F759" i="9"/>
  <c r="F631" i="9"/>
  <c r="F375" i="9"/>
  <c r="F2846" i="9"/>
  <c r="F2718" i="9"/>
  <c r="F1902" i="9"/>
  <c r="F1774" i="9"/>
  <c r="F1646" i="9"/>
  <c r="F1518" i="9"/>
  <c r="F1390" i="9"/>
  <c r="F1262" i="9"/>
  <c r="F1006" i="9"/>
  <c r="F878" i="9"/>
  <c r="F750" i="9"/>
  <c r="F622" i="9"/>
  <c r="F494" i="9"/>
  <c r="F2901" i="9"/>
  <c r="F2773" i="9"/>
  <c r="F2645" i="9"/>
  <c r="F2517" i="9"/>
  <c r="F2389" i="9"/>
  <c r="F2261" i="9"/>
  <c r="F1669" i="9"/>
  <c r="F1477" i="9"/>
  <c r="F1960" i="9"/>
  <c r="F1448" i="9"/>
  <c r="F424" i="9"/>
  <c r="F2515" i="9"/>
  <c r="F2003" i="9"/>
  <c r="F1427" i="9"/>
  <c r="F649" i="9"/>
  <c r="F187" i="9"/>
  <c r="F2700" i="9"/>
  <c r="F2204" i="9"/>
  <c r="F2076" i="9"/>
  <c r="F1948" i="9"/>
  <c r="F1820" i="9"/>
  <c r="F1564" i="9"/>
  <c r="F1436" i="9"/>
  <c r="F1308" i="9"/>
  <c r="F1052" i="9"/>
  <c r="F924" i="9"/>
  <c r="F668" i="9"/>
  <c r="F540" i="9"/>
  <c r="F412" i="9"/>
  <c r="F2663" i="9"/>
  <c r="F2535" i="9"/>
  <c r="F2279" i="9"/>
  <c r="F2151" i="9"/>
  <c r="F2023" i="9"/>
  <c r="F1895" i="9"/>
  <c r="F1687" i="9"/>
  <c r="F1527" i="9"/>
  <c r="F1399" i="9"/>
  <c r="F1271" i="9"/>
  <c r="F743" i="9"/>
  <c r="F615" i="9"/>
  <c r="F487" i="9"/>
  <c r="F359" i="9"/>
  <c r="F2830" i="9"/>
  <c r="F2014" i="9"/>
  <c r="F1886" i="9"/>
  <c r="F1758" i="9"/>
  <c r="F1630" i="9"/>
  <c r="F1374" i="9"/>
  <c r="F1246" i="9"/>
  <c r="F990" i="9"/>
  <c r="F862" i="9"/>
  <c r="F734" i="9"/>
  <c r="F606" i="9"/>
  <c r="F2885" i="9"/>
  <c r="F2757" i="9"/>
  <c r="F2629" i="9"/>
  <c r="F2501" i="9"/>
  <c r="F2373" i="9"/>
  <c r="F2245" i="9"/>
  <c r="F2117" i="9"/>
  <c r="F1653" i="9"/>
  <c r="F1445" i="9"/>
  <c r="F2440" i="9"/>
  <c r="F1896" i="9"/>
  <c r="F1384" i="9"/>
  <c r="F872" i="9"/>
  <c r="F360" i="9"/>
  <c r="F2451" i="9"/>
  <c r="F1939" i="9"/>
  <c r="F2060" i="9"/>
  <c r="F1036" i="9"/>
  <c r="F2391" i="9"/>
  <c r="F1255" i="9"/>
  <c r="F1742" i="9"/>
  <c r="F718" i="9"/>
  <c r="F2229" i="9"/>
  <c r="F2280" i="9"/>
  <c r="F1256" i="9"/>
  <c r="F2835" i="9"/>
  <c r="F1811" i="9"/>
  <c r="F1107" i="9"/>
  <c r="F339" i="9"/>
  <c r="F1850" i="9"/>
  <c r="F1338" i="9"/>
  <c r="F698" i="9"/>
  <c r="F2721" i="9"/>
  <c r="F2273" i="9"/>
  <c r="F1665" i="9"/>
  <c r="F1409" i="9"/>
  <c r="F1181" i="9"/>
  <c r="F965" i="9"/>
  <c r="F797" i="9"/>
  <c r="F625" i="9"/>
  <c r="F453" i="9"/>
  <c r="F287" i="9"/>
  <c r="F115" i="9"/>
  <c r="F298" i="9"/>
  <c r="F170" i="9"/>
  <c r="F42" i="9"/>
  <c r="F145" i="9"/>
  <c r="F328" i="9"/>
  <c r="F200" i="9"/>
  <c r="F40" i="9"/>
  <c r="F2420" i="9"/>
  <c r="F1880" i="9"/>
  <c r="F1368" i="9"/>
  <c r="F856" i="9"/>
  <c r="F344" i="9"/>
  <c r="F2435" i="9"/>
  <c r="F1923" i="9"/>
  <c r="F1027" i="9"/>
  <c r="F2922" i="9"/>
  <c r="F1834" i="9"/>
  <c r="F810" i="9"/>
  <c r="F2833" i="9"/>
  <c r="F2333" i="9"/>
  <c r="F1597" i="9"/>
  <c r="F1345" i="9"/>
  <c r="F1153" i="9"/>
  <c r="F813" i="9"/>
  <c r="F641" i="9"/>
  <c r="F469" i="9"/>
  <c r="F259" i="9"/>
  <c r="F95" i="9"/>
  <c r="F278" i="9"/>
  <c r="F54" i="9"/>
  <c r="F276" i="9"/>
  <c r="F148" i="9"/>
  <c r="F20" i="9"/>
  <c r="F2312" i="9"/>
  <c r="F1800" i="9"/>
  <c r="F1288" i="9"/>
  <c r="F776" i="9"/>
  <c r="F2867" i="9"/>
  <c r="F2355" i="9"/>
  <c r="F1843" i="9"/>
  <c r="F1331" i="9"/>
  <c r="F627" i="9"/>
  <c r="F2714" i="9"/>
  <c r="F1353" i="9"/>
  <c r="F1932" i="9"/>
  <c r="F908" i="9"/>
  <c r="F2263" i="9"/>
  <c r="F727" i="9"/>
  <c r="F1614" i="9"/>
  <c r="F590" i="9"/>
  <c r="F2101" i="9"/>
  <c r="F2152" i="9"/>
  <c r="F1128" i="9"/>
  <c r="F2707" i="9"/>
  <c r="F1619" i="9"/>
  <c r="F1043" i="9"/>
  <c r="F1786" i="9"/>
  <c r="F1274" i="9"/>
  <c r="F634" i="9"/>
  <c r="F2657" i="9"/>
  <c r="F2241" i="9"/>
  <c r="F1633" i="9"/>
  <c r="F1377" i="9"/>
  <c r="F1157" i="9"/>
  <c r="F945" i="9"/>
  <c r="F773" i="9"/>
  <c r="F605" i="9"/>
  <c r="F433" i="9"/>
  <c r="F263" i="9"/>
  <c r="F99" i="9"/>
  <c r="F282" i="9"/>
  <c r="F154" i="9"/>
  <c r="F26" i="9"/>
  <c r="F129" i="9"/>
  <c r="F312" i="9"/>
  <c r="F184" i="9"/>
  <c r="F24" i="9"/>
  <c r="F2332" i="9"/>
  <c r="F1816" i="9"/>
  <c r="F1304" i="9"/>
  <c r="F2883" i="9"/>
  <c r="F2371" i="9"/>
  <c r="F1859" i="9"/>
  <c r="F771" i="9"/>
  <c r="F2858" i="9"/>
  <c r="F1770" i="9"/>
  <c r="F746" i="9"/>
  <c r="F2769" i="9"/>
  <c r="F2301" i="9"/>
  <c r="F2045" i="9"/>
  <c r="F1565" i="9"/>
  <c r="F1325" i="9"/>
  <c r="F1133" i="9"/>
  <c r="F961" i="9"/>
  <c r="F789" i="9"/>
  <c r="F621" i="9"/>
  <c r="F429" i="9"/>
  <c r="F239" i="9"/>
  <c r="F79" i="9"/>
  <c r="F166" i="9"/>
  <c r="F38" i="9"/>
  <c r="F260" i="9"/>
  <c r="F132" i="9"/>
  <c r="F2908" i="9"/>
  <c r="F2248" i="9"/>
  <c r="F1736" i="9"/>
  <c r="F1224" i="9"/>
  <c r="F712" i="9"/>
  <c r="F2803" i="9"/>
  <c r="F2291" i="9"/>
  <c r="F1779" i="9"/>
  <c r="F1267" i="9"/>
  <c r="F563" i="9"/>
  <c r="F2650" i="9"/>
  <c r="F1562" i="9"/>
  <c r="F922" i="9"/>
  <c r="F346" i="9"/>
  <c r="F2433" i="9"/>
  <c r="F537" i="9"/>
  <c r="F1804" i="9"/>
  <c r="F780" i="9"/>
  <c r="F2135" i="9"/>
  <c r="F599" i="9"/>
  <c r="F1486" i="9"/>
  <c r="F462" i="9"/>
  <c r="F1765" i="9"/>
  <c r="F2024" i="9"/>
  <c r="F1000" i="9"/>
  <c r="F2579" i="9"/>
  <c r="F1555" i="9"/>
  <c r="F723" i="9"/>
  <c r="F1722" i="9"/>
  <c r="F1082" i="9"/>
  <c r="F570" i="9"/>
  <c r="F2593" i="9"/>
  <c r="F2209" i="9"/>
  <c r="F1601" i="9"/>
  <c r="F1349" i="9"/>
  <c r="F1137" i="9"/>
  <c r="F925" i="9"/>
  <c r="F753" i="9"/>
  <c r="F581" i="9"/>
  <c r="F413" i="9"/>
  <c r="F243" i="9"/>
  <c r="F83" i="9"/>
  <c r="F266" i="9"/>
  <c r="F138" i="9"/>
  <c r="F10" i="9"/>
  <c r="F113" i="9"/>
  <c r="F296" i="9"/>
  <c r="F152" i="9"/>
  <c r="F8" i="9"/>
  <c r="F2264" i="9"/>
  <c r="F1752" i="9"/>
  <c r="F1240" i="9"/>
  <c r="F728" i="9"/>
  <c r="F2819" i="9"/>
  <c r="F2307" i="9"/>
  <c r="F1795" i="9"/>
  <c r="F707" i="9"/>
  <c r="F2794" i="9"/>
  <c r="F1706" i="9"/>
  <c r="F682" i="9"/>
  <c r="F2705" i="9"/>
  <c r="F2269" i="9"/>
  <c r="F2013" i="9"/>
  <c r="F1533" i="9"/>
  <c r="F1281" i="9"/>
  <c r="F1109" i="9"/>
  <c r="F941" i="9"/>
  <c r="F769" i="9"/>
  <c r="F597" i="9"/>
  <c r="F405" i="9"/>
  <c r="F215" i="9"/>
  <c r="F47" i="9"/>
  <c r="F150" i="9"/>
  <c r="F22" i="9"/>
  <c r="F244" i="9"/>
  <c r="F116" i="9"/>
  <c r="F2824" i="9"/>
  <c r="F2184" i="9"/>
  <c r="F1672" i="9"/>
  <c r="F1160" i="9"/>
  <c r="F648" i="9"/>
  <c r="F2739" i="9"/>
  <c r="F2227" i="9"/>
  <c r="F1715" i="9"/>
  <c r="F1203" i="9"/>
  <c r="F499" i="9"/>
  <c r="F2586" i="9"/>
  <c r="F1498" i="9"/>
  <c r="F858" i="9"/>
  <c r="F2881" i="9"/>
  <c r="F139" i="9"/>
  <c r="F1676" i="9"/>
  <c r="F652" i="9"/>
  <c r="F2007" i="9"/>
  <c r="F471" i="9"/>
  <c r="F1358" i="9"/>
  <c r="F2869" i="9"/>
  <c r="F1637" i="9"/>
  <c r="F1832" i="9"/>
  <c r="F808" i="9"/>
  <c r="F2387" i="9"/>
  <c r="F1491" i="9"/>
  <c r="F659" i="9"/>
  <c r="F2746" i="9"/>
  <c r="F1658" i="9"/>
  <c r="F1018" i="9"/>
  <c r="F442" i="9"/>
  <c r="F2529" i="9"/>
  <c r="F2177" i="9"/>
  <c r="F1569" i="9"/>
  <c r="F1309" i="9"/>
  <c r="F1093" i="9"/>
  <c r="F901" i="9"/>
  <c r="F733" i="9"/>
  <c r="F561" i="9"/>
  <c r="F223" i="9"/>
  <c r="F51" i="9"/>
  <c r="F250" i="9"/>
  <c r="F122" i="9"/>
  <c r="F305" i="9"/>
  <c r="F97" i="9"/>
  <c r="F280" i="9"/>
  <c r="F136" i="9"/>
  <c r="F2844" i="9"/>
  <c r="F2200" i="9"/>
  <c r="F1688" i="9"/>
  <c r="F1176" i="9"/>
  <c r="F664" i="9"/>
  <c r="F2755" i="9"/>
  <c r="F2243" i="9"/>
  <c r="F1731" i="9"/>
  <c r="F643" i="9"/>
  <c r="F2730" i="9"/>
  <c r="F1642" i="9"/>
  <c r="F618" i="9"/>
  <c r="F2641" i="9"/>
  <c r="F2660" i="9"/>
  <c r="F1548" i="9"/>
  <c r="F524" i="9"/>
  <c r="F1879" i="9"/>
  <c r="F343" i="9"/>
  <c r="F1230" i="9"/>
  <c r="F2741" i="9"/>
  <c r="F1413" i="9"/>
  <c r="F1768" i="9"/>
  <c r="F744" i="9"/>
  <c r="F2323" i="9"/>
  <c r="F1363" i="9"/>
  <c r="F595" i="9"/>
  <c r="F2682" i="9"/>
  <c r="F1594" i="9"/>
  <c r="F954" i="9"/>
  <c r="F378" i="9"/>
  <c r="F2465" i="9"/>
  <c r="F2488" i="9"/>
  <c r="F1420" i="9"/>
  <c r="F2814" i="9"/>
  <c r="F1102" i="9"/>
  <c r="F2613" i="9"/>
  <c r="F1381" i="9"/>
  <c r="F1640" i="9"/>
  <c r="F616" i="9"/>
  <c r="F2195" i="9"/>
  <c r="F1299" i="9"/>
  <c r="F531" i="9"/>
  <c r="F2618" i="9"/>
  <c r="F1530" i="9"/>
  <c r="F890" i="9"/>
  <c r="F2913" i="9"/>
  <c r="F2401" i="9"/>
  <c r="F2113" i="9"/>
  <c r="F1505" i="9"/>
  <c r="F1245" i="9"/>
  <c r="F861" i="9"/>
  <c r="F689" i="9"/>
  <c r="F517" i="9"/>
  <c r="F179" i="9"/>
  <c r="F19" i="9"/>
  <c r="F218" i="9"/>
  <c r="F2316" i="9"/>
  <c r="F1292" i="9"/>
  <c r="F2647" i="9"/>
  <c r="F1511" i="9"/>
  <c r="F1998" i="9"/>
  <c r="F974" i="9"/>
  <c r="F2485" i="9"/>
  <c r="F2780" i="9"/>
  <c r="F1512" i="9"/>
  <c r="F488" i="9"/>
  <c r="F2067" i="9"/>
  <c r="F1235" i="9"/>
  <c r="F467" i="9"/>
  <c r="F1978" i="9"/>
  <c r="F1466" i="9"/>
  <c r="F826" i="9"/>
  <c r="F2849" i="9"/>
  <c r="F2337" i="9"/>
  <c r="F2081" i="9"/>
  <c r="F1473" i="9"/>
  <c r="F1221" i="9"/>
  <c r="F1009" i="9"/>
  <c r="F837" i="9"/>
  <c r="F669" i="9"/>
  <c r="F497" i="9"/>
  <c r="F327" i="9"/>
  <c r="F159" i="9"/>
  <c r="F330" i="9"/>
  <c r="F202" i="9"/>
  <c r="F74" i="9"/>
  <c r="F241" i="9"/>
  <c r="F33" i="9"/>
  <c r="F232" i="9"/>
  <c r="F88" i="9"/>
  <c r="F2588" i="9"/>
  <c r="F2008" i="9"/>
  <c r="F1496" i="9"/>
  <c r="F984" i="9"/>
  <c r="F472" i="9"/>
  <c r="F2563" i="9"/>
  <c r="F2051" i="9"/>
  <c r="F1155" i="9"/>
  <c r="F1962" i="9"/>
  <c r="F938" i="9"/>
  <c r="F362" i="9"/>
  <c r="F2449" i="9"/>
  <c r="F2141" i="9"/>
  <c r="F1661" i="9"/>
  <c r="F1405" i="9"/>
  <c r="F1197" i="9"/>
  <c r="F1025" i="9"/>
  <c r="F853" i="9"/>
  <c r="F685" i="9"/>
  <c r="F513" i="9"/>
  <c r="F303" i="9"/>
  <c r="F131" i="9"/>
  <c r="F310" i="9"/>
  <c r="F86" i="9"/>
  <c r="F13" i="9"/>
  <c r="F180" i="9"/>
  <c r="F52" i="9"/>
  <c r="F2484" i="9"/>
  <c r="F1928" i="9"/>
  <c r="F1416" i="9"/>
  <c r="F2356" i="9"/>
  <c r="F762" i="9"/>
  <c r="F1201" i="9"/>
  <c r="F477" i="9"/>
  <c r="F186" i="9"/>
  <c r="F65" i="9"/>
  <c r="F2760" i="9"/>
  <c r="F1432" i="9"/>
  <c r="F2627" i="9"/>
  <c r="F579" i="9"/>
  <c r="F874" i="9"/>
  <c r="F2205" i="9"/>
  <c r="F1469" i="9"/>
  <c r="F1069" i="9"/>
  <c r="F725" i="9"/>
  <c r="F15" i="9"/>
  <c r="F84" i="9"/>
  <c r="F2056" i="9"/>
  <c r="F1032" i="9"/>
  <c r="F2931" i="9"/>
  <c r="F2035" i="9"/>
  <c r="F1139" i="9"/>
  <c r="F2842" i="9"/>
  <c r="F1434" i="9"/>
  <c r="F666" i="9"/>
  <c r="F2561" i="9"/>
  <c r="F2161" i="9"/>
  <c r="F1317" i="9"/>
  <c r="F1125" i="9"/>
  <c r="F913" i="9"/>
  <c r="F741" i="9"/>
  <c r="F573" i="9"/>
  <c r="F401" i="9"/>
  <c r="F231" i="9"/>
  <c r="F27" i="9"/>
  <c r="F226" i="9"/>
  <c r="F98" i="9"/>
  <c r="F297" i="9"/>
  <c r="F57" i="9"/>
  <c r="F256" i="9"/>
  <c r="F128" i="9"/>
  <c r="F2104" i="9"/>
  <c r="F2659" i="9"/>
  <c r="F2698" i="9"/>
  <c r="F2285" i="9"/>
  <c r="F1121" i="9"/>
  <c r="F437" i="9"/>
  <c r="F110" i="9"/>
  <c r="F252" i="9"/>
  <c r="F1528" i="9"/>
  <c r="F2083" i="9"/>
  <c r="F842" i="9"/>
  <c r="F845" i="9"/>
  <c r="F23" i="9"/>
  <c r="F300" i="9"/>
  <c r="F2531" i="9"/>
  <c r="F1034" i="9"/>
  <c r="F1581" i="9"/>
  <c r="F737" i="9"/>
  <c r="F334" i="9"/>
  <c r="F1627" i="9"/>
  <c r="F1411" i="9"/>
  <c r="F1231" i="9"/>
  <c r="F1081" i="9"/>
  <c r="F927" i="9"/>
  <c r="F823" i="9"/>
  <c r="F672" i="9"/>
  <c r="F414" i="9"/>
  <c r="F206" i="9"/>
  <c r="F2188" i="9"/>
  <c r="F1320" i="9"/>
  <c r="F2785" i="9"/>
  <c r="F1073" i="9"/>
  <c r="F369" i="9"/>
  <c r="F106" i="9"/>
  <c r="F17" i="9"/>
  <c r="F2676" i="9"/>
  <c r="F1112" i="9"/>
  <c r="F2499" i="9"/>
  <c r="F515" i="9"/>
  <c r="F490" i="9"/>
  <c r="F2173" i="9"/>
  <c r="F1437" i="9"/>
  <c r="F705" i="9"/>
  <c r="F323" i="9"/>
  <c r="F326" i="9"/>
  <c r="F68" i="9"/>
  <c r="F1992" i="9"/>
  <c r="F968" i="9"/>
  <c r="F2675" i="9"/>
  <c r="F1971" i="9"/>
  <c r="F1075" i="9"/>
  <c r="F2778" i="9"/>
  <c r="F1370" i="9"/>
  <c r="F602" i="9"/>
  <c r="F2497" i="9"/>
  <c r="F2129" i="9"/>
  <c r="F1277" i="9"/>
  <c r="F1105" i="9"/>
  <c r="F893" i="9"/>
  <c r="F721" i="9"/>
  <c r="F549" i="9"/>
  <c r="F211" i="9"/>
  <c r="F11" i="9"/>
  <c r="F210" i="9"/>
  <c r="F82" i="9"/>
  <c r="F281" i="9"/>
  <c r="F41" i="9"/>
  <c r="F240" i="9"/>
  <c r="F96" i="9"/>
  <c r="F1848" i="9"/>
  <c r="F2403" i="9"/>
  <c r="F1930" i="9"/>
  <c r="F2157" i="9"/>
  <c r="F271" i="9"/>
  <c r="F46" i="9"/>
  <c r="F188" i="9"/>
  <c r="F1272" i="9"/>
  <c r="F1827" i="9"/>
  <c r="F586" i="9"/>
  <c r="F1613" i="9"/>
  <c r="F757" i="9"/>
  <c r="F158" i="9"/>
  <c r="F236" i="9"/>
  <c r="F1720" i="9"/>
  <c r="F2275" i="9"/>
  <c r="F778" i="9"/>
  <c r="F1453" i="9"/>
  <c r="F653" i="9"/>
  <c r="F270" i="9"/>
  <c r="F1603" i="9"/>
  <c r="F1386" i="9"/>
  <c r="F1164" i="9"/>
  <c r="F2899" i="9"/>
  <c r="F2305" i="9"/>
  <c r="F307" i="9"/>
  <c r="F90" i="9"/>
  <c r="F264" i="9"/>
  <c r="F2504" i="9"/>
  <c r="F1048" i="9"/>
  <c r="F2179" i="9"/>
  <c r="F387" i="9"/>
  <c r="F426" i="9"/>
  <c r="F2109" i="9"/>
  <c r="F661" i="9"/>
  <c r="F279" i="9"/>
  <c r="F294" i="9"/>
  <c r="F308" i="9"/>
  <c r="F36" i="9"/>
  <c r="F1864" i="9"/>
  <c r="F904" i="9"/>
  <c r="F2611" i="9"/>
  <c r="F1907" i="9"/>
  <c r="F1011" i="9"/>
  <c r="F2010" i="9"/>
  <c r="F1306" i="9"/>
  <c r="F2369" i="9"/>
  <c r="F2097" i="9"/>
  <c r="F1253" i="9"/>
  <c r="F1061" i="9"/>
  <c r="F869" i="9"/>
  <c r="F701" i="9"/>
  <c r="F529" i="9"/>
  <c r="F191" i="9"/>
  <c r="F322" i="9"/>
  <c r="F194" i="9"/>
  <c r="F66" i="9"/>
  <c r="F169" i="9"/>
  <c r="F25" i="9"/>
  <c r="F224" i="9"/>
  <c r="F64" i="9"/>
  <c r="F1592" i="9"/>
  <c r="F2147" i="9"/>
  <c r="F1674" i="9"/>
  <c r="F2029" i="9"/>
  <c r="F949" i="9"/>
  <c r="F183" i="9"/>
  <c r="F124" i="9"/>
  <c r="F1016" i="9"/>
  <c r="F1059" i="9"/>
  <c r="F2929" i="9"/>
  <c r="F1485" i="9"/>
  <c r="F673" i="9"/>
  <c r="F94" i="9"/>
  <c r="F172" i="9"/>
  <c r="F1464" i="9"/>
  <c r="F2019" i="9"/>
  <c r="F2865" i="9"/>
  <c r="F1249" i="9"/>
  <c r="F565" i="9"/>
  <c r="F142" i="9"/>
  <c r="F284" i="9"/>
  <c r="F1578" i="9"/>
  <c r="F1361" i="9"/>
  <c r="F1194" i="9"/>
  <c r="F1031" i="9"/>
  <c r="F899" i="9"/>
  <c r="F799" i="9"/>
  <c r="F624" i="9"/>
  <c r="F324" i="9"/>
  <c r="F76" i="9"/>
  <c r="F2519" i="9"/>
  <c r="F1875" i="9"/>
  <c r="F2145" i="9"/>
  <c r="F881" i="9"/>
  <c r="F199" i="9"/>
  <c r="F58" i="9"/>
  <c r="F248" i="9"/>
  <c r="F2136" i="9"/>
  <c r="F920" i="9"/>
  <c r="F2115" i="9"/>
  <c r="F2666" i="9"/>
  <c r="F2897" i="9"/>
  <c r="F1757" i="9"/>
  <c r="F1261" i="9"/>
  <c r="F917" i="9"/>
  <c r="F577" i="9"/>
  <c r="F195" i="9"/>
  <c r="F134" i="9"/>
  <c r="F228" i="9"/>
  <c r="F2740" i="9"/>
  <c r="F1608" i="9"/>
  <c r="F840" i="9"/>
  <c r="F2547" i="9"/>
  <c r="F1651" i="9"/>
  <c r="F755" i="9"/>
  <c r="F1946" i="9"/>
  <c r="F1114" i="9"/>
  <c r="F410" i="9"/>
  <c r="F2321" i="9"/>
  <c r="F2065" i="9"/>
  <c r="F1233" i="9"/>
  <c r="F1041" i="9"/>
  <c r="F849" i="9"/>
  <c r="F677" i="9"/>
  <c r="F509" i="9"/>
  <c r="F337" i="9"/>
  <c r="F167" i="9"/>
  <c r="F306" i="9"/>
  <c r="F178" i="9"/>
  <c r="F50" i="9"/>
  <c r="F153" i="9"/>
  <c r="F9" i="9"/>
  <c r="F208" i="9"/>
  <c r="F48" i="9"/>
  <c r="F1336" i="9"/>
  <c r="F1891" i="9"/>
  <c r="F906" i="9"/>
  <c r="F1773" i="9"/>
  <c r="F865" i="9"/>
  <c r="F103" i="9"/>
  <c r="F60" i="9"/>
  <c r="F760" i="9"/>
  <c r="F547" i="9"/>
  <c r="F2673" i="9"/>
  <c r="F1357" i="9"/>
  <c r="F589" i="9"/>
  <c r="F30" i="9"/>
  <c r="F108" i="9"/>
  <c r="F1208" i="9"/>
  <c r="F1763" i="9"/>
  <c r="F2609" i="9"/>
  <c r="F1165" i="9"/>
  <c r="F481" i="9"/>
  <c r="F78" i="9"/>
  <c r="F220" i="9"/>
  <c r="F1553" i="9"/>
  <c r="F1383" i="9"/>
  <c r="F1171" i="9"/>
  <c r="F2049" i="9"/>
  <c r="F817" i="9"/>
  <c r="F135" i="9"/>
  <c r="F273" i="9"/>
  <c r="F216" i="9"/>
  <c r="F2072" i="9"/>
  <c r="F600" i="9"/>
  <c r="F1987" i="9"/>
  <c r="F2602" i="9"/>
  <c r="F2577" i="9"/>
  <c r="F1725" i="9"/>
  <c r="F1237" i="9"/>
  <c r="F897" i="9"/>
  <c r="F557" i="9"/>
  <c r="F175" i="9"/>
  <c r="F118" i="9"/>
  <c r="F212" i="9"/>
  <c r="F2652" i="9"/>
  <c r="F1544" i="9"/>
  <c r="F584" i="9"/>
  <c r="F2483" i="9"/>
  <c r="F1587" i="9"/>
  <c r="F691" i="9"/>
  <c r="F1050" i="9"/>
  <c r="F2817" i="9"/>
  <c r="F2289" i="9"/>
  <c r="F2033" i="9"/>
  <c r="F1213" i="9"/>
  <c r="F829" i="9"/>
  <c r="F657" i="9"/>
  <c r="F485" i="9"/>
  <c r="F319" i="9"/>
  <c r="F1870" i="9"/>
  <c r="F403" i="9"/>
  <c r="F1537" i="9"/>
  <c r="F709" i="9"/>
  <c r="F35" i="9"/>
  <c r="F257" i="9"/>
  <c r="F120" i="9"/>
  <c r="F1944" i="9"/>
  <c r="F536" i="9"/>
  <c r="F1667" i="9"/>
  <c r="F1898" i="9"/>
  <c r="F2513" i="9"/>
  <c r="F1693" i="9"/>
  <c r="F1217" i="9"/>
  <c r="F877" i="9"/>
  <c r="F533" i="9"/>
  <c r="F151" i="9"/>
  <c r="F102" i="9"/>
  <c r="F196" i="9"/>
  <c r="F2568" i="9"/>
  <c r="F1480" i="9"/>
  <c r="F520" i="9"/>
  <c r="F2419" i="9"/>
  <c r="F1523" i="9"/>
  <c r="F1818" i="9"/>
  <c r="F986" i="9"/>
  <c r="F2753" i="9"/>
  <c r="F2257" i="9"/>
  <c r="F1681" i="9"/>
  <c r="F1189" i="9"/>
  <c r="F977" i="9"/>
  <c r="F805" i="9"/>
  <c r="F637" i="9"/>
  <c r="F465" i="9"/>
  <c r="F295" i="9"/>
  <c r="F107" i="9"/>
  <c r="F274" i="9"/>
  <c r="F146" i="9"/>
  <c r="F18" i="9"/>
  <c r="F121" i="9"/>
  <c r="F304" i="9"/>
  <c r="F176" i="9"/>
  <c r="F16" i="9"/>
  <c r="F824" i="9"/>
  <c r="F1123" i="9"/>
  <c r="F394" i="9"/>
  <c r="F1389" i="9"/>
  <c r="F302" i="9"/>
  <c r="F2296" i="9"/>
  <c r="F2851" i="9"/>
  <c r="F2634" i="9"/>
  <c r="F2253" i="9"/>
  <c r="F1101" i="9"/>
  <c r="F335" i="9"/>
  <c r="F2888" i="9"/>
  <c r="F696" i="9"/>
  <c r="F483" i="9"/>
  <c r="F2221" i="9"/>
  <c r="F993" i="9"/>
  <c r="F311" i="9"/>
  <c r="F92" i="9"/>
  <c r="F1503" i="9"/>
  <c r="F1283" i="9"/>
  <c r="F1146" i="9"/>
  <c r="F971" i="9"/>
  <c r="F859" i="9"/>
  <c r="F736" i="9"/>
  <c r="F496" i="9"/>
  <c r="F246" i="9"/>
  <c r="F461" i="9"/>
  <c r="F2723" i="9"/>
  <c r="F1521" i="9"/>
  <c r="F1301" i="9"/>
  <c r="F1151" i="9"/>
  <c r="F975" i="9"/>
  <c r="F855" i="9"/>
  <c r="F726" i="9"/>
  <c r="F506" i="9"/>
  <c r="F233" i="9"/>
  <c r="F846" i="9"/>
  <c r="F1914" i="9"/>
  <c r="F1441" i="9"/>
  <c r="F645" i="9"/>
  <c r="F314" i="9"/>
  <c r="F177" i="9"/>
  <c r="F104" i="9"/>
  <c r="F1624" i="9"/>
  <c r="F408" i="9"/>
  <c r="F1219" i="9"/>
  <c r="F1066" i="9"/>
  <c r="F2385" i="9"/>
  <c r="F1629" i="9"/>
  <c r="F1173" i="9"/>
  <c r="F833" i="9"/>
  <c r="F493" i="9"/>
  <c r="F111" i="9"/>
  <c r="F70" i="9"/>
  <c r="F164" i="9"/>
  <c r="F2396" i="9"/>
  <c r="F1352" i="9"/>
  <c r="F456" i="9"/>
  <c r="F2163" i="9"/>
  <c r="F1459" i="9"/>
  <c r="F371" i="9"/>
  <c r="F1754" i="9"/>
  <c r="F794" i="9"/>
  <c r="F2689" i="9"/>
  <c r="F2225" i="9"/>
  <c r="F1649" i="9"/>
  <c r="F1169" i="9"/>
  <c r="F957" i="9"/>
  <c r="F785" i="9"/>
  <c r="F613" i="9"/>
  <c r="F445" i="9"/>
  <c r="F275" i="9"/>
  <c r="F75" i="9"/>
  <c r="F258" i="9"/>
  <c r="F130" i="9"/>
  <c r="F329" i="9"/>
  <c r="F89" i="9"/>
  <c r="F288" i="9"/>
  <c r="F160" i="9"/>
  <c r="F2716" i="9"/>
  <c r="F568" i="9"/>
  <c r="F611" i="9"/>
  <c r="F2737" i="9"/>
  <c r="F1293" i="9"/>
  <c r="F609" i="9"/>
  <c r="F238" i="9"/>
  <c r="F2040" i="9"/>
  <c r="F2595" i="9"/>
  <c r="F1866" i="9"/>
  <c r="F2125" i="9"/>
  <c r="F247" i="9"/>
  <c r="F2548" i="9"/>
  <c r="F440" i="9"/>
  <c r="F2826" i="9"/>
  <c r="F2093" i="9"/>
  <c r="F909" i="9"/>
  <c r="F227" i="9"/>
  <c r="F28" i="9"/>
  <c r="F1471" i="9"/>
  <c r="F1258" i="9"/>
  <c r="F1130" i="9"/>
  <c r="F955" i="9"/>
  <c r="F847" i="9"/>
  <c r="F710" i="9"/>
  <c r="F452" i="9"/>
  <c r="F225" i="9"/>
  <c r="F801" i="9"/>
  <c r="F1144" i="9"/>
  <c r="F1493" i="9"/>
  <c r="F1279" i="9"/>
  <c r="F1135" i="9"/>
  <c r="F959" i="9"/>
  <c r="F843" i="9"/>
  <c r="F704" i="9"/>
  <c r="F449" i="9"/>
  <c r="F217" i="9"/>
  <c r="F632" i="9"/>
  <c r="F7" i="9"/>
  <c r="F1187" i="9"/>
  <c r="F291" i="9"/>
  <c r="F979" i="9"/>
  <c r="F1159" i="9"/>
  <c r="F1322" i="9"/>
  <c r="F1539" i="9"/>
  <c r="F1955" i="9"/>
  <c r="F254" i="9"/>
  <c r="F385" i="9"/>
  <c r="F752" i="9"/>
  <c r="F895" i="9"/>
  <c r="F1085" i="9"/>
  <c r="F1329" i="9"/>
  <c r="F1589" i="9"/>
  <c r="F1549" i="9"/>
  <c r="F382" i="9"/>
  <c r="F811" i="9"/>
  <c r="F1525" i="9"/>
  <c r="F1077" i="9"/>
  <c r="F44" i="9"/>
  <c r="F2417" i="9"/>
  <c r="F650" i="9"/>
  <c r="F192" i="9"/>
  <c r="F162" i="9"/>
  <c r="F765" i="9"/>
  <c r="F2906" i="9"/>
  <c r="F1091" i="9"/>
  <c r="F1402" i="9"/>
  <c r="F1671" i="9"/>
  <c r="F1005" i="9"/>
  <c r="F451" i="9"/>
  <c r="F349" i="9"/>
  <c r="F269" i="9"/>
  <c r="F213" i="9"/>
  <c r="F125" i="9"/>
  <c r="F21" i="9"/>
  <c r="F2762" i="9"/>
  <c r="F62" i="9"/>
  <c r="F995" i="9"/>
  <c r="F1175" i="9"/>
  <c r="F1347" i="9"/>
  <c r="F1571" i="9"/>
  <c r="F417" i="9"/>
  <c r="F779" i="9"/>
  <c r="F907" i="9"/>
  <c r="F1113" i="9"/>
  <c r="F1354" i="9"/>
  <c r="F1617" i="9"/>
  <c r="F420" i="9"/>
  <c r="F835" i="9"/>
  <c r="F1106" i="9"/>
  <c r="F1709" i="9"/>
  <c r="F1098" i="9"/>
  <c r="F174" i="9"/>
  <c r="F355" i="9"/>
  <c r="F272" i="9"/>
  <c r="F242" i="9"/>
  <c r="F933" i="9"/>
  <c r="F1395" i="9"/>
  <c r="F31" i="9"/>
  <c r="F2691" i="9"/>
  <c r="F2357" i="9"/>
  <c r="F921" i="9"/>
  <c r="F2821" i="9"/>
  <c r="F1685" i="9"/>
  <c r="F1029" i="9"/>
  <c r="F693" i="9"/>
  <c r="F357" i="9"/>
  <c r="F285" i="9"/>
  <c r="F221" i="9"/>
  <c r="F77" i="9"/>
  <c r="F1141" i="9"/>
  <c r="F1738" i="9"/>
  <c r="F1017" i="9"/>
  <c r="F1191" i="9"/>
  <c r="F1375" i="9"/>
  <c r="F1599" i="9"/>
  <c r="F2189" i="9"/>
  <c r="F528" i="9"/>
  <c r="F795" i="9"/>
  <c r="F923" i="9"/>
  <c r="F1167" i="9"/>
  <c r="F1379" i="9"/>
  <c r="F1645" i="9"/>
  <c r="F522" i="9"/>
  <c r="F875" i="9"/>
  <c r="F1162" i="9"/>
  <c r="F156" i="9"/>
  <c r="F2890" i="9"/>
  <c r="F39" i="9"/>
  <c r="F1635" i="9"/>
  <c r="F320" i="9"/>
  <c r="F290" i="9"/>
  <c r="F1149" i="9"/>
  <c r="F2099" i="9"/>
  <c r="F1560" i="9"/>
  <c r="F2874" i="9"/>
  <c r="F2810" i="9"/>
  <c r="F2868" i="9"/>
  <c r="F2423" i="9"/>
  <c r="F2407" i="9"/>
  <c r="F2121" i="9"/>
  <c r="F2005" i="9"/>
  <c r="F1989" i="9"/>
  <c r="F1982" i="9"/>
  <c r="F1740" i="9"/>
  <c r="F1724" i="9"/>
  <c r="F1708" i="9"/>
  <c r="F1692" i="9"/>
  <c r="F1214" i="9"/>
  <c r="F732" i="9"/>
  <c r="F716" i="9"/>
  <c r="F700" i="9"/>
  <c r="F2469" i="9"/>
  <c r="F2453" i="9"/>
  <c r="F2183" i="9"/>
  <c r="F2028" i="9"/>
  <c r="F2012" i="9"/>
  <c r="F1927" i="9"/>
  <c r="F1747" i="9"/>
  <c r="F505" i="9"/>
  <c r="F1276" i="9"/>
  <c r="F1260" i="9"/>
  <c r="F873" i="9"/>
  <c r="F604" i="9"/>
  <c r="F588" i="9"/>
  <c r="F572" i="9"/>
  <c r="F519" i="9"/>
  <c r="F503" i="9"/>
  <c r="F2532" i="9"/>
  <c r="F2524" i="9"/>
  <c r="F2508" i="9"/>
  <c r="F1794" i="9"/>
  <c r="F1447" i="9"/>
  <c r="F1212" i="9"/>
  <c r="F251" i="9"/>
  <c r="F1964" i="9"/>
  <c r="F1541" i="9"/>
  <c r="F697" i="9"/>
  <c r="F1509" i="9"/>
  <c r="F1502" i="9"/>
  <c r="F1470" i="9"/>
  <c r="F1150" i="9"/>
  <c r="F761" i="9"/>
  <c r="F1134" i="9"/>
  <c r="F1118" i="9"/>
  <c r="F1111" i="9"/>
  <c r="F876" i="9"/>
  <c r="F860" i="9"/>
  <c r="F844" i="9"/>
  <c r="F828" i="9"/>
  <c r="F812" i="9"/>
  <c r="F796" i="9"/>
  <c r="F478" i="9"/>
  <c r="F2340" i="9"/>
  <c r="F2300" i="9"/>
  <c r="F2284" i="9"/>
  <c r="F2268" i="9"/>
  <c r="F2252" i="9"/>
  <c r="F2133" i="9"/>
  <c r="F633" i="9"/>
  <c r="F1868" i="9"/>
  <c r="F1852" i="9"/>
  <c r="F377" i="9"/>
  <c r="F809" i="9"/>
  <c r="F1180" i="9"/>
  <c r="F905" i="9"/>
  <c r="F2862" i="9"/>
  <c r="F2798" i="9"/>
  <c r="F2782" i="9"/>
  <c r="F2092" i="9"/>
  <c r="F936" i="9"/>
  <c r="F1145" i="9"/>
  <c r="F686" i="9"/>
  <c r="F663" i="9"/>
  <c r="F2633" i="9"/>
  <c r="F2128" i="9"/>
  <c r="F2610" i="9"/>
  <c r="F1586" i="9"/>
  <c r="F1417" i="9"/>
  <c r="F1330" i="9"/>
  <c r="F1097" i="9"/>
  <c r="F1241" i="9"/>
  <c r="F1401" i="9"/>
  <c r="F2249" i="9"/>
  <c r="F690" i="9"/>
  <c r="F1922" i="9"/>
  <c r="F1179" i="9"/>
  <c r="F1954" i="9"/>
  <c r="F1874" i="9"/>
  <c r="F1867" i="9"/>
  <c r="F1746" i="9"/>
  <c r="F626" i="9"/>
  <c r="F587" i="9"/>
  <c r="F155" i="9"/>
  <c r="F299" i="9"/>
  <c r="F425" i="9"/>
  <c r="F553" i="9"/>
  <c r="F681" i="9"/>
  <c r="F937" i="9"/>
  <c r="F1129" i="9"/>
  <c r="F1257" i="9"/>
  <c r="F1465" i="9"/>
  <c r="F2377" i="9"/>
  <c r="F818" i="9"/>
  <c r="F2594" i="9"/>
  <c r="F1323" i="9"/>
  <c r="F2920" i="9"/>
  <c r="F1808" i="9"/>
  <c r="F1769" i="9"/>
  <c r="F1554" i="9"/>
  <c r="F1163" i="9"/>
  <c r="F1058" i="9"/>
  <c r="F706" i="9"/>
  <c r="F594" i="9"/>
  <c r="F441" i="9"/>
  <c r="F569" i="9"/>
  <c r="F825" i="9"/>
  <c r="F953" i="9"/>
  <c r="F1273" i="9"/>
  <c r="F1481" i="9"/>
  <c r="F2505" i="9"/>
  <c r="F946" i="9"/>
  <c r="F2722" i="9"/>
  <c r="F1739" i="9"/>
  <c r="F2025" i="9"/>
  <c r="F1705" i="9"/>
  <c r="F1538" i="9"/>
  <c r="F1522" i="9"/>
  <c r="F1026" i="9"/>
  <c r="F994" i="9"/>
  <c r="F562" i="9"/>
  <c r="F370" i="9"/>
  <c r="F1040" i="9"/>
  <c r="F619" i="9"/>
  <c r="F491" i="9"/>
  <c r="F363" i="9"/>
  <c r="F2834" i="9"/>
  <c r="F2706" i="9"/>
  <c r="F2578" i="9"/>
  <c r="F1906" i="9"/>
  <c r="F1778" i="9"/>
  <c r="F1122" i="9"/>
  <c r="F930" i="9"/>
  <c r="F802" i="9"/>
  <c r="F674" i="9"/>
  <c r="F530" i="9"/>
  <c r="F402" i="9"/>
  <c r="F2873" i="9"/>
  <c r="F2745" i="9"/>
  <c r="F2617" i="9"/>
  <c r="F2489" i="9"/>
  <c r="F2361" i="9"/>
  <c r="F2233" i="9"/>
  <c r="F2105" i="9"/>
  <c r="F1737" i="9"/>
  <c r="F1593" i="9"/>
  <c r="F416" i="9"/>
  <c r="F1563" i="9"/>
  <c r="F1291" i="9"/>
  <c r="F1147" i="9"/>
  <c r="F731" i="9"/>
  <c r="F603" i="9"/>
  <c r="F475" i="9"/>
  <c r="F347" i="9"/>
  <c r="F2818" i="9"/>
  <c r="F2690" i="9"/>
  <c r="F2018" i="9"/>
  <c r="F1890" i="9"/>
  <c r="F1762" i="9"/>
  <c r="F1602" i="9"/>
  <c r="F1346" i="9"/>
  <c r="F1090" i="9"/>
  <c r="F786" i="9"/>
  <c r="F658" i="9"/>
  <c r="F386" i="9"/>
  <c r="F2857" i="9"/>
  <c r="F2729" i="9"/>
  <c r="F2601" i="9"/>
  <c r="F2473" i="9"/>
  <c r="F2345" i="9"/>
  <c r="F2217" i="9"/>
  <c r="F1721" i="9"/>
  <c r="F1577" i="9"/>
  <c r="F1449" i="9"/>
  <c r="F2891" i="9"/>
  <c r="F1547" i="9"/>
  <c r="F1275" i="9"/>
  <c r="F1131" i="9"/>
  <c r="F715" i="9"/>
  <c r="F459" i="9"/>
  <c r="F2930" i="9"/>
  <c r="F2802" i="9"/>
  <c r="F2674" i="9"/>
  <c r="F2002" i="9"/>
  <c r="F898" i="9"/>
  <c r="F770" i="9"/>
  <c r="F642" i="9"/>
  <c r="F2841" i="9"/>
  <c r="F2713" i="9"/>
  <c r="F2585" i="9"/>
  <c r="F2457" i="9"/>
  <c r="F2329" i="9"/>
  <c r="F2201" i="9"/>
  <c r="F1561" i="9"/>
  <c r="F1433" i="9"/>
  <c r="F2251" i="9"/>
  <c r="F1259" i="9"/>
  <c r="F1115" i="9"/>
  <c r="F699" i="9"/>
  <c r="F571" i="9"/>
  <c r="F443" i="9"/>
  <c r="F2914" i="9"/>
  <c r="F2786" i="9"/>
  <c r="F2658" i="9"/>
  <c r="F1986" i="9"/>
  <c r="F1858" i="9"/>
  <c r="F1730" i="9"/>
  <c r="F1570" i="9"/>
  <c r="F1314" i="9"/>
  <c r="F882" i="9"/>
  <c r="F754" i="9"/>
  <c r="F482" i="9"/>
  <c r="F354" i="9"/>
  <c r="F2825" i="9"/>
  <c r="F2697" i="9"/>
  <c r="F2569" i="9"/>
  <c r="F2441" i="9"/>
  <c r="F2313" i="9"/>
  <c r="F2185" i="9"/>
  <c r="F1689" i="9"/>
  <c r="F1545" i="9"/>
  <c r="F2123" i="9"/>
  <c r="F1435" i="9"/>
  <c r="F1227" i="9"/>
  <c r="F1083" i="9"/>
  <c r="F683" i="9"/>
  <c r="F555" i="9"/>
  <c r="F427" i="9"/>
  <c r="F2898" i="9"/>
  <c r="F2770" i="9"/>
  <c r="F2642" i="9"/>
  <c r="F1970" i="9"/>
  <c r="F1842" i="9"/>
  <c r="F1714" i="9"/>
  <c r="F1298" i="9"/>
  <c r="F866" i="9"/>
  <c r="F738" i="9"/>
  <c r="F610" i="9"/>
  <c r="F466" i="9"/>
  <c r="F338" i="9"/>
  <c r="F2809" i="9"/>
  <c r="F2681" i="9"/>
  <c r="F2553" i="9"/>
  <c r="F2425" i="9"/>
  <c r="F2297" i="9"/>
  <c r="F2169" i="9"/>
  <c r="F2041" i="9"/>
  <c r="F1995" i="9"/>
  <c r="F1419" i="9"/>
  <c r="F1211" i="9"/>
  <c r="F1051" i="9"/>
  <c r="F667" i="9"/>
  <c r="F539" i="9"/>
  <c r="F411" i="9"/>
  <c r="F2882" i="9"/>
  <c r="F2754" i="9"/>
  <c r="F2626" i="9"/>
  <c r="F1826" i="9"/>
  <c r="F1698" i="9"/>
  <c r="F1410" i="9"/>
  <c r="F1282" i="9"/>
  <c r="F978" i="9"/>
  <c r="F850" i="9"/>
  <c r="F722" i="9"/>
  <c r="F450" i="9"/>
  <c r="F2921" i="9"/>
  <c r="F2793" i="9"/>
  <c r="F2665" i="9"/>
  <c r="F2537" i="9"/>
  <c r="F2409" i="9"/>
  <c r="F2281" i="9"/>
  <c r="F1657" i="9"/>
  <c r="F1387" i="9"/>
  <c r="F1195" i="9"/>
  <c r="F1019" i="9"/>
  <c r="F651" i="9"/>
  <c r="F523" i="9"/>
  <c r="F395" i="9"/>
  <c r="F2866" i="9"/>
  <c r="F1938" i="9"/>
  <c r="F1810" i="9"/>
  <c r="F1682" i="9"/>
  <c r="F1394" i="9"/>
  <c r="F1266" i="9"/>
  <c r="F834" i="9"/>
  <c r="F434" i="9"/>
  <c r="F2905" i="9"/>
  <c r="F2777" i="9"/>
  <c r="F2649" i="9"/>
  <c r="F2521" i="9"/>
  <c r="F2393" i="9"/>
  <c r="F2265" i="9"/>
  <c r="F2137" i="9"/>
  <c r="F1625" i="9"/>
  <c r="F1369" i="9"/>
  <c r="F2828" i="9"/>
  <c r="F203" i="9"/>
  <c r="F331" i="9"/>
  <c r="F585" i="9"/>
  <c r="F713" i="9"/>
  <c r="F841" i="9"/>
  <c r="F969" i="9"/>
  <c r="F1161" i="9"/>
  <c r="F1289" i="9"/>
  <c r="F1529" i="9"/>
  <c r="F1250" i="9"/>
  <c r="F2850" i="9"/>
  <c r="F2089" i="9"/>
  <c r="F1513" i="9"/>
  <c r="F1490" i="9"/>
  <c r="F1474" i="9"/>
  <c r="F1458" i="9"/>
  <c r="F1451" i="9"/>
  <c r="F2680" i="9"/>
  <c r="F2852" i="9"/>
  <c r="F219" i="9"/>
  <c r="F345" i="9"/>
  <c r="F473" i="9"/>
  <c r="F601" i="9"/>
  <c r="F729" i="9"/>
  <c r="F857" i="9"/>
  <c r="F985" i="9"/>
  <c r="F1177" i="9"/>
  <c r="F1305" i="9"/>
  <c r="F1609" i="9"/>
  <c r="F2761" i="9"/>
  <c r="F1378" i="9"/>
  <c r="F379" i="9"/>
  <c r="F2738" i="9"/>
  <c r="F1497" i="9"/>
  <c r="F1442" i="9"/>
  <c r="F1385" i="9"/>
  <c r="F962" i="9"/>
  <c r="F514" i="9"/>
  <c r="F498" i="9"/>
  <c r="F2872" i="9"/>
  <c r="F235" i="9"/>
  <c r="F361" i="9"/>
  <c r="F489" i="9"/>
  <c r="F617" i="9"/>
  <c r="F745" i="9"/>
  <c r="F1001" i="9"/>
  <c r="F1193" i="9"/>
  <c r="F1321" i="9"/>
  <c r="F1673" i="9"/>
  <c r="F2889" i="9"/>
  <c r="F1506" i="9"/>
  <c r="F507" i="9"/>
  <c r="F784" i="9"/>
  <c r="F2073" i="9"/>
  <c r="F1426" i="9"/>
  <c r="F1362" i="9"/>
  <c r="F914" i="9"/>
  <c r="F747" i="9"/>
  <c r="F889" i="9"/>
  <c r="F1033" i="9"/>
  <c r="F1209" i="9"/>
  <c r="F1337" i="9"/>
  <c r="F1753" i="9"/>
  <c r="F418" i="9"/>
  <c r="F1650" i="9"/>
  <c r="F2153" i="9"/>
  <c r="F2057" i="9"/>
  <c r="F1618" i="9"/>
  <c r="F1579" i="9"/>
  <c r="F1307" i="9"/>
  <c r="F912" i="9"/>
  <c r="F1936" i="9"/>
  <c r="F2907" i="9"/>
  <c r="F2566" i="9"/>
  <c r="F2806" i="9"/>
  <c r="F2256" i="9"/>
  <c r="F2160" i="9"/>
  <c r="F2016" i="9"/>
  <c r="F2379" i="9"/>
  <c r="F1168" i="9"/>
  <c r="F2662" i="9"/>
  <c r="F2507" i="9"/>
  <c r="F1296" i="9"/>
  <c r="F2144" i="9"/>
  <c r="F1647" i="9"/>
  <c r="F1574" i="9"/>
  <c r="F390" i="9"/>
  <c r="F2477" i="9"/>
  <c r="F2428" i="9"/>
  <c r="F2032" i="9"/>
  <c r="F1904" i="9"/>
  <c r="F1776" i="9"/>
  <c r="F1648" i="9"/>
  <c r="F1520" i="9"/>
  <c r="F1392" i="9"/>
  <c r="F1264" i="9"/>
  <c r="F1136" i="9"/>
  <c r="F1008" i="9"/>
  <c r="F880" i="9"/>
  <c r="F576" i="9"/>
  <c r="F384" i="9"/>
  <c r="F2859" i="9"/>
  <c r="F2731" i="9"/>
  <c r="F2475" i="9"/>
  <c r="F2347" i="9"/>
  <c r="F2219" i="9"/>
  <c r="F2091" i="9"/>
  <c r="F1963" i="9"/>
  <c r="F1835" i="9"/>
  <c r="F1707" i="9"/>
  <c r="F703" i="9"/>
  <c r="F1446" i="9"/>
  <c r="F374" i="9"/>
  <c r="F2461" i="9"/>
  <c r="F2408" i="9"/>
  <c r="F1888" i="9"/>
  <c r="F1760" i="9"/>
  <c r="F1632" i="9"/>
  <c r="F1504" i="9"/>
  <c r="F1376" i="9"/>
  <c r="F1248" i="9"/>
  <c r="F1120" i="9"/>
  <c r="F992" i="9"/>
  <c r="F864" i="9"/>
  <c r="F560" i="9"/>
  <c r="F368" i="9"/>
  <c r="F2843" i="9"/>
  <c r="F2715" i="9"/>
  <c r="F2459" i="9"/>
  <c r="F2331" i="9"/>
  <c r="F2203" i="9"/>
  <c r="F2075" i="9"/>
  <c r="F1947" i="9"/>
  <c r="F1819" i="9"/>
  <c r="F1691" i="9"/>
  <c r="F1531" i="9"/>
  <c r="F1403" i="9"/>
  <c r="F1457" i="9"/>
  <c r="F383" i="9"/>
  <c r="F1318" i="9"/>
  <c r="F2349" i="9"/>
  <c r="F2272" i="9"/>
  <c r="F1872" i="9"/>
  <c r="F1744" i="9"/>
  <c r="F1616" i="9"/>
  <c r="F1488" i="9"/>
  <c r="F1360" i="9"/>
  <c r="F1232" i="9"/>
  <c r="F1104" i="9"/>
  <c r="F976" i="9"/>
  <c r="F848" i="9"/>
  <c r="F480" i="9"/>
  <c r="F352" i="9"/>
  <c r="F2827" i="9"/>
  <c r="F2571" i="9"/>
  <c r="F2443" i="9"/>
  <c r="F2315" i="9"/>
  <c r="F2187" i="9"/>
  <c r="F2059" i="9"/>
  <c r="F1931" i="9"/>
  <c r="F1803" i="9"/>
  <c r="F1675" i="9"/>
  <c r="F1515" i="9"/>
  <c r="F147" i="9"/>
  <c r="F1190" i="9"/>
  <c r="F1984" i="9"/>
  <c r="F1856" i="9"/>
  <c r="F1728" i="9"/>
  <c r="F1600" i="9"/>
  <c r="F1472" i="9"/>
  <c r="F1344" i="9"/>
  <c r="F1216" i="9"/>
  <c r="F1088" i="9"/>
  <c r="F960" i="9"/>
  <c r="F832" i="9"/>
  <c r="F464" i="9"/>
  <c r="F336" i="9"/>
  <c r="F2811" i="9"/>
  <c r="F2555" i="9"/>
  <c r="F2427" i="9"/>
  <c r="F2299" i="9"/>
  <c r="F2171" i="9"/>
  <c r="F2043" i="9"/>
  <c r="F1915" i="9"/>
  <c r="F1787" i="9"/>
  <c r="F1643" i="9"/>
  <c r="F1499" i="9"/>
  <c r="F1371" i="9"/>
  <c r="F1243" i="9"/>
  <c r="F2712" i="9"/>
  <c r="F1062" i="9"/>
  <c r="F2733" i="9"/>
  <c r="F2772" i="9"/>
  <c r="F1968" i="9"/>
  <c r="F1840" i="9"/>
  <c r="F1712" i="9"/>
  <c r="F1584" i="9"/>
  <c r="F1456" i="9"/>
  <c r="F1328" i="9"/>
  <c r="F1200" i="9"/>
  <c r="F1072" i="9"/>
  <c r="F944" i="9"/>
  <c r="F816" i="9"/>
  <c r="F448" i="9"/>
  <c r="F2795" i="9"/>
  <c r="F2539" i="9"/>
  <c r="F2411" i="9"/>
  <c r="F2283" i="9"/>
  <c r="F2155" i="9"/>
  <c r="F2027" i="9"/>
  <c r="F1899" i="9"/>
  <c r="F1771" i="9"/>
  <c r="F1611" i="9"/>
  <c r="F1483" i="9"/>
  <c r="F1355" i="9"/>
  <c r="F1588" i="9"/>
  <c r="F1974" i="9"/>
  <c r="F934" i="9"/>
  <c r="F2717" i="9"/>
  <c r="F2748" i="9"/>
  <c r="F1824" i="9"/>
  <c r="F1696" i="9"/>
  <c r="F1568" i="9"/>
  <c r="F1440" i="9"/>
  <c r="F1312" i="9"/>
  <c r="F1184" i="9"/>
  <c r="F1056" i="9"/>
  <c r="F928" i="9"/>
  <c r="F800" i="9"/>
  <c r="F432" i="9"/>
  <c r="F2779" i="9"/>
  <c r="F2523" i="9"/>
  <c r="F2395" i="9"/>
  <c r="F2267" i="9"/>
  <c r="F2139" i="9"/>
  <c r="F2011" i="9"/>
  <c r="F1883" i="9"/>
  <c r="F1755" i="9"/>
  <c r="F1595" i="9"/>
  <c r="F1467" i="9"/>
  <c r="F1339" i="9"/>
  <c r="F2414" i="9"/>
  <c r="F564" i="9"/>
  <c r="F1830" i="9"/>
  <c r="F806" i="9"/>
  <c r="F2605" i="9"/>
  <c r="F2600" i="9"/>
  <c r="F2175" i="9"/>
  <c r="F1702" i="9"/>
  <c r="F518" i="9"/>
  <c r="F2589" i="9"/>
  <c r="F2580" i="9"/>
  <c r="F2048" i="9"/>
  <c r="F1920" i="9"/>
  <c r="F1792" i="9"/>
  <c r="F1664" i="9"/>
  <c r="F1536" i="9"/>
  <c r="F1408" i="9"/>
  <c r="F1280" i="9"/>
  <c r="F1152" i="9"/>
  <c r="F1024" i="9"/>
  <c r="F896" i="9"/>
  <c r="F592" i="9"/>
  <c r="F400" i="9"/>
  <c r="F2875" i="9"/>
  <c r="F2747" i="9"/>
  <c r="F2491" i="9"/>
  <c r="F2363" i="9"/>
  <c r="F2235" i="9"/>
  <c r="F2107" i="9"/>
  <c r="F1979" i="9"/>
  <c r="F1851" i="9"/>
  <c r="F1723" i="9"/>
  <c r="F2763" i="9"/>
  <c r="F1424" i="9"/>
  <c r="F1952" i="9"/>
  <c r="F1552" i="9"/>
  <c r="F2923" i="9"/>
  <c r="F2546" i="9"/>
  <c r="F1680" i="9"/>
  <c r="F2861" i="9"/>
  <c r="F2000" i="9"/>
  <c r="F2845" i="9"/>
  <c r="F2080" i="9"/>
  <c r="F2240" i="9"/>
  <c r="F2364" i="9"/>
  <c r="F2344" i="9"/>
  <c r="F2516" i="9"/>
  <c r="F2684" i="9"/>
  <c r="F2856" i="9"/>
  <c r="F2445" i="9"/>
  <c r="F2541" i="9"/>
  <c r="F2701" i="9"/>
  <c r="F2829" i="9"/>
  <c r="F2925" i="9"/>
  <c r="F502" i="9"/>
  <c r="F790" i="9"/>
  <c r="F886" i="9"/>
  <c r="F1046" i="9"/>
  <c r="F1142" i="9"/>
  <c r="F1302" i="9"/>
  <c r="F1430" i="9"/>
  <c r="F1654" i="9"/>
  <c r="F1782" i="9"/>
  <c r="F1814" i="9"/>
  <c r="F2598" i="9"/>
  <c r="F2646" i="9"/>
  <c r="F2790" i="9"/>
  <c r="F687" i="9"/>
  <c r="F1551" i="9"/>
  <c r="F2526" i="9"/>
  <c r="F2111" i="9"/>
  <c r="F2294" i="9"/>
  <c r="J12" i="2"/>
  <c r="J30" i="2"/>
  <c r="K51" i="2"/>
  <c r="J55" i="2"/>
  <c r="K81" i="2"/>
  <c r="K14" i="2"/>
  <c r="J13" i="2"/>
  <c r="K19" i="2"/>
  <c r="K23" i="2"/>
  <c r="K27" i="2"/>
  <c r="K30" i="2"/>
  <c r="K41" i="2"/>
  <c r="J52" i="2"/>
  <c r="K75" i="2"/>
  <c r="K78" i="2"/>
  <c r="K12" i="4"/>
  <c r="BB88" i="5"/>
  <c r="L12" i="4"/>
  <c r="J48" i="2"/>
  <c r="J56" i="2"/>
  <c r="J18" i="2"/>
  <c r="J46" i="2"/>
  <c r="J78" i="2"/>
  <c r="J21" i="2"/>
  <c r="J83" i="2"/>
  <c r="J32" i="2"/>
  <c r="J40" i="2"/>
  <c r="J23" i="2"/>
  <c r="J11" i="2"/>
  <c r="J43" i="2"/>
  <c r="J64" i="2"/>
  <c r="J69" i="2"/>
  <c r="J17" i="2"/>
  <c r="J6" i="2"/>
  <c r="J50" i="2"/>
  <c r="J29" i="2"/>
  <c r="J59" i="2"/>
  <c r="J80" i="2"/>
  <c r="J38" i="2"/>
  <c r="J75" i="2"/>
  <c r="J72" i="2"/>
  <c r="J15" i="2"/>
  <c r="J53" i="2"/>
  <c r="J65" i="2"/>
  <c r="J70" i="2"/>
  <c r="J5" i="2"/>
  <c r="J62" i="2"/>
  <c r="J35" i="2"/>
  <c r="J67" i="2"/>
  <c r="J44" i="2"/>
  <c r="J68" i="2"/>
  <c r="J41" i="2"/>
  <c r="J58" i="2"/>
  <c r="J16" i="2"/>
  <c r="J76" i="2"/>
  <c r="J49" i="2"/>
  <c r="J51" i="2"/>
  <c r="K20" i="2"/>
  <c r="K73" i="2"/>
  <c r="K42" i="2"/>
  <c r="K44" i="2"/>
  <c r="K46" i="2"/>
  <c r="K28" i="2"/>
  <c r="K43" i="2"/>
  <c r="K59" i="2"/>
  <c r="K34" i="2"/>
  <c r="K38" i="2"/>
  <c r="K52" i="2"/>
  <c r="K56" i="2"/>
  <c r="K29" i="2"/>
  <c r="K61" i="2"/>
  <c r="K77" i="2"/>
  <c r="K26" i="2"/>
  <c r="K10" i="2"/>
  <c r="K48" i="2"/>
  <c r="K32" i="2"/>
  <c r="K31" i="2"/>
  <c r="K47" i="2"/>
  <c r="K63" i="2"/>
  <c r="K79" i="2"/>
  <c r="K18" i="2"/>
  <c r="K55" i="2"/>
  <c r="K54" i="2"/>
  <c r="K80" i="2"/>
  <c r="K64" i="2"/>
  <c r="K65" i="2"/>
  <c r="K16" i="2"/>
  <c r="K74" i="2"/>
  <c r="K76" i="2"/>
  <c r="K12" i="2"/>
  <c r="K22" i="2"/>
  <c r="K40" i="2"/>
  <c r="K53" i="2"/>
  <c r="K13" i="2"/>
  <c r="K58" i="2"/>
  <c r="K11" i="2"/>
  <c r="K21" i="2"/>
  <c r="K71" i="2"/>
  <c r="K50" i="2"/>
  <c r="K6" i="2"/>
  <c r="K17" i="2"/>
  <c r="K67" i="2"/>
  <c r="K83" i="2"/>
  <c r="K5" i="2"/>
  <c r="K68" i="2"/>
  <c r="K9" i="2"/>
  <c r="K70" i="2"/>
  <c r="K7" i="2"/>
  <c r="K62" i="2"/>
  <c r="K72" i="2"/>
  <c r="K39" i="2"/>
  <c r="J9" i="2"/>
  <c r="J20" i="2"/>
  <c r="J24" i="2"/>
  <c r="J39" i="2"/>
  <c r="J42" i="2"/>
  <c r="K45" i="2"/>
  <c r="K49" i="2"/>
  <c r="J81" i="2"/>
  <c r="J7" i="2"/>
  <c r="K24" i="2"/>
  <c r="J28" i="2"/>
  <c r="K35" i="2"/>
  <c r="K69" i="2"/>
  <c r="J73" i="2"/>
  <c r="J14" i="2"/>
  <c r="J36" i="2"/>
  <c r="J60" i="2"/>
  <c r="J66" i="2"/>
  <c r="K8" i="2"/>
  <c r="K25" i="2"/>
  <c r="K36" i="2"/>
  <c r="J57" i="2"/>
  <c r="K60" i="2"/>
  <c r="K66" i="2"/>
  <c r="J8" i="2"/>
  <c r="J26" i="2"/>
  <c r="J33" i="2"/>
  <c r="J37" i="2"/>
  <c r="J54" i="2"/>
  <c r="G7" i="4"/>
  <c r="K57" i="2"/>
  <c r="J74" i="2"/>
  <c r="BB80" i="5"/>
  <c r="AW69" i="5"/>
  <c r="AW60" i="5"/>
  <c r="AW53" i="5"/>
  <c r="BB49" i="5"/>
  <c r="AW46" i="5"/>
  <c r="AW36" i="5"/>
  <c r="AW34" i="5"/>
  <c r="AW86" i="5"/>
  <c r="AW72" i="5"/>
  <c r="BB56" i="5"/>
  <c r="BB54" i="5"/>
  <c r="BB42" i="5"/>
  <c r="BB15" i="5"/>
  <c r="J22" i="2"/>
  <c r="BB58" i="5"/>
  <c r="BB51" i="5"/>
  <c r="AU88" i="5"/>
  <c r="BB83" i="5"/>
  <c r="AW66" i="5"/>
  <c r="AW61" i="5"/>
  <c r="AW54" i="5"/>
  <c r="BB50" i="5"/>
  <c r="AW45" i="5"/>
  <c r="BB40" i="5"/>
  <c r="AW15" i="5"/>
  <c r="AP88" i="5"/>
  <c r="E85" i="2"/>
  <c r="F11" i="4"/>
  <c r="BB72" i="5"/>
  <c r="BB63" i="5"/>
  <c r="AR88" i="5"/>
  <c r="G85" i="2"/>
  <c r="G11" i="4"/>
  <c r="AW8" i="5"/>
  <c r="BB86" i="5"/>
  <c r="BB74" i="5"/>
  <c r="AW64" i="5"/>
  <c r="BB55" i="5"/>
  <c r="AW40" i="5"/>
  <c r="BB36" i="5"/>
  <c r="BB18" i="5"/>
  <c r="F2096" i="9"/>
  <c r="F2224" i="9"/>
  <c r="F2536" i="9"/>
  <c r="F2708" i="9"/>
  <c r="F2876" i="9"/>
  <c r="F2429" i="9"/>
  <c r="F2557" i="9"/>
  <c r="F2685" i="9"/>
  <c r="F2813" i="9"/>
  <c r="F342" i="9"/>
  <c r="F486" i="9"/>
  <c r="F774" i="9"/>
  <c r="F902" i="9"/>
  <c r="F1030" i="9"/>
  <c r="F1158" i="9"/>
  <c r="F1286" i="9"/>
  <c r="F1414" i="9"/>
  <c r="F1542" i="9"/>
  <c r="F1670" i="9"/>
  <c r="F1798" i="9"/>
  <c r="F1926" i="9"/>
  <c r="F2614" i="9"/>
  <c r="F2774" i="9"/>
  <c r="F2918" i="9"/>
  <c r="F623" i="9"/>
  <c r="F1423" i="9"/>
  <c r="F2047" i="9"/>
  <c r="F2623" i="9"/>
  <c r="F1332" i="9"/>
  <c r="F2372" i="9"/>
  <c r="F2896" i="9"/>
  <c r="F1099" i="9"/>
  <c r="F2318" i="9"/>
  <c r="F2290" i="9"/>
  <c r="F2246" i="9"/>
  <c r="F2170" i="9"/>
  <c r="F2112" i="9"/>
  <c r="F2388" i="9"/>
  <c r="F2556" i="9"/>
  <c r="F2728" i="9"/>
  <c r="F2900" i="9"/>
  <c r="F2573" i="9"/>
  <c r="F358" i="9"/>
  <c r="F918" i="9"/>
  <c r="F1174" i="9"/>
  <c r="F1558" i="9"/>
  <c r="F1686" i="9"/>
  <c r="F1942" i="9"/>
  <c r="F367" i="9"/>
  <c r="F404" i="9"/>
  <c r="F1460" i="9"/>
  <c r="F2540" i="9"/>
  <c r="F80" i="9"/>
  <c r="F1239" i="9"/>
  <c r="F2438" i="9"/>
  <c r="F2394" i="9"/>
  <c r="F2418" i="9"/>
  <c r="J10" i="2"/>
  <c r="J61" i="2"/>
  <c r="F2886" i="9"/>
  <c r="F2880" i="9"/>
  <c r="F2820" i="9"/>
  <c r="F2756" i="9"/>
  <c r="F2692" i="9"/>
  <c r="F2686" i="9"/>
  <c r="F2654" i="9"/>
  <c r="F2628" i="9"/>
  <c r="F2622" i="9"/>
  <c r="F2590" i="9"/>
  <c r="F2564" i="9"/>
  <c r="F2558" i="9"/>
  <c r="F2500" i="9"/>
  <c r="F2494" i="9"/>
  <c r="F2462" i="9"/>
  <c r="F2436" i="9"/>
  <c r="F2430" i="9"/>
  <c r="F2398" i="9"/>
  <c r="F2366" i="9"/>
  <c r="F2302" i="9"/>
  <c r="F2274" i="9"/>
  <c r="F2174" i="9"/>
  <c r="F2148" i="9"/>
  <c r="F2138" i="9"/>
  <c r="F2098" i="9"/>
  <c r="F268" i="9"/>
  <c r="F2871" i="9"/>
  <c r="F2839" i="9"/>
  <c r="F2903" i="9"/>
  <c r="F1912" i="9"/>
  <c r="F2670" i="9"/>
  <c r="F2490" i="9"/>
  <c r="F2250" i="9"/>
  <c r="F2122" i="9"/>
  <c r="F1973" i="9"/>
  <c r="F1841" i="9"/>
  <c r="F1679" i="9"/>
  <c r="F119" i="9"/>
  <c r="F2667" i="9"/>
  <c r="F2498" i="9"/>
  <c r="F2370" i="9"/>
  <c r="F2198" i="9"/>
  <c r="F2070" i="9"/>
  <c r="F1917" i="9"/>
  <c r="F1785" i="9"/>
  <c r="F2895" i="9"/>
  <c r="F2638" i="9"/>
  <c r="F2474" i="9"/>
  <c r="F2350" i="9"/>
  <c r="F2242" i="9"/>
  <c r="F2114" i="9"/>
  <c r="F1961" i="9"/>
  <c r="F1829" i="9"/>
  <c r="F1057" i="9"/>
  <c r="F2719" i="9"/>
  <c r="F2518" i="9"/>
  <c r="F2386" i="9"/>
  <c r="F2270" i="9"/>
  <c r="F2142" i="9"/>
  <c r="F2001" i="9"/>
  <c r="F1869" i="9"/>
  <c r="F1703" i="9"/>
  <c r="F1585" i="9"/>
  <c r="F1365" i="9"/>
  <c r="F1186" i="9"/>
  <c r="F1021" i="9"/>
  <c r="F891" i="9"/>
  <c r="F791" i="9"/>
  <c r="F578" i="9"/>
  <c r="F286" i="9"/>
  <c r="F182" i="9"/>
  <c r="F112" i="9"/>
  <c r="F56" i="9"/>
  <c r="F2848" i="9"/>
  <c r="F2720" i="9"/>
  <c r="F2592" i="9"/>
  <c r="F2464" i="9"/>
  <c r="F2336" i="9"/>
  <c r="F2648" i="9"/>
  <c r="F2476" i="9"/>
  <c r="F2308" i="9"/>
  <c r="F2180" i="9"/>
  <c r="F2052" i="9"/>
  <c r="F1924" i="9"/>
  <c r="F1796" i="9"/>
  <c r="F1668" i="9"/>
  <c r="F1540" i="9"/>
  <c r="F1412" i="9"/>
  <c r="F1284" i="9"/>
  <c r="F1156" i="9"/>
  <c r="F1028" i="9"/>
  <c r="F900" i="9"/>
  <c r="F772" i="9"/>
  <c r="F644" i="9"/>
  <c r="F516" i="9"/>
  <c r="F2703" i="9"/>
  <c r="F2575" i="9"/>
  <c r="F2447" i="9"/>
  <c r="F2319" i="9"/>
  <c r="F2191" i="9"/>
  <c r="F2063" i="9"/>
  <c r="F1935" i="9"/>
  <c r="F1807" i="9"/>
  <c r="F1663" i="9"/>
  <c r="F1455" i="9"/>
  <c r="F1103" i="9"/>
  <c r="F767" i="9"/>
  <c r="F639" i="9"/>
  <c r="F511" i="9"/>
  <c r="F419" i="9"/>
  <c r="F2651" i="9"/>
  <c r="F2478" i="9"/>
  <c r="F2354" i="9"/>
  <c r="F2230" i="9"/>
  <c r="F2106" i="9"/>
  <c r="F1957" i="9"/>
  <c r="F1825" i="9"/>
  <c r="F1666" i="9"/>
  <c r="F2887" i="9"/>
  <c r="F2635" i="9"/>
  <c r="F2482" i="9"/>
  <c r="F2314" i="9"/>
  <c r="F2182" i="9"/>
  <c r="F2054" i="9"/>
  <c r="F1901" i="9"/>
  <c r="F1751" i="9"/>
  <c r="F2863" i="9"/>
  <c r="F2619" i="9"/>
  <c r="F2458" i="9"/>
  <c r="F2346" i="9"/>
  <c r="F2226" i="9"/>
  <c r="F1945" i="9"/>
  <c r="F1813" i="9"/>
  <c r="F970" i="9"/>
  <c r="F2502" i="9"/>
  <c r="F2374" i="9"/>
  <c r="F2258" i="9"/>
  <c r="F2126" i="9"/>
  <c r="F1977" i="9"/>
  <c r="F1853" i="9"/>
  <c r="F12" i="9"/>
  <c r="F1557" i="9"/>
  <c r="F1343" i="9"/>
  <c r="F1170" i="9"/>
  <c r="F999" i="9"/>
  <c r="F879" i="9"/>
  <c r="F768" i="9"/>
  <c r="F538" i="9"/>
  <c r="F249" i="9"/>
  <c r="F171" i="9"/>
  <c r="F105" i="9"/>
  <c r="F49" i="9"/>
  <c r="F2832" i="9"/>
  <c r="F2704" i="9"/>
  <c r="F2576" i="9"/>
  <c r="F2448" i="9"/>
  <c r="F2320" i="9"/>
  <c r="F2796" i="9"/>
  <c r="F2456" i="9"/>
  <c r="F2292" i="9"/>
  <c r="F2164" i="9"/>
  <c r="F2036" i="9"/>
  <c r="F1908" i="9"/>
  <c r="F1780" i="9"/>
  <c r="F1652" i="9"/>
  <c r="F1524" i="9"/>
  <c r="F1396" i="9"/>
  <c r="F1268" i="9"/>
  <c r="F1140" i="9"/>
  <c r="F1012" i="9"/>
  <c r="F884" i="9"/>
  <c r="F756" i="9"/>
  <c r="F628" i="9"/>
  <c r="F500" i="9"/>
  <c r="F2687" i="9"/>
  <c r="F2559" i="9"/>
  <c r="F2911" i="9"/>
  <c r="F1933" i="9"/>
  <c r="F2606" i="9"/>
  <c r="F2334" i="9"/>
  <c r="F2214" i="9"/>
  <c r="F2090" i="9"/>
  <c r="F1941" i="9"/>
  <c r="F1809" i="9"/>
  <c r="F1659" i="9"/>
  <c r="F2855" i="9"/>
  <c r="F2603" i="9"/>
  <c r="F2470" i="9"/>
  <c r="F2298" i="9"/>
  <c r="F2166" i="9"/>
  <c r="F2038" i="9"/>
  <c r="F1885" i="9"/>
  <c r="F1713" i="9"/>
  <c r="F2831" i="9"/>
  <c r="F2574" i="9"/>
  <c r="F2442" i="9"/>
  <c r="F2338" i="9"/>
  <c r="F2206" i="9"/>
  <c r="F2082" i="9"/>
  <c r="F1925" i="9"/>
  <c r="F1793" i="9"/>
  <c r="F2467" i="9"/>
  <c r="F2486" i="9"/>
  <c r="F2358" i="9"/>
  <c r="F2238" i="9"/>
  <c r="F2110" i="9"/>
  <c r="F1965" i="9"/>
  <c r="F1837" i="9"/>
  <c r="F55" i="9"/>
  <c r="F1535" i="9"/>
  <c r="F1315" i="9"/>
  <c r="F1154" i="9"/>
  <c r="F983" i="9"/>
  <c r="F863" i="9"/>
  <c r="F742" i="9"/>
  <c r="F512" i="9"/>
  <c r="F230" i="9"/>
  <c r="F168" i="9"/>
  <c r="F101" i="9"/>
  <c r="F43" i="9"/>
  <c r="F2816" i="9"/>
  <c r="F2688" i="9"/>
  <c r="F2560" i="9"/>
  <c r="F2432" i="9"/>
  <c r="F2932" i="9"/>
  <c r="F2776" i="9"/>
  <c r="F2604" i="9"/>
  <c r="F2276" i="9"/>
  <c r="F2020" i="9"/>
  <c r="F1892" i="9"/>
  <c r="F1764" i="9"/>
  <c r="F1636" i="9"/>
  <c r="F1508" i="9"/>
  <c r="F1380" i="9"/>
  <c r="F1252" i="9"/>
  <c r="F1124" i="9"/>
  <c r="F996" i="9"/>
  <c r="F868" i="9"/>
  <c r="F740" i="9"/>
  <c r="F612" i="9"/>
  <c r="F484" i="9"/>
  <c r="F2671" i="9"/>
  <c r="F2543" i="9"/>
  <c r="F2415" i="9"/>
  <c r="F2287" i="9"/>
  <c r="F2159" i="9"/>
  <c r="F2031" i="9"/>
  <c r="F1903" i="9"/>
  <c r="F1775" i="9"/>
  <c r="F1631" i="9"/>
  <c r="F1391" i="9"/>
  <c r="F1071" i="9"/>
  <c r="F735" i="9"/>
  <c r="F607" i="9"/>
  <c r="F479" i="9"/>
  <c r="F351" i="9"/>
  <c r="F373" i="9"/>
  <c r="F2570" i="9"/>
  <c r="F2446" i="9"/>
  <c r="F2326" i="9"/>
  <c r="F2202" i="9"/>
  <c r="F2074" i="9"/>
  <c r="F1921" i="9"/>
  <c r="F1797" i="9"/>
  <c r="F1482" i="9"/>
  <c r="F2823" i="9"/>
  <c r="F2587" i="9"/>
  <c r="F2454" i="9"/>
  <c r="F2282" i="9"/>
  <c r="F2150" i="9"/>
  <c r="F2017" i="9"/>
  <c r="F1865" i="9"/>
  <c r="F1690" i="9"/>
  <c r="F2799" i="9"/>
  <c r="F2426" i="9"/>
  <c r="F2322" i="9"/>
  <c r="F2194" i="9"/>
  <c r="F2066" i="9"/>
  <c r="F1909" i="9"/>
  <c r="F1777" i="9"/>
  <c r="F2879" i="9"/>
  <c r="F2466" i="9"/>
  <c r="F2342" i="9"/>
  <c r="F2222" i="9"/>
  <c r="F2094" i="9"/>
  <c r="F1949" i="9"/>
  <c r="F1821" i="9"/>
  <c r="F1421" i="9"/>
  <c r="F1507" i="9"/>
  <c r="F1290" i="9"/>
  <c r="F1138" i="9"/>
  <c r="F967" i="9"/>
  <c r="F851" i="9"/>
  <c r="F720" i="9"/>
  <c r="F470" i="9"/>
  <c r="F222" i="9"/>
  <c r="F161" i="9"/>
  <c r="F91" i="9"/>
  <c r="F2928" i="9"/>
  <c r="F2800" i="9"/>
  <c r="F2672" i="9"/>
  <c r="F2544" i="9"/>
  <c r="F2416" i="9"/>
  <c r="F2924" i="9"/>
  <c r="F2584" i="9"/>
  <c r="F2412" i="9"/>
  <c r="F2260" i="9"/>
  <c r="F2132" i="9"/>
  <c r="F2004" i="9"/>
  <c r="F1876" i="9"/>
  <c r="F1748" i="9"/>
  <c r="F1620" i="9"/>
  <c r="F1492" i="9"/>
  <c r="F1364" i="9"/>
  <c r="F1236" i="9"/>
  <c r="F1108" i="9"/>
  <c r="F980" i="9"/>
  <c r="F852" i="9"/>
  <c r="F724" i="9"/>
  <c r="F596" i="9"/>
  <c r="F468" i="9"/>
  <c r="F2655" i="9"/>
  <c r="F2527" i="9"/>
  <c r="F2399" i="9"/>
  <c r="F2271" i="9"/>
  <c r="F2143" i="9"/>
  <c r="F2015" i="9"/>
  <c r="F1887" i="9"/>
  <c r="F1759" i="9"/>
  <c r="F1615" i="9"/>
  <c r="F1359" i="9"/>
  <c r="F1055" i="9"/>
  <c r="F719" i="9"/>
  <c r="F591" i="9"/>
  <c r="F463" i="9"/>
  <c r="F2934" i="9"/>
  <c r="F2807" i="9"/>
  <c r="F2554" i="9"/>
  <c r="F2310" i="9"/>
  <c r="F2186" i="9"/>
  <c r="F2058" i="9"/>
  <c r="F1905" i="9"/>
  <c r="F1781" i="9"/>
  <c r="F1226" i="9"/>
  <c r="F2791" i="9"/>
  <c r="F2562" i="9"/>
  <c r="F2434" i="9"/>
  <c r="F2266" i="9"/>
  <c r="F2134" i="9"/>
  <c r="F1985" i="9"/>
  <c r="F1849" i="9"/>
  <c r="F197" i="9"/>
  <c r="F2759" i="9"/>
  <c r="F2542" i="9"/>
  <c r="F2410" i="9"/>
  <c r="F2306" i="9"/>
  <c r="F2178" i="9"/>
  <c r="F2050" i="9"/>
  <c r="F1893" i="9"/>
  <c r="F1745" i="9"/>
  <c r="F2847" i="9"/>
  <c r="F2450" i="9"/>
  <c r="F2330" i="9"/>
  <c r="F2210" i="9"/>
  <c r="F2078" i="9"/>
  <c r="F1929" i="9"/>
  <c r="F1805" i="9"/>
  <c r="F1994" i="9"/>
  <c r="F1475" i="9"/>
  <c r="F1265" i="9"/>
  <c r="F1127" i="9"/>
  <c r="F951" i="9"/>
  <c r="F839" i="9"/>
  <c r="F688" i="9"/>
  <c r="F446" i="9"/>
  <c r="F209" i="9"/>
  <c r="F157" i="9"/>
  <c r="F87" i="9"/>
  <c r="F2912" i="9"/>
  <c r="F2784" i="9"/>
  <c r="F2656" i="9"/>
  <c r="F2528" i="9"/>
  <c r="F2400" i="9"/>
  <c r="F2904" i="9"/>
  <c r="F2732" i="9"/>
  <c r="F2392" i="9"/>
  <c r="F2244" i="9"/>
  <c r="F2116" i="9"/>
  <c r="F1988" i="9"/>
  <c r="F1860" i="9"/>
  <c r="F1732" i="9"/>
  <c r="F1604" i="9"/>
  <c r="F1476" i="9"/>
  <c r="F1348" i="9"/>
  <c r="F1220" i="9"/>
  <c r="F1092" i="9"/>
  <c r="F964" i="9"/>
  <c r="F836" i="9"/>
  <c r="F708" i="9"/>
  <c r="F580" i="9"/>
  <c r="F436" i="9"/>
  <c r="F2639" i="9"/>
  <c r="F2511" i="9"/>
  <c r="F2383" i="9"/>
  <c r="F2255" i="9"/>
  <c r="F2127" i="9"/>
  <c r="F1999" i="9"/>
  <c r="F1871" i="9"/>
  <c r="F1743" i="9"/>
  <c r="F1583" i="9"/>
  <c r="F1327" i="9"/>
  <c r="F2735" i="9"/>
  <c r="F2522" i="9"/>
  <c r="F2278" i="9"/>
  <c r="F2154" i="9"/>
  <c r="F2026" i="9"/>
  <c r="F1873" i="9"/>
  <c r="F1719" i="9"/>
  <c r="F318" i="9"/>
  <c r="F2727" i="9"/>
  <c r="F2530" i="9"/>
  <c r="F2402" i="9"/>
  <c r="F2234" i="9"/>
  <c r="F2102" i="9"/>
  <c r="F1953" i="9"/>
  <c r="F1817" i="9"/>
  <c r="F2545" i="9"/>
  <c r="F2711" i="9"/>
  <c r="F2510" i="9"/>
  <c r="F2378" i="9"/>
  <c r="F2146" i="9"/>
  <c r="F2009" i="9"/>
  <c r="F1861" i="9"/>
  <c r="F1683" i="9"/>
  <c r="F2783" i="9"/>
  <c r="F2550" i="9"/>
  <c r="F2422" i="9"/>
  <c r="F2046" i="9"/>
  <c r="F1897" i="9"/>
  <c r="F1767" i="9"/>
  <c r="F1641" i="9"/>
  <c r="F1418" i="9"/>
  <c r="F1218" i="9"/>
  <c r="F1074" i="9"/>
  <c r="F915" i="9"/>
  <c r="F815" i="9"/>
  <c r="F630" i="9"/>
  <c r="F353" i="9"/>
  <c r="F193" i="9"/>
  <c r="F143" i="9"/>
  <c r="F67" i="9"/>
  <c r="F2752" i="9"/>
  <c r="F2624" i="9"/>
  <c r="F2496" i="9"/>
  <c r="F2368" i="9"/>
  <c r="F2860" i="9"/>
  <c r="F2520" i="9"/>
  <c r="F2348" i="9"/>
  <c r="F2212" i="9"/>
  <c r="F2084" i="9"/>
  <c r="F1956" i="9"/>
  <c r="F1828" i="9"/>
  <c r="F1700" i="9"/>
  <c r="F1572" i="9"/>
  <c r="F1444" i="9"/>
  <c r="F1316" i="9"/>
  <c r="F1188" i="9"/>
  <c r="F1060" i="9"/>
  <c r="F932" i="9"/>
  <c r="F804" i="9"/>
  <c r="F676" i="9"/>
  <c r="F548" i="9"/>
  <c r="F372" i="9"/>
  <c r="F2607" i="9"/>
  <c r="F2479" i="9"/>
  <c r="F2351" i="9"/>
  <c r="F2223" i="9"/>
  <c r="F2095" i="9"/>
  <c r="F1967" i="9"/>
  <c r="F1839" i="9"/>
  <c r="F1711" i="9"/>
  <c r="F1519" i="9"/>
  <c r="F1263" i="9"/>
  <c r="F1007" i="9"/>
  <c r="F671" i="9"/>
  <c r="F543" i="9"/>
  <c r="F415" i="9"/>
  <c r="F2758" i="9"/>
  <c r="F2630" i="9"/>
  <c r="F1958" i="9"/>
  <c r="F2702" i="9"/>
  <c r="F2506" i="9"/>
  <c r="F2382" i="9"/>
  <c r="F2262" i="9"/>
  <c r="F1993" i="9"/>
  <c r="F1857" i="9"/>
  <c r="F1697" i="9"/>
  <c r="F190" i="9"/>
  <c r="F2699" i="9"/>
  <c r="F2514" i="9"/>
  <c r="F2390" i="9"/>
  <c r="F2218" i="9"/>
  <c r="F2086" i="9"/>
  <c r="F1937" i="9"/>
  <c r="F1801" i="9"/>
  <c r="F1443" i="9"/>
  <c r="F2683" i="9"/>
  <c r="F2362" i="9"/>
  <c r="F2254" i="9"/>
  <c r="F2130" i="9"/>
  <c r="F1981" i="9"/>
  <c r="F1845" i="9"/>
  <c r="F126" i="9"/>
  <c r="F2751" i="9"/>
  <c r="F2534" i="9"/>
  <c r="F2406" i="9"/>
  <c r="F2286" i="9"/>
  <c r="F2158" i="9"/>
  <c r="F2030" i="9"/>
  <c r="F1881" i="9"/>
  <c r="F1735" i="9"/>
  <c r="F1623" i="9"/>
  <c r="F1393" i="9"/>
  <c r="F1202" i="9"/>
  <c r="F1049" i="9"/>
  <c r="F903" i="9"/>
  <c r="F803" i="9"/>
  <c r="F608" i="9"/>
  <c r="F321" i="9"/>
  <c r="F185" i="9"/>
  <c r="F123" i="9"/>
  <c r="F63" i="9"/>
  <c r="F2864" i="9"/>
  <c r="F2736" i="9"/>
  <c r="F2608" i="9"/>
  <c r="F2480" i="9"/>
  <c r="F2352" i="9"/>
  <c r="F2840" i="9"/>
  <c r="F2668" i="9"/>
  <c r="F2328" i="9"/>
  <c r="F2196" i="9"/>
  <c r="F2068" i="9"/>
  <c r="F1940" i="9"/>
  <c r="F1812" i="9"/>
  <c r="F1684" i="9"/>
  <c r="F1556" i="9"/>
  <c r="F1428" i="9"/>
  <c r="F1300" i="9"/>
  <c r="F1172" i="9"/>
  <c r="F1044" i="9"/>
  <c r="F916" i="9"/>
  <c r="F788" i="9"/>
  <c r="F660" i="9"/>
  <c r="F532" i="9"/>
  <c r="F340" i="9"/>
  <c r="F2591" i="9"/>
  <c r="F2463" i="9"/>
  <c r="F2335" i="9"/>
  <c r="F2207" i="9"/>
  <c r="F2079" i="9"/>
  <c r="F1951" i="9"/>
  <c r="F1823" i="9"/>
  <c r="F1695" i="9"/>
  <c r="F1487" i="9"/>
  <c r="F1119" i="9"/>
  <c r="F783" i="9"/>
  <c r="F655" i="9"/>
  <c r="F527" i="9"/>
  <c r="F399" i="9"/>
  <c r="F534" i="9"/>
  <c r="F822" i="9"/>
  <c r="F950" i="9"/>
  <c r="F1078" i="9"/>
  <c r="F1206" i="9"/>
  <c r="F1334" i="9"/>
  <c r="F1462" i="9"/>
  <c r="F1590" i="9"/>
  <c r="F1718" i="9"/>
  <c r="F1846" i="9"/>
  <c r="F1990" i="9"/>
  <c r="F2678" i="9"/>
  <c r="F2822" i="9"/>
  <c r="F431" i="9"/>
  <c r="F751" i="9"/>
  <c r="F1727" i="9"/>
  <c r="F2239" i="9"/>
  <c r="F692" i="9"/>
  <c r="F1716" i="9"/>
  <c r="F2884" i="9"/>
  <c r="F201" i="9"/>
  <c r="F888" i="9"/>
  <c r="F2815" i="9"/>
  <c r="F2743" i="9"/>
  <c r="F2767" i="9"/>
  <c r="F2538" i="9"/>
  <c r="F2927" i="9"/>
  <c r="F2919" i="9"/>
  <c r="F2288" i="9"/>
  <c r="F2452" i="9"/>
  <c r="F2620" i="9"/>
  <c r="F2792" i="9"/>
  <c r="F2365" i="9"/>
  <c r="F2493" i="9"/>
  <c r="F2621" i="9"/>
  <c r="F2749" i="9"/>
  <c r="F2877" i="9"/>
  <c r="F406" i="9"/>
  <c r="F550" i="9"/>
  <c r="F838" i="9"/>
  <c r="F966" i="9"/>
  <c r="F1094" i="9"/>
  <c r="F1222" i="9"/>
  <c r="F1350" i="9"/>
  <c r="F1478" i="9"/>
  <c r="F1606" i="9"/>
  <c r="F1734" i="9"/>
  <c r="F1862" i="9"/>
  <c r="F2006" i="9"/>
  <c r="F2694" i="9"/>
  <c r="F2838" i="9"/>
  <c r="F447" i="9"/>
  <c r="F1023" i="9"/>
  <c r="F1791" i="9"/>
  <c r="F2303" i="9"/>
  <c r="F820" i="9"/>
  <c r="F1844" i="9"/>
  <c r="F2384" i="9"/>
  <c r="F388" i="9"/>
  <c r="F1789" i="9"/>
  <c r="F1729" i="9"/>
  <c r="F717" i="9"/>
  <c r="F931" i="9"/>
  <c r="F2775" i="9"/>
  <c r="K82" i="2"/>
  <c r="F2176" i="9"/>
  <c r="F2304" i="9"/>
  <c r="F2472" i="9"/>
  <c r="F2644" i="9"/>
  <c r="F2812" i="9"/>
  <c r="F2381" i="9"/>
  <c r="F2509" i="9"/>
  <c r="F2637" i="9"/>
  <c r="F2765" i="9"/>
  <c r="F2893" i="9"/>
  <c r="F422" i="9"/>
  <c r="F566" i="9"/>
  <c r="F854" i="9"/>
  <c r="F982" i="9"/>
  <c r="F1110" i="9"/>
  <c r="F1238" i="9"/>
  <c r="F1366" i="9"/>
  <c r="F1494" i="9"/>
  <c r="F1622" i="9"/>
  <c r="F1750" i="9"/>
  <c r="F1878" i="9"/>
  <c r="F2022" i="9"/>
  <c r="F2710" i="9"/>
  <c r="F2854" i="9"/>
  <c r="F495" i="9"/>
  <c r="F1039" i="9"/>
  <c r="F1855" i="9"/>
  <c r="F2367" i="9"/>
  <c r="F948" i="9"/>
  <c r="F1972" i="9"/>
  <c r="F2512" i="9"/>
  <c r="F656" i="9"/>
  <c r="F1913" i="9"/>
  <c r="F1877" i="9"/>
  <c r="F1833" i="9"/>
  <c r="F1761" i="9"/>
  <c r="F2064" i="9"/>
  <c r="F2192" i="9"/>
  <c r="F2324" i="9"/>
  <c r="F2492" i="9"/>
  <c r="F2664" i="9"/>
  <c r="F2836" i="9"/>
  <c r="F2397" i="9"/>
  <c r="F2525" i="9"/>
  <c r="F2653" i="9"/>
  <c r="F2781" i="9"/>
  <c r="F2909" i="9"/>
  <c r="F438" i="9"/>
  <c r="F582" i="9"/>
  <c r="F870" i="9"/>
  <c r="F998" i="9"/>
  <c r="F1126" i="9"/>
  <c r="F1254" i="9"/>
  <c r="F1382" i="9"/>
  <c r="F1510" i="9"/>
  <c r="F1638" i="9"/>
  <c r="F1766" i="9"/>
  <c r="F1894" i="9"/>
  <c r="F2582" i="9"/>
  <c r="F2726" i="9"/>
  <c r="F2870" i="9"/>
  <c r="F559" i="9"/>
  <c r="F1087" i="9"/>
  <c r="F1919" i="9"/>
  <c r="F2431" i="9"/>
  <c r="F1076" i="9"/>
  <c r="F2100" i="9"/>
  <c r="F2640" i="9"/>
  <c r="F827" i="9"/>
  <c r="F2062" i="9"/>
  <c r="F2034" i="9"/>
  <c r="F1969" i="9"/>
  <c r="F1889" i="9"/>
  <c r="J31" i="2"/>
  <c r="F2208" i="9"/>
  <c r="F2413" i="9"/>
  <c r="F2669" i="9"/>
  <c r="F2797" i="9"/>
  <c r="F454" i="9"/>
  <c r="F598" i="9"/>
  <c r="F1014" i="9"/>
  <c r="F1270" i="9"/>
  <c r="F1398" i="9"/>
  <c r="F1526" i="9"/>
  <c r="F1910" i="9"/>
  <c r="F2742" i="9"/>
  <c r="F2902" i="9"/>
  <c r="F575" i="9"/>
  <c r="F1295" i="9"/>
  <c r="F1983" i="9"/>
  <c r="F2495" i="9"/>
  <c r="F1204" i="9"/>
  <c r="F2228" i="9"/>
  <c r="F2768" i="9"/>
  <c r="F935" i="9"/>
  <c r="F2190" i="9"/>
  <c r="F2162" i="9"/>
  <c r="F2118" i="9"/>
  <c r="F2042" i="9"/>
  <c r="J63" i="2"/>
  <c r="J71" i="2"/>
  <c r="J79" i="2"/>
  <c r="J47" i="2"/>
  <c r="J82" i="2"/>
  <c r="J27" i="2"/>
  <c r="J77" i="2"/>
  <c r="J19" i="2"/>
  <c r="J25" i="2"/>
  <c r="J45" i="2"/>
  <c r="J34" i="2"/>
  <c r="AW76" i="5"/>
  <c r="AW44" i="5"/>
  <c r="BB27" i="5"/>
  <c r="AW26" i="5"/>
  <c r="BB19" i="5"/>
  <c r="AW18" i="5"/>
  <c r="BB11" i="5"/>
  <c r="AW10" i="5"/>
  <c r="AW84" i="5"/>
  <c r="AW52" i="5"/>
  <c r="BB25" i="5"/>
  <c r="BB17" i="5"/>
  <c r="BB9" i="5"/>
  <c r="AW56" i="5"/>
  <c r="AW68" i="5"/>
  <c r="BB29" i="5"/>
  <c r="BB21" i="5"/>
  <c r="BB13" i="5"/>
  <c r="H2934" i="9"/>
  <c r="N26" i="9"/>
  <c r="H2935" i="9"/>
  <c r="N27" i="9"/>
  <c r="H523" i="9"/>
  <c r="H336" i="9"/>
  <c r="H2933" i="9"/>
  <c r="N25" i="9"/>
  <c r="G336" i="9"/>
  <c r="G523" i="9"/>
  <c r="G2933" i="9"/>
  <c r="M25" i="9"/>
  <c r="G2934" i="9"/>
  <c r="M26" i="9"/>
  <c r="G2935" i="9"/>
  <c r="M27" i="9"/>
  <c r="H355" i="9"/>
  <c r="E12" i="4"/>
  <c r="AW88" i="5"/>
  <c r="G12" i="4"/>
  <c r="H890" i="9"/>
  <c r="H615" i="9"/>
  <c r="H1235" i="9"/>
  <c r="H458" i="9"/>
  <c r="H415" i="9"/>
  <c r="H1254" i="9"/>
  <c r="H1425" i="9"/>
  <c r="H63" i="9"/>
  <c r="H546" i="9"/>
  <c r="H637" i="9"/>
  <c r="H751" i="9"/>
  <c r="H383" i="9"/>
  <c r="H1951" i="9"/>
  <c r="H1933" i="9"/>
  <c r="H2438" i="9"/>
  <c r="H2160" i="9"/>
  <c r="G280" i="9"/>
  <c r="H255" i="9"/>
  <c r="H1016" i="9"/>
  <c r="H1197" i="9"/>
  <c r="H29" i="9"/>
  <c r="H750" i="9"/>
  <c r="H909" i="9"/>
  <c r="H1077" i="9"/>
  <c r="H1691" i="9"/>
  <c r="H137" i="9"/>
  <c r="H421" i="9"/>
  <c r="H1242" i="9"/>
  <c r="H228" i="9"/>
  <c r="H1541" i="9"/>
  <c r="H1438" i="9"/>
  <c r="H2006" i="9"/>
  <c r="H2488" i="9"/>
  <c r="H2615" i="9"/>
  <c r="H87" i="9"/>
  <c r="H633" i="9"/>
  <c r="H1097" i="9"/>
  <c r="H1622" i="9"/>
  <c r="H196" i="9"/>
  <c r="H512" i="9"/>
  <c r="H1302" i="9"/>
  <c r="H1489" i="9"/>
  <c r="H62" i="9"/>
  <c r="H770" i="9"/>
  <c r="H936" i="9"/>
  <c r="H1103" i="9"/>
  <c r="H1005" i="9"/>
  <c r="H186" i="9"/>
  <c r="H1686" i="9"/>
  <c r="H1089" i="9"/>
  <c r="H1266" i="9"/>
  <c r="H453" i="9"/>
  <c r="H746" i="9"/>
  <c r="H116" i="9"/>
  <c r="H1258" i="9"/>
  <c r="H439" i="9"/>
  <c r="H738" i="9"/>
  <c r="H129" i="9"/>
  <c r="H1883" i="9"/>
  <c r="H1281" i="9"/>
  <c r="H833" i="9"/>
  <c r="H696" i="9"/>
  <c r="H926" i="9"/>
  <c r="H346" i="9"/>
  <c r="H1260" i="9"/>
  <c r="H1469" i="9"/>
  <c r="H1118" i="9"/>
  <c r="H947" i="9"/>
  <c r="H484" i="9"/>
  <c r="H169" i="9"/>
  <c r="G7" i="9"/>
  <c r="J8" i="9"/>
  <c r="H309" i="9"/>
  <c r="H682" i="9"/>
  <c r="H16" i="9"/>
  <c r="K17" i="9"/>
  <c r="H2659" i="9"/>
  <c r="H2704" i="9"/>
  <c r="H2330" i="9"/>
  <c r="H1985" i="9"/>
  <c r="H1596" i="9"/>
  <c r="H1027" i="9"/>
  <c r="G1449" i="9"/>
  <c r="G314" i="9"/>
  <c r="G391" i="9"/>
  <c r="H2871" i="9"/>
  <c r="H2585" i="9"/>
  <c r="H2629" i="9"/>
  <c r="H2168" i="9"/>
  <c r="H1910" i="9"/>
  <c r="H1502" i="9"/>
  <c r="H1419" i="9"/>
  <c r="H8" i="9"/>
  <c r="K9" i="9"/>
  <c r="H892" i="9"/>
  <c r="H1136" i="9"/>
  <c r="H729" i="9"/>
  <c r="H24" i="9"/>
  <c r="K25" i="9"/>
  <c r="H33" i="9"/>
  <c r="H1713" i="9"/>
  <c r="H991" i="9"/>
  <c r="H667" i="9"/>
  <c r="H288" i="9"/>
  <c r="H211" i="9"/>
  <c r="H91" i="9"/>
  <c r="H1171" i="9"/>
  <c r="H1071" i="9"/>
  <c r="H796" i="9"/>
  <c r="H436" i="9"/>
  <c r="G189" i="9"/>
  <c r="G333" i="9"/>
  <c r="G477" i="9"/>
  <c r="H2471" i="9"/>
  <c r="H2799" i="9"/>
  <c r="G98" i="9"/>
  <c r="H2399" i="9"/>
  <c r="H2745" i="9"/>
  <c r="G71" i="9"/>
  <c r="G215" i="9"/>
  <c r="G359" i="9"/>
  <c r="G503" i="9"/>
  <c r="G400" i="9"/>
  <c r="G612" i="9"/>
  <c r="G756" i="9"/>
  <c r="G900" i="9"/>
  <c r="G1044" i="9"/>
  <c r="G198" i="9"/>
  <c r="G524" i="9"/>
  <c r="G697" i="9"/>
  <c r="G841" i="9"/>
  <c r="G985" i="9"/>
  <c r="G1129" i="9"/>
  <c r="G1273" i="9"/>
  <c r="G1417" i="9"/>
  <c r="G1561" i="9"/>
  <c r="H274" i="9"/>
  <c r="G205" i="9"/>
  <c r="G349" i="9"/>
  <c r="G493" i="9"/>
  <c r="H2513" i="9"/>
  <c r="H2831" i="9"/>
  <c r="G130" i="9"/>
  <c r="H2441" i="9"/>
  <c r="H2777" i="9"/>
  <c r="H2928" i="9"/>
  <c r="N20" i="9"/>
  <c r="G87" i="9"/>
  <c r="G231" i="9"/>
  <c r="G375" i="9"/>
  <c r="G535" i="9"/>
  <c r="G432" i="9"/>
  <c r="G628" i="9"/>
  <c r="G772" i="9"/>
  <c r="G916" i="9"/>
  <c r="G1060" i="9"/>
  <c r="G262" i="9"/>
  <c r="G566" i="9"/>
  <c r="G713" i="9"/>
  <c r="G857" i="9"/>
  <c r="G1001" i="9"/>
  <c r="G1145" i="9"/>
  <c r="G1289" i="9"/>
  <c r="G1433" i="9"/>
  <c r="H35" i="9"/>
  <c r="H1605" i="9"/>
  <c r="H1376" i="9"/>
  <c r="H1791" i="9"/>
  <c r="H1276" i="9"/>
  <c r="H1612" i="9"/>
  <c r="H1792" i="9"/>
  <c r="H1936" i="9"/>
  <c r="H1279" i="9"/>
  <c r="H1480" i="9"/>
  <c r="H1694" i="9"/>
  <c r="H1853" i="9"/>
  <c r="H1997" i="9"/>
  <c r="H1364" i="9"/>
  <c r="H1556" i="9"/>
  <c r="H1748" i="9"/>
  <c r="H1894" i="9"/>
  <c r="H2054" i="9"/>
  <c r="H2198" i="9"/>
  <c r="H2342" i="9"/>
  <c r="H2486" i="9"/>
  <c r="H2630" i="9"/>
  <c r="H2199" i="9"/>
  <c r="H2147" i="9"/>
  <c r="H2360" i="9"/>
  <c r="H2552" i="9"/>
  <c r="H2716" i="9"/>
  <c r="H2032" i="9"/>
  <c r="H2224" i="9"/>
  <c r="H2416" i="9"/>
  <c r="H2608" i="9"/>
  <c r="H2774" i="9"/>
  <c r="H2316" i="9"/>
  <c r="H25" i="9"/>
  <c r="K26" i="9"/>
  <c r="H134" i="9"/>
  <c r="H140" i="9"/>
  <c r="H438" i="9"/>
  <c r="H364" i="9"/>
  <c r="H506" i="9"/>
  <c r="H762" i="9"/>
  <c r="H269" i="9"/>
  <c r="H697" i="9"/>
  <c r="H277" i="9"/>
  <c r="H477" i="9"/>
  <c r="H819" i="9"/>
  <c r="H1112" i="9"/>
  <c r="H989" i="9"/>
  <c r="H1234" i="9"/>
  <c r="H855" i="9"/>
  <c r="H565" i="9"/>
  <c r="H964" i="9"/>
  <c r="H759" i="9"/>
  <c r="H1046" i="9"/>
  <c r="H1293" i="9"/>
  <c r="H1501" i="9"/>
  <c r="H71" i="9"/>
  <c r="H297" i="9"/>
  <c r="H698" i="9"/>
  <c r="H612" i="9"/>
  <c r="H351" i="9"/>
  <c r="H1048" i="9"/>
  <c r="H1202" i="9"/>
  <c r="H1075" i="9"/>
  <c r="H556" i="9"/>
  <c r="H1245" i="9"/>
  <c r="H1661" i="9"/>
  <c r="H1451" i="9"/>
  <c r="H1895" i="9"/>
  <c r="H1404" i="9"/>
  <c r="H20" i="9"/>
  <c r="K21" i="9"/>
  <c r="H426" i="9"/>
  <c r="H125" i="9"/>
  <c r="H526" i="9"/>
  <c r="H830" i="9"/>
  <c r="H489" i="9"/>
  <c r="H335" i="9"/>
  <c r="H152" i="9"/>
  <c r="H632" i="9"/>
  <c r="H1004" i="9"/>
  <c r="H860" i="9"/>
  <c r="H1206" i="9"/>
  <c r="H948" i="9"/>
  <c r="H743" i="9"/>
  <c r="H652" i="9"/>
  <c r="H1115" i="9"/>
  <c r="H1377" i="9"/>
  <c r="H1681" i="9"/>
  <c r="H1392" i="9"/>
  <c r="H1787" i="9"/>
  <c r="H1268" i="9"/>
  <c r="H31" i="9"/>
  <c r="H78" i="9"/>
  <c r="H48" i="9"/>
  <c r="H414" i="9"/>
  <c r="H372" i="9"/>
  <c r="H498" i="9"/>
  <c r="H802" i="9"/>
  <c r="H299" i="9"/>
  <c r="H187" i="9"/>
  <c r="H452" i="9"/>
  <c r="H573" i="9"/>
  <c r="H976" i="9"/>
  <c r="H677" i="9"/>
  <c r="H1162" i="9"/>
  <c r="H841" i="9"/>
  <c r="H672" i="9"/>
  <c r="H1125" i="9"/>
  <c r="H916" i="9"/>
  <c r="H241" i="9"/>
  <c r="H774" i="9"/>
  <c r="H459" i="9"/>
  <c r="H1090" i="9"/>
  <c r="H981" i="9"/>
  <c r="H1381" i="9"/>
  <c r="H1334" i="9"/>
  <c r="H1887" i="9"/>
  <c r="H1634" i="9"/>
  <c r="H1872" i="9"/>
  <c r="H1352" i="9"/>
  <c r="H1651" i="9"/>
  <c r="H1901" i="9"/>
  <c r="H1386" i="9"/>
  <c r="H1663" i="9"/>
  <c r="H1942" i="9"/>
  <c r="H2182" i="9"/>
  <c r="H2390" i="9"/>
  <c r="H2028" i="9"/>
  <c r="H2061" i="9"/>
  <c r="H2403" i="9"/>
  <c r="H2700" i="9"/>
  <c r="H2096" i="9"/>
  <c r="H2437" i="9"/>
  <c r="H2694" i="9"/>
  <c r="H2401" i="9"/>
  <c r="H2811" i="9"/>
  <c r="G40" i="9"/>
  <c r="G232" i="9"/>
  <c r="H2415" i="9"/>
  <c r="H41" i="9"/>
  <c r="H183" i="9"/>
  <c r="H396" i="9"/>
  <c r="H794" i="9"/>
  <c r="H72" i="9"/>
  <c r="H520" i="9"/>
  <c r="H528" i="9"/>
  <c r="H1282" i="9"/>
  <c r="H651" i="9"/>
  <c r="H788" i="9"/>
  <c r="H1309" i="9"/>
  <c r="H1693" i="9"/>
  <c r="H1472" i="9"/>
  <c r="H1911" i="9"/>
  <c r="H1532" i="9"/>
  <c r="H26" i="9"/>
  <c r="K27" i="9"/>
  <c r="H124" i="9"/>
  <c r="H442" i="9"/>
  <c r="H168" i="9"/>
  <c r="H606" i="9"/>
  <c r="H862" i="9"/>
  <c r="H532" i="9"/>
  <c r="H377" i="9"/>
  <c r="H208" i="9"/>
  <c r="H717" i="9"/>
  <c r="H1036" i="9"/>
  <c r="H945" i="9"/>
  <c r="H1222" i="9"/>
  <c r="H974" i="9"/>
  <c r="H857" i="9"/>
  <c r="H695" i="9"/>
  <c r="H1169" i="9"/>
  <c r="H1393" i="9"/>
  <c r="H1697" i="9"/>
  <c r="H1499" i="9"/>
  <c r="H1819" i="9"/>
  <c r="H1324" i="9"/>
  <c r="H47" i="9"/>
  <c r="H94" i="9"/>
  <c r="H151" i="9"/>
  <c r="H446" i="9"/>
  <c r="H514" i="9"/>
  <c r="H818" i="9"/>
  <c r="H448" i="9"/>
  <c r="H245" i="9"/>
  <c r="H103" i="9"/>
  <c r="H595" i="9"/>
  <c r="H992" i="9"/>
  <c r="H839" i="9"/>
  <c r="H1194" i="9"/>
  <c r="H897" i="9"/>
  <c r="H715" i="9"/>
  <c r="H535" i="9"/>
  <c r="H1014" i="9"/>
  <c r="H322" i="9"/>
  <c r="H902" i="9"/>
  <c r="H181" i="9"/>
  <c r="H1166" i="9"/>
  <c r="H837" i="9"/>
  <c r="H1445" i="9"/>
  <c r="H1462" i="9"/>
  <c r="H1919" i="9"/>
  <c r="H89" i="9"/>
  <c r="H247" i="9"/>
  <c r="H200" i="9"/>
  <c r="H842" i="9"/>
  <c r="H272" i="9"/>
  <c r="H584" i="9"/>
  <c r="H656" i="9"/>
  <c r="H572" i="9"/>
  <c r="H736" i="9"/>
  <c r="H844" i="9"/>
  <c r="H1373" i="9"/>
  <c r="H1139" i="9"/>
  <c r="H1643" i="9"/>
  <c r="H1975" i="9"/>
  <c r="H27" i="9"/>
  <c r="H122" i="9"/>
  <c r="H167" i="9"/>
  <c r="H217" i="9"/>
  <c r="H296" i="9"/>
  <c r="H654" i="9"/>
  <c r="H942" i="9"/>
  <c r="H596" i="9"/>
  <c r="H176" i="9"/>
  <c r="H361" i="9"/>
  <c r="H803" i="9"/>
  <c r="H1116" i="9"/>
  <c r="H994" i="9"/>
  <c r="H583" i="9"/>
  <c r="H1017" i="9"/>
  <c r="H970" i="9"/>
  <c r="H880" i="9"/>
  <c r="H1217" i="9"/>
  <c r="H1505" i="9"/>
  <c r="H1745" i="9"/>
  <c r="H1563" i="9"/>
  <c r="H1899" i="9"/>
  <c r="H1388" i="9"/>
  <c r="H49" i="9"/>
  <c r="H142" i="9"/>
  <c r="H236" i="9"/>
  <c r="H159" i="9"/>
  <c r="H179" i="9"/>
  <c r="H626" i="9"/>
  <c r="H850" i="9"/>
  <c r="H537" i="9"/>
  <c r="H475" i="9"/>
  <c r="H280" i="9"/>
  <c r="H744" i="9"/>
  <c r="H1040" i="9"/>
  <c r="H924" i="9"/>
  <c r="H1274" i="9"/>
  <c r="H979" i="9"/>
  <c r="H921" i="9"/>
  <c r="H620" i="9"/>
  <c r="H83" i="9"/>
  <c r="H312" i="9"/>
  <c r="H455" i="9"/>
  <c r="H835" i="9"/>
  <c r="H1294" i="9"/>
  <c r="H1078" i="9"/>
  <c r="H1573" i="9"/>
  <c r="H1547" i="9"/>
  <c r="H1330" i="9"/>
  <c r="H1698" i="9"/>
  <c r="H1968" i="9"/>
  <c r="H1459" i="9"/>
  <c r="H1757" i="9"/>
  <c r="H2013" i="9"/>
  <c r="H1471" i="9"/>
  <c r="H1798" i="9"/>
  <c r="H2022" i="9"/>
  <c r="H2246" i="9"/>
  <c r="H2502" i="9"/>
  <c r="H2113" i="9"/>
  <c r="H2211" i="9"/>
  <c r="H2531" i="9"/>
  <c r="H2764" i="9"/>
  <c r="H70" i="9"/>
  <c r="H374" i="9"/>
  <c r="H435" i="9"/>
  <c r="H954" i="9"/>
  <c r="H507" i="9"/>
  <c r="H733" i="9"/>
  <c r="H881" i="9"/>
  <c r="H769" i="9"/>
  <c r="H907" i="9"/>
  <c r="H1003" i="9"/>
  <c r="H1437" i="9"/>
  <c r="H1203" i="9"/>
  <c r="H1707" i="9"/>
  <c r="H1196" i="9"/>
  <c r="H75" i="9"/>
  <c r="H154" i="9"/>
  <c r="H231" i="9"/>
  <c r="H239" i="9"/>
  <c r="H419" i="9"/>
  <c r="H686" i="9"/>
  <c r="H171" i="9"/>
  <c r="H617" i="9"/>
  <c r="H235" i="9"/>
  <c r="H483" i="9"/>
  <c r="H824" i="9"/>
  <c r="H581" i="9"/>
  <c r="H1015" i="9"/>
  <c r="H625" i="9"/>
  <c r="H1123" i="9"/>
  <c r="H1013" i="9"/>
  <c r="H937" i="9"/>
  <c r="H1233" i="9"/>
  <c r="H1521" i="9"/>
  <c r="H1243" i="9"/>
  <c r="H1606" i="9"/>
  <c r="H1947" i="9"/>
  <c r="H1410" i="9"/>
  <c r="H65" i="9"/>
  <c r="H206" i="9"/>
  <c r="H257" i="9"/>
  <c r="H223" i="9"/>
  <c r="H221" i="9"/>
  <c r="H642" i="9"/>
  <c r="H930" i="9"/>
  <c r="H580" i="9"/>
  <c r="H517" i="9"/>
  <c r="H329" i="9"/>
  <c r="H765" i="9"/>
  <c r="H1104" i="9"/>
  <c r="H978" i="9"/>
  <c r="H551" i="9"/>
  <c r="H1001" i="9"/>
  <c r="H949" i="9"/>
  <c r="H773" i="9"/>
  <c r="H53" i="9"/>
  <c r="H189" i="9"/>
  <c r="H543" i="9"/>
  <c r="H920" i="9"/>
  <c r="H1006" i="9"/>
  <c r="H1121" i="9"/>
  <c r="H1637" i="9"/>
  <c r="H1590" i="9"/>
  <c r="H1372" i="9"/>
  <c r="H1776" i="9"/>
  <c r="H2000" i="9"/>
  <c r="H1523" i="9"/>
  <c r="H1773" i="9"/>
  <c r="H1168" i="9"/>
  <c r="H1535" i="9"/>
  <c r="H1814" i="9"/>
  <c r="H2070" i="9"/>
  <c r="H2262" i="9"/>
  <c r="H2518" i="9"/>
  <c r="H2177" i="9"/>
  <c r="H2232" i="9"/>
  <c r="H2573" i="9"/>
  <c r="H2780" i="9"/>
  <c r="H2267" i="9"/>
  <c r="H2587" i="9"/>
  <c r="H2822" i="9"/>
  <c r="H2683" i="9"/>
  <c r="G120" i="9"/>
  <c r="H2148" i="9"/>
  <c r="H2693" i="9"/>
  <c r="H73" i="9"/>
  <c r="H157" i="9"/>
  <c r="H216" i="9"/>
  <c r="H613" i="9"/>
  <c r="H693" i="9"/>
  <c r="H1325" i="9"/>
  <c r="H1600" i="9"/>
  <c r="H145" i="9"/>
  <c r="H253" i="9"/>
  <c r="H878" i="9"/>
  <c r="H491" i="9"/>
  <c r="H781" i="9"/>
  <c r="H973" i="9"/>
  <c r="H995" i="9"/>
  <c r="H737" i="9"/>
  <c r="H1473" i="9"/>
  <c r="H1542" i="9"/>
  <c r="H1346" i="9"/>
  <c r="H126" i="9"/>
  <c r="H462" i="9"/>
  <c r="H578" i="9"/>
  <c r="H516" i="9"/>
  <c r="H165" i="9"/>
  <c r="H1024" i="9"/>
  <c r="H1210" i="9"/>
  <c r="H836" i="9"/>
  <c r="H311" i="9"/>
  <c r="H1230" i="9"/>
  <c r="H1477" i="9"/>
  <c r="H1212" i="9"/>
  <c r="H1840" i="9"/>
  <c r="H1544" i="9"/>
  <c r="H1917" i="9"/>
  <c r="H1599" i="9"/>
  <c r="H1974" i="9"/>
  <c r="H2374" i="9"/>
  <c r="H2220" i="9"/>
  <c r="H2424" i="9"/>
  <c r="H2053" i="9"/>
  <c r="H2480" i="9"/>
  <c r="H2806" i="9"/>
  <c r="H2747" i="9"/>
  <c r="G56" i="9"/>
  <c r="H2063" i="9"/>
  <c r="H2757" i="9"/>
  <c r="G93" i="9"/>
  <c r="G269" i="9"/>
  <c r="G461" i="9"/>
  <c r="H2599" i="9"/>
  <c r="H2919" i="9"/>
  <c r="N11" i="9"/>
  <c r="G66" i="9"/>
  <c r="H2484" i="9"/>
  <c r="H2860" i="9"/>
  <c r="G39" i="9"/>
  <c r="G247" i="9"/>
  <c r="G439" i="9"/>
  <c r="G304" i="9"/>
  <c r="G644" i="9"/>
  <c r="G820" i="9"/>
  <c r="G1012" i="9"/>
  <c r="G346" i="9"/>
  <c r="G617" i="9"/>
  <c r="G793" i="9"/>
  <c r="G1017" i="9"/>
  <c r="G1209" i="9"/>
  <c r="G1385" i="9"/>
  <c r="H99" i="9"/>
  <c r="H263" i="9"/>
  <c r="H232" i="9"/>
  <c r="H918" i="9"/>
  <c r="H149" i="9"/>
  <c r="H941" i="9"/>
  <c r="H1182" i="9"/>
  <c r="H785" i="9"/>
  <c r="H1083" i="9"/>
  <c r="H1385" i="9"/>
  <c r="H1673" i="9"/>
  <c r="H1467" i="9"/>
  <c r="H1859" i="9"/>
  <c r="H1378" i="9"/>
  <c r="H1660" i="9"/>
  <c r="H1828" i="9"/>
  <c r="H1972" i="9"/>
  <c r="H1336" i="9"/>
  <c r="H1528" i="9"/>
  <c r="H1742" i="9"/>
  <c r="H1889" i="9"/>
  <c r="H1176" i="9"/>
  <c r="H1412" i="9"/>
  <c r="H1604" i="9"/>
  <c r="H1786" i="9"/>
  <c r="H1930" i="9"/>
  <c r="H2090" i="9"/>
  <c r="H2234" i="9"/>
  <c r="H2378" i="9"/>
  <c r="H2522" i="9"/>
  <c r="H2055" i="9"/>
  <c r="H2247" i="9"/>
  <c r="H2195" i="9"/>
  <c r="H2408" i="9"/>
  <c r="H2600" i="9"/>
  <c r="H2752" i="9"/>
  <c r="H2080" i="9"/>
  <c r="H2272" i="9"/>
  <c r="H2464" i="9"/>
  <c r="H2650" i="9"/>
  <c r="H2810" i="9"/>
  <c r="H2412" i="9"/>
  <c r="H2755" i="9"/>
  <c r="G156" i="9"/>
  <c r="G300" i="9"/>
  <c r="H2468" i="9"/>
  <c r="H2765" i="9"/>
  <c r="G49" i="9"/>
  <c r="G177" i="9"/>
  <c r="G305" i="9"/>
  <c r="G433" i="9"/>
  <c r="H2311" i="9"/>
  <c r="H2647" i="9"/>
  <c r="H2875" i="9"/>
  <c r="G86" i="9"/>
  <c r="H2281" i="9"/>
  <c r="H2623" i="9"/>
  <c r="H2864" i="9"/>
  <c r="G59" i="9"/>
  <c r="G187" i="9"/>
  <c r="G315" i="9"/>
  <c r="G443" i="9"/>
  <c r="G571" i="9"/>
  <c r="G472" i="9"/>
  <c r="G632" i="9"/>
  <c r="G760" i="9"/>
  <c r="G888" i="9"/>
  <c r="G1016" i="9"/>
  <c r="G1144" i="9"/>
  <c r="G418" i="9"/>
  <c r="G605" i="9"/>
  <c r="G733" i="9"/>
  <c r="G861" i="9"/>
  <c r="H85" i="9"/>
  <c r="H284" i="9"/>
  <c r="H275" i="9"/>
  <c r="H870" i="9"/>
  <c r="H357" i="9"/>
  <c r="H621" i="9"/>
  <c r="H166" i="9"/>
  <c r="H538" i="9"/>
  <c r="H369" i="9"/>
  <c r="H1031" i="9"/>
  <c r="H986" i="9"/>
  <c r="H1533" i="9"/>
  <c r="H1750" i="9"/>
  <c r="H13" i="9"/>
  <c r="K14" i="9"/>
  <c r="H314" i="9"/>
  <c r="H478" i="9"/>
  <c r="H227" i="9"/>
  <c r="H291" i="9"/>
  <c r="H845" i="9"/>
  <c r="H1122" i="9"/>
  <c r="H576" i="9"/>
  <c r="H965" i="9"/>
  <c r="H1553" i="9"/>
  <c r="H1627" i="9"/>
  <c r="H1495" i="9"/>
  <c r="H254" i="9"/>
  <c r="H244" i="9"/>
  <c r="H674" i="9"/>
  <c r="H601" i="9"/>
  <c r="H467" i="9"/>
  <c r="H549" i="9"/>
  <c r="H593" i="9"/>
  <c r="H975" i="9"/>
  <c r="H117" i="9"/>
  <c r="H259" i="9"/>
  <c r="H597" i="9"/>
  <c r="H1701" i="9"/>
  <c r="H1415" i="9"/>
  <c r="H1920" i="9"/>
  <c r="H1566" i="9"/>
  <c r="H1981" i="9"/>
  <c r="H1642" i="9"/>
  <c r="H2086" i="9"/>
  <c r="H2406" i="9"/>
  <c r="H2019" i="9"/>
  <c r="H2445" i="9"/>
  <c r="H2075" i="9"/>
  <c r="H2501" i="9"/>
  <c r="H2838" i="9"/>
  <c r="H2779" i="9"/>
  <c r="G72" i="9"/>
  <c r="H2287" i="9"/>
  <c r="H2866" i="9"/>
  <c r="G109" i="9"/>
  <c r="G285" i="9"/>
  <c r="H2089" i="9"/>
  <c r="H2671" i="9"/>
  <c r="G82" i="9"/>
  <c r="H2527" i="9"/>
  <c r="H2876" i="9"/>
  <c r="G55" i="9"/>
  <c r="G279" i="9"/>
  <c r="G455" i="9"/>
  <c r="G660" i="9"/>
  <c r="G852" i="9"/>
  <c r="G1028" i="9"/>
  <c r="G378" i="9"/>
  <c r="G633" i="9"/>
  <c r="G825" i="9"/>
  <c r="G1033" i="9"/>
  <c r="G1225" i="9"/>
  <c r="G1401" i="9"/>
  <c r="H69" i="9"/>
  <c r="H338" i="9"/>
  <c r="H379" i="9"/>
  <c r="H141" i="9"/>
  <c r="H481" i="9"/>
  <c r="H1012" i="9"/>
  <c r="H1246" i="9"/>
  <c r="H900" i="9"/>
  <c r="H1126" i="9"/>
  <c r="H1417" i="9"/>
  <c r="H1705" i="9"/>
  <c r="H1552" i="9"/>
  <c r="H1891" i="9"/>
  <c r="H1420" i="9"/>
  <c r="H1682" i="9"/>
  <c r="H1844" i="9"/>
  <c r="H1988" i="9"/>
  <c r="H1358" i="9"/>
  <c r="H1571" i="9"/>
  <c r="H1761" i="9"/>
  <c r="H1905" i="9"/>
  <c r="H1208" i="9"/>
  <c r="H1434" i="9"/>
  <c r="H1626" i="9"/>
  <c r="H1802" i="9"/>
  <c r="H1962" i="9"/>
  <c r="H2106" i="9"/>
  <c r="H2250" i="9"/>
  <c r="H2394" i="9"/>
  <c r="H2538" i="9"/>
  <c r="H2076" i="9"/>
  <c r="H2024" i="9"/>
  <c r="H2237" i="9"/>
  <c r="H2429" i="9"/>
  <c r="H2621" i="9"/>
  <c r="H2768" i="9"/>
  <c r="H2101" i="9"/>
  <c r="H2293" i="9"/>
  <c r="H2485" i="9"/>
  <c r="H2682" i="9"/>
  <c r="H2826" i="9"/>
  <c r="H2455" i="9"/>
  <c r="H2787" i="9"/>
  <c r="G28" i="9"/>
  <c r="G172" i="9"/>
  <c r="H2084" i="9"/>
  <c r="H2511" i="9"/>
  <c r="H2797" i="9"/>
  <c r="H2926" i="9"/>
  <c r="N18" i="9"/>
  <c r="G65" i="9"/>
  <c r="G193" i="9"/>
  <c r="G321" i="9"/>
  <c r="G449" i="9"/>
  <c r="H2353" i="9"/>
  <c r="H2679" i="9"/>
  <c r="H2891" i="9"/>
  <c r="G102" i="9"/>
  <c r="H2324" i="9"/>
  <c r="H2657" i="9"/>
  <c r="H2880" i="9"/>
  <c r="G75" i="9"/>
  <c r="G203" i="9"/>
  <c r="G331" i="9"/>
  <c r="G459" i="9"/>
  <c r="G194" i="9"/>
  <c r="G501" i="9"/>
  <c r="G648" i="9"/>
  <c r="G776" i="9"/>
  <c r="G904" i="9"/>
  <c r="G1032" i="9"/>
  <c r="G1160" i="9"/>
  <c r="G450" i="9"/>
  <c r="G621" i="9"/>
  <c r="G749" i="9"/>
  <c r="G877" i="9"/>
  <c r="H34" i="9"/>
  <c r="H354" i="9"/>
  <c r="H408" i="9"/>
  <c r="H934" i="9"/>
  <c r="H480" i="9"/>
  <c r="H707" i="9"/>
  <c r="H214" i="9"/>
  <c r="H586" i="9"/>
  <c r="H465" i="9"/>
  <c r="H1095" i="9"/>
  <c r="H1093" i="9"/>
  <c r="H1565" i="9"/>
  <c r="H1847" i="9"/>
  <c r="H10" i="9"/>
  <c r="K11" i="9"/>
  <c r="H410" i="9"/>
  <c r="H510" i="9"/>
  <c r="H333" i="9"/>
  <c r="H492" i="9"/>
  <c r="H988" i="9"/>
  <c r="H1174" i="9"/>
  <c r="H704" i="9"/>
  <c r="H1030" i="9"/>
  <c r="H1633" i="9"/>
  <c r="H1771" i="9"/>
  <c r="H15" i="9"/>
  <c r="K16" i="9"/>
  <c r="H302" i="9"/>
  <c r="H308" i="9"/>
  <c r="H754" i="9"/>
  <c r="H131" i="9"/>
  <c r="H552" i="9"/>
  <c r="H635" i="9"/>
  <c r="H679" i="9"/>
  <c r="H1061" i="9"/>
  <c r="H156" i="9"/>
  <c r="H317" i="9"/>
  <c r="H871" i="9"/>
  <c r="H1155" i="9"/>
  <c r="H1591" i="9"/>
  <c r="H1151" i="9"/>
  <c r="H1715" i="9"/>
  <c r="H1232" i="9"/>
  <c r="H1766" i="9"/>
  <c r="H2118" i="9"/>
  <c r="H2534" i="9"/>
  <c r="H2125" i="9"/>
  <c r="H2616" i="9"/>
  <c r="H2203" i="9"/>
  <c r="H2646" i="9"/>
  <c r="H2359" i="9"/>
  <c r="H2909" i="9"/>
  <c r="G168" i="9"/>
  <c r="H2372" i="9"/>
  <c r="H2898" i="9"/>
  <c r="G141" i="9"/>
  <c r="G365" i="9"/>
  <c r="H2257" i="9"/>
  <c r="H2735" i="9"/>
  <c r="H2031" i="9"/>
  <c r="H2612" i="9"/>
  <c r="H2920" i="9"/>
  <c r="N12" i="9"/>
  <c r="G119" i="9"/>
  <c r="G311" i="9"/>
  <c r="G487" i="9"/>
  <c r="G496" i="9"/>
  <c r="G692" i="9"/>
  <c r="G884" i="9"/>
  <c r="G1108" i="9"/>
  <c r="G442" i="9"/>
  <c r="G665" i="9"/>
  <c r="G889" i="9"/>
  <c r="G1081" i="9"/>
  <c r="G1257" i="9"/>
  <c r="G1481" i="9"/>
  <c r="H12" i="9"/>
  <c r="K13" i="9"/>
  <c r="H598" i="9"/>
  <c r="H564" i="9"/>
  <c r="H417" i="9"/>
  <c r="H513" i="9"/>
  <c r="H689" i="9"/>
  <c r="H1087" i="9"/>
  <c r="H1193" i="9"/>
  <c r="H1513" i="9"/>
  <c r="H1227" i="9"/>
  <c r="H1638" i="9"/>
  <c r="H1955" i="9"/>
  <c r="H1506" i="9"/>
  <c r="H1724" i="9"/>
  <c r="H1876" i="9"/>
  <c r="H1191" i="9"/>
  <c r="H1422" i="9"/>
  <c r="H1614" i="9"/>
  <c r="H1793" i="9"/>
  <c r="H1937" i="9"/>
  <c r="H1272" i="9"/>
  <c r="H1476" i="9"/>
  <c r="H1690" i="9"/>
  <c r="H1850" i="9"/>
  <c r="H1994" i="9"/>
  <c r="H2138" i="9"/>
  <c r="H2282" i="9"/>
  <c r="H2426" i="9"/>
  <c r="H2570" i="9"/>
  <c r="H2140" i="9"/>
  <c r="H2088" i="9"/>
  <c r="H2280" i="9"/>
  <c r="H2472" i="9"/>
  <c r="H2656" i="9"/>
  <c r="H2800" i="9"/>
  <c r="H2144" i="9"/>
  <c r="H2357" i="9"/>
  <c r="H2549" i="9"/>
  <c r="H2714" i="9"/>
  <c r="H2057" i="9"/>
  <c r="H2540" i="9"/>
  <c r="H2849" i="9"/>
  <c r="G60" i="9"/>
  <c r="G220" i="9"/>
  <c r="H2255" i="9"/>
  <c r="H2596" i="9"/>
  <c r="H2854" i="9"/>
  <c r="G97" i="9"/>
  <c r="G225" i="9"/>
  <c r="G353" i="9"/>
  <c r="G481" i="9"/>
  <c r="H2439" i="9"/>
  <c r="H2743" i="9"/>
  <c r="G22" i="9"/>
  <c r="J23" i="9"/>
  <c r="G134" i="9"/>
  <c r="H2409" i="9"/>
  <c r="H2721" i="9"/>
  <c r="H2912" i="9"/>
  <c r="G107" i="9"/>
  <c r="G235" i="9"/>
  <c r="G363" i="9"/>
  <c r="G491" i="9"/>
  <c r="G312" i="9"/>
  <c r="G544" i="9"/>
  <c r="G680" i="9"/>
  <c r="G808" i="9"/>
  <c r="G936" i="9"/>
  <c r="G1064" i="9"/>
  <c r="G214" i="9"/>
  <c r="G508" i="9"/>
  <c r="G653" i="9"/>
  <c r="G781" i="9"/>
  <c r="G909" i="9"/>
  <c r="H162" i="9"/>
  <c r="H76" i="9"/>
  <c r="H550" i="9"/>
  <c r="H397" i="9"/>
  <c r="H401" i="9"/>
  <c r="H877" i="9"/>
  <c r="H1047" i="9"/>
  <c r="H1049" i="9"/>
  <c r="H780" i="9"/>
  <c r="H1237" i="9"/>
  <c r="H1493" i="9"/>
  <c r="H1749" i="9"/>
  <c r="H1526" i="9"/>
  <c r="H1839" i="9"/>
  <c r="H1308" i="9"/>
  <c r="H1602" i="9"/>
  <c r="H225" i="9"/>
  <c r="H826" i="9"/>
  <c r="H563" i="9"/>
  <c r="H529" i="9"/>
  <c r="H816" i="9"/>
  <c r="H1709" i="9"/>
  <c r="H1927" i="9"/>
  <c r="H175" i="9"/>
  <c r="H638" i="9"/>
  <c r="H553" i="9"/>
  <c r="H319" i="9"/>
  <c r="H1052" i="9"/>
  <c r="H1286" i="9"/>
  <c r="H943" i="9"/>
  <c r="H1185" i="9"/>
  <c r="H1729" i="9"/>
  <c r="H1835" i="9"/>
  <c r="H17" i="9"/>
  <c r="K18" i="9"/>
  <c r="H215" i="9"/>
  <c r="H136" i="9"/>
  <c r="H834" i="9"/>
  <c r="H301" i="9"/>
  <c r="H701" i="9"/>
  <c r="H896" i="9"/>
  <c r="H927" i="9"/>
  <c r="H577" i="9"/>
  <c r="H450" i="9"/>
  <c r="H579" i="9"/>
  <c r="H1035" i="9"/>
  <c r="H1504" i="9"/>
  <c r="H1655" i="9"/>
  <c r="H1247" i="9"/>
  <c r="H1736" i="9"/>
  <c r="H1343" i="9"/>
  <c r="H1830" i="9"/>
  <c r="H2214" i="9"/>
  <c r="H2566" i="9"/>
  <c r="H2189" i="9"/>
  <c r="H2636" i="9"/>
  <c r="H2245" i="9"/>
  <c r="H2662" i="9"/>
  <c r="H2444" i="9"/>
  <c r="H2921" i="9"/>
  <c r="N13" i="9"/>
  <c r="G184" i="9"/>
  <c r="H2543" i="9"/>
  <c r="H2914" i="9"/>
  <c r="G157" i="9"/>
  <c r="G381" i="9"/>
  <c r="H2343" i="9"/>
  <c r="H2767" i="9"/>
  <c r="G18" i="9"/>
  <c r="J19" i="9"/>
  <c r="H2116" i="9"/>
  <c r="H2649" i="9"/>
  <c r="G151" i="9"/>
  <c r="G327" i="9"/>
  <c r="G551" i="9"/>
  <c r="G517" i="9"/>
  <c r="G724" i="9"/>
  <c r="G932" i="9"/>
  <c r="G1124" i="9"/>
  <c r="G474" i="9"/>
  <c r="G729" i="9"/>
  <c r="G905" i="9"/>
  <c r="G1097" i="9"/>
  <c r="G1305" i="9"/>
  <c r="G1497" i="9"/>
  <c r="H82" i="9"/>
  <c r="H164" i="9"/>
  <c r="H662" i="9"/>
  <c r="H649" i="9"/>
  <c r="H515" i="9"/>
  <c r="H688" i="9"/>
  <c r="H820" i="9"/>
  <c r="H588" i="9"/>
  <c r="H1257" i="9"/>
  <c r="H1545" i="9"/>
  <c r="H1291" i="9"/>
  <c r="H1680" i="9"/>
  <c r="H1987" i="9"/>
  <c r="H1548" i="9"/>
  <c r="H1746" i="9"/>
  <c r="H1908" i="9"/>
  <c r="H1223" i="9"/>
  <c r="H1443" i="9"/>
  <c r="H1635" i="9"/>
  <c r="H1809" i="9"/>
  <c r="H1953" i="9"/>
  <c r="H1304" i="9"/>
  <c r="H1519" i="9"/>
  <c r="H1711" i="9"/>
  <c r="H1866" i="9"/>
  <c r="H2010" i="9"/>
  <c r="H2154" i="9"/>
  <c r="H2298" i="9"/>
  <c r="H2442" i="9"/>
  <c r="H2602" i="9"/>
  <c r="H2161" i="9"/>
  <c r="H2109" i="9"/>
  <c r="H2301" i="9"/>
  <c r="H2493" i="9"/>
  <c r="H2672" i="9"/>
  <c r="H2816" i="9"/>
  <c r="H2187" i="9"/>
  <c r="H2379" i="9"/>
  <c r="H2571" i="9"/>
  <c r="H2730" i="9"/>
  <c r="H2143" i="9"/>
  <c r="H2583" i="9"/>
  <c r="H2865" i="9"/>
  <c r="G92" i="9"/>
  <c r="G236" i="9"/>
  <c r="H2297" i="9"/>
  <c r="H2637" i="9"/>
  <c r="H2870" i="9"/>
  <c r="G113" i="9"/>
  <c r="G241" i="9"/>
  <c r="G369" i="9"/>
  <c r="H2025" i="9"/>
  <c r="H2481" i="9"/>
  <c r="H2775" i="9"/>
  <c r="G150" i="9"/>
  <c r="H2452" i="9"/>
  <c r="H2753" i="9"/>
  <c r="G11" i="9"/>
  <c r="J12" i="9"/>
  <c r="G123" i="9"/>
  <c r="G251" i="9"/>
  <c r="G379" i="9"/>
  <c r="G507" i="9"/>
  <c r="G344" i="9"/>
  <c r="G565" i="9"/>
  <c r="G696" i="9"/>
  <c r="G824" i="9"/>
  <c r="G952" i="9"/>
  <c r="G1080" i="9"/>
  <c r="G278" i="9"/>
  <c r="G529" i="9"/>
  <c r="G669" i="9"/>
  <c r="G797" i="9"/>
  <c r="G925" i="9"/>
  <c r="H226" i="9"/>
  <c r="H185" i="9"/>
  <c r="H614" i="9"/>
  <c r="H500" i="9"/>
  <c r="H503" i="9"/>
  <c r="H963" i="9"/>
  <c r="H1133" i="9"/>
  <c r="H1134" i="9"/>
  <c r="H895" i="9"/>
  <c r="H1269" i="9"/>
  <c r="H1525" i="9"/>
  <c r="H1187" i="9"/>
  <c r="H1568" i="9"/>
  <c r="H1871" i="9"/>
  <c r="H1351" i="9"/>
  <c r="H1623" i="9"/>
  <c r="H1784" i="9"/>
  <c r="H1912" i="9"/>
  <c r="H1199" i="9"/>
  <c r="H1406" i="9"/>
  <c r="H1576" i="9"/>
  <c r="H1747" i="9"/>
  <c r="H1877" i="9"/>
  <c r="H2005" i="9"/>
  <c r="H1354" i="9"/>
  <c r="H1524" i="9"/>
  <c r="H1695" i="9"/>
  <c r="H198" i="9"/>
  <c r="H437" i="9"/>
  <c r="H1050" i="9"/>
  <c r="H1767" i="9"/>
  <c r="H378" i="9"/>
  <c r="H283" i="9"/>
  <c r="H952" i="9"/>
  <c r="H619" i="9"/>
  <c r="H1569" i="9"/>
  <c r="H1559" i="9"/>
  <c r="H287" i="9"/>
  <c r="H687" i="9"/>
  <c r="H592" i="9"/>
  <c r="H997" i="9"/>
  <c r="H1733" i="9"/>
  <c r="H1952" i="9"/>
  <c r="H1200" i="9"/>
  <c r="H2102" i="9"/>
  <c r="H2040" i="9"/>
  <c r="H2139" i="9"/>
  <c r="H2273" i="9"/>
  <c r="G104" i="9"/>
  <c r="H2882" i="9"/>
  <c r="G317" i="9"/>
  <c r="H2703" i="9"/>
  <c r="G50" i="9"/>
  <c r="H2841" i="9"/>
  <c r="G199" i="9"/>
  <c r="G242" i="9"/>
  <c r="G788" i="9"/>
  <c r="G1156" i="9"/>
  <c r="G761" i="9"/>
  <c r="G1161" i="9"/>
  <c r="G1529" i="9"/>
  <c r="H328" i="9"/>
  <c r="H313" i="9"/>
  <c r="H932" i="9"/>
  <c r="H977" i="9"/>
  <c r="H1609" i="9"/>
  <c r="H1763" i="9"/>
  <c r="H1618" i="9"/>
  <c r="H1940" i="9"/>
  <c r="H1486" i="9"/>
  <c r="H1841" i="9"/>
  <c r="H1370" i="9"/>
  <c r="H1754" i="9"/>
  <c r="H2042" i="9"/>
  <c r="H2346" i="9"/>
  <c r="H2011" i="9"/>
  <c r="H2152" i="9"/>
  <c r="H2536" i="9"/>
  <c r="H2037" i="9"/>
  <c r="H2421" i="9"/>
  <c r="H2762" i="9"/>
  <c r="H2691" i="9"/>
  <c r="G124" i="9"/>
  <c r="H2383" i="9"/>
  <c r="H2902" i="9"/>
  <c r="G129" i="9"/>
  <c r="G385" i="9"/>
  <c r="H2524" i="9"/>
  <c r="G38" i="9"/>
  <c r="H2495" i="9"/>
  <c r="G267" i="9"/>
  <c r="G584" i="9"/>
  <c r="G840" i="9"/>
  <c r="G1096" i="9"/>
  <c r="G550" i="9"/>
  <c r="G813" i="9"/>
  <c r="H290" i="9"/>
  <c r="H678" i="9"/>
  <c r="H293" i="9"/>
  <c r="H847" i="9"/>
  <c r="H683" i="9"/>
  <c r="H1099" i="9"/>
  <c r="H1429" i="9"/>
  <c r="H1251" i="9"/>
  <c r="H1696" i="9"/>
  <c r="H1180" i="9"/>
  <c r="H1644" i="9"/>
  <c r="H1816" i="9"/>
  <c r="H1960" i="9"/>
  <c r="H1320" i="9"/>
  <c r="H1512" i="9"/>
  <c r="H1704" i="9"/>
  <c r="H1861" i="9"/>
  <c r="H1152" i="9"/>
  <c r="H1396" i="9"/>
  <c r="H1588" i="9"/>
  <c r="H1774" i="9"/>
  <c r="H1902" i="9"/>
  <c r="H2030" i="9"/>
  <c r="H2158" i="9"/>
  <c r="H2286" i="9"/>
  <c r="H2414" i="9"/>
  <c r="H2542" i="9"/>
  <c r="H2060" i="9"/>
  <c r="H2231" i="9"/>
  <c r="H2157" i="9"/>
  <c r="H2328" i="9"/>
  <c r="H2499" i="9"/>
  <c r="H2660" i="9"/>
  <c r="H2788" i="9"/>
  <c r="H2107" i="9"/>
  <c r="H2277" i="9"/>
  <c r="H2448" i="9"/>
  <c r="H2619" i="9"/>
  <c r="H2750" i="9"/>
  <c r="H2164" i="9"/>
  <c r="H2551" i="9"/>
  <c r="H2827" i="9"/>
  <c r="G80" i="9"/>
  <c r="G208" i="9"/>
  <c r="H2191" i="9"/>
  <c r="H2564" i="9"/>
  <c r="H2837" i="9"/>
  <c r="G53" i="9"/>
  <c r="G181" i="9"/>
  <c r="G309" i="9"/>
  <c r="G437" i="9"/>
  <c r="H2321" i="9"/>
  <c r="H2655" i="9"/>
  <c r="H2879" i="9"/>
  <c r="G122" i="9"/>
  <c r="H2377" i="9"/>
  <c r="H2697" i="9"/>
  <c r="H2900" i="9"/>
  <c r="G143" i="9"/>
  <c r="G271" i="9"/>
  <c r="G399" i="9"/>
  <c r="G527" i="9"/>
  <c r="G384" i="9"/>
  <c r="G588" i="9"/>
  <c r="G716" i="9"/>
  <c r="G844" i="9"/>
  <c r="G972" i="9"/>
  <c r="G1100" i="9"/>
  <c r="H256" i="9"/>
  <c r="H985" i="9"/>
  <c r="H1721" i="9"/>
  <c r="H1586" i="9"/>
  <c r="H1368" i="9"/>
  <c r="H1977" i="9"/>
  <c r="H1810" i="9"/>
  <c r="H2322" i="9"/>
  <c r="H2035" i="9"/>
  <c r="H2696" i="9"/>
  <c r="H2496" i="9"/>
  <c r="H2643" i="9"/>
  <c r="H2319" i="9"/>
  <c r="G121" i="9"/>
  <c r="H2503" i="9"/>
  <c r="H2559" i="9"/>
  <c r="G211" i="9"/>
  <c r="G512" i="9"/>
  <c r="G1040" i="9"/>
  <c r="G518" i="9"/>
  <c r="G789" i="9"/>
  <c r="G1009" i="9"/>
  <c r="G1181" i="9"/>
  <c r="G1349" i="9"/>
  <c r="G1521" i="9"/>
  <c r="G1665" i="9"/>
  <c r="G372" i="9"/>
  <c r="G582" i="9"/>
  <c r="G710" i="9"/>
  <c r="G838" i="9"/>
  <c r="G206" i="9"/>
  <c r="G505" i="9"/>
  <c r="G651" i="9"/>
  <c r="G779" i="9"/>
  <c r="G907" i="9"/>
  <c r="G1035" i="9"/>
  <c r="H28" i="9"/>
  <c r="H861" i="9"/>
  <c r="H1110" i="9"/>
  <c r="H1319" i="9"/>
  <c r="H281" i="9"/>
  <c r="H703" i="9"/>
  <c r="H624" i="9"/>
  <c r="H1034" i="9"/>
  <c r="H1328" i="9"/>
  <c r="H81" i="9"/>
  <c r="H403" i="9"/>
  <c r="H133" i="9"/>
  <c r="H999" i="9"/>
  <c r="H831" i="9"/>
  <c r="H996" i="9"/>
  <c r="H1718" i="9"/>
  <c r="H1310" i="9"/>
  <c r="H1407" i="9"/>
  <c r="H2230" i="9"/>
  <c r="H2253" i="9"/>
  <c r="H2309" i="9"/>
  <c r="H2487" i="9"/>
  <c r="G200" i="9"/>
  <c r="G13" i="9"/>
  <c r="J14" i="9"/>
  <c r="G397" i="9"/>
  <c r="H2855" i="9"/>
  <c r="G146" i="9"/>
  <c r="H2908" i="9"/>
  <c r="G295" i="9"/>
  <c r="G804" i="9"/>
  <c r="G1172" i="9"/>
  <c r="G777" i="9"/>
  <c r="G1177" i="9"/>
  <c r="G1545" i="9"/>
  <c r="H392" i="9"/>
  <c r="H457" i="9"/>
  <c r="H1111" i="9"/>
  <c r="H1041" i="9"/>
  <c r="H1641" i="9"/>
  <c r="H1795" i="9"/>
  <c r="H1639" i="9"/>
  <c r="H1956" i="9"/>
  <c r="H1507" i="9"/>
  <c r="H1873" i="9"/>
  <c r="H1391" i="9"/>
  <c r="H1770" i="9"/>
  <c r="H2058" i="9"/>
  <c r="H2362" i="9"/>
  <c r="H2033" i="9"/>
  <c r="H2173" i="9"/>
  <c r="H2579" i="9"/>
  <c r="H2059" i="9"/>
  <c r="H2443" i="9"/>
  <c r="H2778" i="9"/>
  <c r="H2723" i="9"/>
  <c r="G140" i="9"/>
  <c r="H2425" i="9"/>
  <c r="H2918" i="9"/>
  <c r="N10" i="9"/>
  <c r="G145" i="9"/>
  <c r="G401" i="9"/>
  <c r="H2567" i="9"/>
  <c r="G54" i="9"/>
  <c r="H2537" i="9"/>
  <c r="G27" i="9"/>
  <c r="G283" i="9"/>
  <c r="G539" i="9"/>
  <c r="G600" i="9"/>
  <c r="G856" i="9"/>
  <c r="G1112" i="9"/>
  <c r="G572" i="9"/>
  <c r="G829" i="9"/>
  <c r="H108" i="9"/>
  <c r="H742" i="9"/>
  <c r="H447" i="9"/>
  <c r="H960" i="9"/>
  <c r="H815" i="9"/>
  <c r="H1141" i="9"/>
  <c r="H1461" i="9"/>
  <c r="H1312" i="9"/>
  <c r="H1739" i="9"/>
  <c r="H1244" i="9"/>
  <c r="H1666" i="9"/>
  <c r="H1832" i="9"/>
  <c r="H1976" i="9"/>
  <c r="H1342" i="9"/>
  <c r="H1534" i="9"/>
  <c r="H1726" i="9"/>
  <c r="H1893" i="9"/>
  <c r="H1184" i="9"/>
  <c r="H1418" i="9"/>
  <c r="H1610" i="9"/>
  <c r="H1790" i="9"/>
  <c r="H1918" i="9"/>
  <c r="H2046" i="9"/>
  <c r="H2174" i="9"/>
  <c r="H2302" i="9"/>
  <c r="H2430" i="9"/>
  <c r="H2558" i="9"/>
  <c r="H2081" i="9"/>
  <c r="H2252" i="9"/>
  <c r="H2179" i="9"/>
  <c r="H2349" i="9"/>
  <c r="H2520" i="9"/>
  <c r="H2676" i="9"/>
  <c r="H2804" i="9"/>
  <c r="H2128" i="9"/>
  <c r="H2299" i="9"/>
  <c r="H2469" i="9"/>
  <c r="H2638" i="9"/>
  <c r="H2766" i="9"/>
  <c r="H2249" i="9"/>
  <c r="H2593" i="9"/>
  <c r="H2853" i="9"/>
  <c r="G96" i="9"/>
  <c r="G224" i="9"/>
  <c r="H2265" i="9"/>
  <c r="H2607" i="9"/>
  <c r="H2858" i="9"/>
  <c r="G69" i="9"/>
  <c r="G197" i="9"/>
  <c r="G325" i="9"/>
  <c r="G453" i="9"/>
  <c r="H2364" i="9"/>
  <c r="H2687" i="9"/>
  <c r="H2895" i="9"/>
  <c r="G26" i="9"/>
  <c r="J27" i="9"/>
  <c r="G138" i="9"/>
  <c r="H2420" i="9"/>
  <c r="H2729" i="9"/>
  <c r="H2916" i="9"/>
  <c r="N8" i="9"/>
  <c r="G31" i="9"/>
  <c r="G159" i="9"/>
  <c r="G287" i="9"/>
  <c r="G415" i="9"/>
  <c r="G543" i="9"/>
  <c r="G416" i="9"/>
  <c r="G604" i="9"/>
  <c r="G732" i="9"/>
  <c r="G860" i="9"/>
  <c r="G988" i="9"/>
  <c r="H67" i="9"/>
  <c r="H692" i="9"/>
  <c r="H843" i="9"/>
  <c r="H1318" i="9"/>
  <c r="H1671" i="9"/>
  <c r="H148" i="9"/>
  <c r="H925" i="9"/>
  <c r="H1165" i="9"/>
  <c r="H1383" i="9"/>
  <c r="H368" i="9"/>
  <c r="H229" i="9"/>
  <c r="H747" i="9"/>
  <c r="H609" i="9"/>
  <c r="H1371" i="9"/>
  <c r="H46" i="9"/>
  <c r="H466" i="9"/>
  <c r="H304" i="9"/>
  <c r="H1146" i="9"/>
  <c r="H887" i="9"/>
  <c r="H903" i="9"/>
  <c r="H1855" i="9"/>
  <c r="H1395" i="9"/>
  <c r="H1578" i="9"/>
  <c r="H2358" i="9"/>
  <c r="H2381" i="9"/>
  <c r="H2395" i="9"/>
  <c r="H2715" i="9"/>
  <c r="G264" i="9"/>
  <c r="G77" i="9"/>
  <c r="G445" i="9"/>
  <c r="H2903" i="9"/>
  <c r="H2271" i="9"/>
  <c r="G407" i="9"/>
  <c r="G538" i="9"/>
  <c r="G948" i="9"/>
  <c r="G502" i="9"/>
  <c r="G921" i="9"/>
  <c r="G1337" i="9"/>
  <c r="H146" i="9"/>
  <c r="H726" i="9"/>
  <c r="H600" i="9"/>
  <c r="H933" i="9"/>
  <c r="H1289" i="9"/>
  <c r="H1339" i="9"/>
  <c r="H1156" i="9"/>
  <c r="H1780" i="9"/>
  <c r="H1255" i="9"/>
  <c r="H1656" i="9"/>
  <c r="H1969" i="9"/>
  <c r="H1540" i="9"/>
  <c r="H1882" i="9"/>
  <c r="H2170" i="9"/>
  <c r="H2474" i="9"/>
  <c r="H2183" i="9"/>
  <c r="H2323" i="9"/>
  <c r="H2688" i="9"/>
  <c r="H2208" i="9"/>
  <c r="H2592" i="9"/>
  <c r="H2228" i="9"/>
  <c r="H2897" i="9"/>
  <c r="G252" i="9"/>
  <c r="H2669" i="9"/>
  <c r="G209" i="9"/>
  <c r="G465" i="9"/>
  <c r="H2711" i="9"/>
  <c r="G118" i="9"/>
  <c r="H2689" i="9"/>
  <c r="G91" i="9"/>
  <c r="G347" i="9"/>
  <c r="G258" i="9"/>
  <c r="G664" i="9"/>
  <c r="G920" i="9"/>
  <c r="G1176" i="9"/>
  <c r="G637" i="9"/>
  <c r="G893" i="9"/>
  <c r="H418" i="9"/>
  <c r="H197" i="9"/>
  <c r="H792" i="9"/>
  <c r="H1262" i="9"/>
  <c r="H1023" i="9"/>
  <c r="H1205" i="9"/>
  <c r="H1589" i="9"/>
  <c r="H1398" i="9"/>
  <c r="H1807" i="9"/>
  <c r="H1436" i="9"/>
  <c r="H1708" i="9"/>
  <c r="H1864" i="9"/>
  <c r="H2008" i="9"/>
  <c r="H1384" i="9"/>
  <c r="H1598" i="9"/>
  <c r="H1781" i="9"/>
  <c r="H1925" i="9"/>
  <c r="H1248" i="9"/>
  <c r="H1460" i="9"/>
  <c r="H1652" i="9"/>
  <c r="H1822" i="9"/>
  <c r="H1950" i="9"/>
  <c r="H2078" i="9"/>
  <c r="H2206" i="9"/>
  <c r="H2334" i="9"/>
  <c r="H2462" i="9"/>
  <c r="H2590" i="9"/>
  <c r="H2124" i="9"/>
  <c r="H2051" i="9"/>
  <c r="H2221" i="9"/>
  <c r="H2392" i="9"/>
  <c r="H2563" i="9"/>
  <c r="H2708" i="9"/>
  <c r="H2836" i="9"/>
  <c r="H2171" i="9"/>
  <c r="H2341" i="9"/>
  <c r="H2512" i="9"/>
  <c r="H2670" i="9"/>
  <c r="H2798" i="9"/>
  <c r="H2337" i="9"/>
  <c r="H2667" i="9"/>
  <c r="H2885" i="9"/>
  <c r="G16" i="9"/>
  <c r="J17" i="9"/>
  <c r="G128" i="9"/>
  <c r="G256" i="9"/>
  <c r="H2351" i="9"/>
  <c r="H2677" i="9"/>
  <c r="H2890" i="9"/>
  <c r="G101" i="9"/>
  <c r="G229" i="9"/>
  <c r="G357" i="9"/>
  <c r="G485" i="9"/>
  <c r="H2449" i="9"/>
  <c r="H2751" i="9"/>
  <c r="H2923" i="9"/>
  <c r="N15" i="9"/>
  <c r="G42" i="9"/>
  <c r="H2073" i="9"/>
  <c r="H2505" i="9"/>
  <c r="H2793" i="9"/>
  <c r="H2924" i="9"/>
  <c r="N16" i="9"/>
  <c r="G63" i="9"/>
  <c r="G191" i="9"/>
  <c r="G319" i="9"/>
  <c r="G447" i="9"/>
  <c r="G575" i="9"/>
  <c r="G480" i="9"/>
  <c r="G636" i="9"/>
  <c r="G764" i="9"/>
  <c r="G892" i="9"/>
  <c r="G1020" i="9"/>
  <c r="H135" i="9"/>
  <c r="H472" i="9"/>
  <c r="H1062" i="9"/>
  <c r="H1659" i="9"/>
  <c r="H1820" i="9"/>
  <c r="H1624" i="9"/>
  <c r="H1402" i="9"/>
  <c r="H2002" i="9"/>
  <c r="H2514" i="9"/>
  <c r="H2291" i="9"/>
  <c r="H2069" i="9"/>
  <c r="H2722" i="9"/>
  <c r="G52" i="9"/>
  <c r="H2781" i="9"/>
  <c r="G313" i="9"/>
  <c r="H2883" i="9"/>
  <c r="H2904" i="9"/>
  <c r="G403" i="9"/>
  <c r="G720" i="9"/>
  <c r="G1168" i="9"/>
  <c r="G629" i="9"/>
  <c r="G885" i="9"/>
  <c r="G1073" i="9"/>
  <c r="G1245" i="9"/>
  <c r="G1413" i="9"/>
  <c r="G1585" i="9"/>
  <c r="G1713" i="9"/>
  <c r="G468" i="9"/>
  <c r="G630" i="9"/>
  <c r="H570" i="9"/>
  <c r="H1074" i="9"/>
  <c r="H1549" i="9"/>
  <c r="H45" i="9"/>
  <c r="H494" i="9"/>
  <c r="H337" i="9"/>
  <c r="H1158" i="9"/>
  <c r="H1009" i="9"/>
  <c r="H1712" i="9"/>
  <c r="H270" i="9"/>
  <c r="H690" i="9"/>
  <c r="H531" i="9"/>
  <c r="H636" i="9"/>
  <c r="H258" i="9"/>
  <c r="H757" i="9"/>
  <c r="H1458" i="9"/>
  <c r="H1587" i="9"/>
  <c r="H1727" i="9"/>
  <c r="H2470" i="9"/>
  <c r="H2595" i="9"/>
  <c r="H2523" i="9"/>
  <c r="H2893" i="9"/>
  <c r="H2329" i="9"/>
  <c r="G125" i="9"/>
  <c r="H2175" i="9"/>
  <c r="H2927" i="9"/>
  <c r="N19" i="9"/>
  <c r="H2313" i="9"/>
  <c r="G423" i="9"/>
  <c r="G560" i="9"/>
  <c r="G980" i="9"/>
  <c r="G585" i="9"/>
  <c r="G953" i="9"/>
  <c r="G1353" i="9"/>
  <c r="H52" i="9"/>
  <c r="H790" i="9"/>
  <c r="H685" i="9"/>
  <c r="H1113" i="9"/>
  <c r="H1321" i="9"/>
  <c r="H1382" i="9"/>
  <c r="H1220" i="9"/>
  <c r="H1796" i="9"/>
  <c r="H1287" i="9"/>
  <c r="H1678" i="9"/>
  <c r="H2001" i="9"/>
  <c r="H1562" i="9"/>
  <c r="H1898" i="9"/>
  <c r="H2186" i="9"/>
  <c r="H2490" i="9"/>
  <c r="H2204" i="9"/>
  <c r="H2344" i="9"/>
  <c r="H2720" i="9"/>
  <c r="H2229" i="9"/>
  <c r="H2613" i="9"/>
  <c r="H2284" i="9"/>
  <c r="H2913" i="9"/>
  <c r="G268" i="9"/>
  <c r="H2701" i="9"/>
  <c r="G17" i="9"/>
  <c r="J18" i="9"/>
  <c r="G257" i="9"/>
  <c r="H2111" i="9"/>
  <c r="H2807" i="9"/>
  <c r="H2052" i="9"/>
  <c r="H2785" i="9"/>
  <c r="G139" i="9"/>
  <c r="G395" i="9"/>
  <c r="G376" i="9"/>
  <c r="G712" i="9"/>
  <c r="G968" i="9"/>
  <c r="G322" i="9"/>
  <c r="G685" i="9"/>
  <c r="H51" i="9"/>
  <c r="H271" i="9"/>
  <c r="H585" i="9"/>
  <c r="H1028" i="9"/>
  <c r="H561" i="9"/>
  <c r="H1109" i="9"/>
  <c r="H1301" i="9"/>
  <c r="H1621" i="9"/>
  <c r="H1440" i="9"/>
  <c r="H1903" i="9"/>
  <c r="H1479" i="9"/>
  <c r="H1730" i="9"/>
  <c r="H1880" i="9"/>
  <c r="H1167" i="9"/>
  <c r="H1427" i="9"/>
  <c r="H1619" i="9"/>
  <c r="H1797" i="9"/>
  <c r="H1941" i="9"/>
  <c r="H1280" i="9"/>
  <c r="H1482" i="9"/>
  <c r="H1674" i="9"/>
  <c r="H1838" i="9"/>
  <c r="H1966" i="9"/>
  <c r="H2094" i="9"/>
  <c r="H2222" i="9"/>
  <c r="H2350" i="9"/>
  <c r="H2478" i="9"/>
  <c r="H2606" i="9"/>
  <c r="H2145" i="9"/>
  <c r="H2072" i="9"/>
  <c r="H2243" i="9"/>
  <c r="H2413" i="9"/>
  <c r="H2584" i="9"/>
  <c r="H2724" i="9"/>
  <c r="H2021" i="9"/>
  <c r="H2192" i="9"/>
  <c r="H2363" i="9"/>
  <c r="H2533" i="9"/>
  <c r="H2686" i="9"/>
  <c r="H2814" i="9"/>
  <c r="H2380" i="9"/>
  <c r="H2699" i="9"/>
  <c r="H2901" i="9"/>
  <c r="G144" i="9"/>
  <c r="G272" i="9"/>
  <c r="H2393" i="9"/>
  <c r="H2709" i="9"/>
  <c r="H2906" i="9"/>
  <c r="G117" i="9"/>
  <c r="G245" i="9"/>
  <c r="G373" i="9"/>
  <c r="H2047" i="9"/>
  <c r="H2492" i="9"/>
  <c r="H2783" i="9"/>
  <c r="G58" i="9"/>
  <c r="H2159" i="9"/>
  <c r="H2548" i="9"/>
  <c r="H2825" i="9"/>
  <c r="G79" i="9"/>
  <c r="G207" i="9"/>
  <c r="G335" i="9"/>
  <c r="G463" i="9"/>
  <c r="G210" i="9"/>
  <c r="G506" i="9"/>
  <c r="G652" i="9"/>
  <c r="G780" i="9"/>
  <c r="G908" i="9"/>
  <c r="G1036" i="9"/>
  <c r="H434" i="9"/>
  <c r="H813" i="9"/>
  <c r="H1209" i="9"/>
  <c r="H1811" i="9"/>
  <c r="H1884" i="9"/>
  <c r="H1710" i="9"/>
  <c r="H1487" i="9"/>
  <c r="H2066" i="9"/>
  <c r="H2578" i="9"/>
  <c r="H2376" i="9"/>
  <c r="H2155" i="9"/>
  <c r="H2786" i="9"/>
  <c r="G116" i="9"/>
  <c r="H2878" i="9"/>
  <c r="G377" i="9"/>
  <c r="G62" i="9"/>
  <c r="G19" i="9"/>
  <c r="J20" i="9"/>
  <c r="G467" i="9"/>
  <c r="G784" i="9"/>
  <c r="G246" i="9"/>
  <c r="G661" i="9"/>
  <c r="G917" i="9"/>
  <c r="G1093" i="9"/>
  <c r="G1265" i="9"/>
  <c r="G1437" i="9"/>
  <c r="G1601" i="9"/>
  <c r="G186" i="9"/>
  <c r="G498" i="9"/>
  <c r="G646" i="9"/>
  <c r="G774" i="9"/>
  <c r="G902" i="9"/>
  <c r="G382" i="9"/>
  <c r="G587" i="9"/>
  <c r="G715" i="9"/>
  <c r="G843" i="9"/>
  <c r="G971" i="9"/>
  <c r="G1099" i="9"/>
  <c r="H127" i="9"/>
  <c r="H1149" i="9"/>
  <c r="H303" i="9"/>
  <c r="H709" i="9"/>
  <c r="H1350" i="9"/>
  <c r="H445" i="9"/>
  <c r="H1085" i="9"/>
  <c r="H1060" i="9"/>
  <c r="H1374" i="9"/>
  <c r="H2326" i="9"/>
  <c r="H2331" i="9"/>
  <c r="G248" i="9"/>
  <c r="G413" i="9"/>
  <c r="H2201" i="9"/>
  <c r="G343" i="9"/>
  <c r="G740" i="9"/>
  <c r="G745" i="9"/>
  <c r="G1513" i="9"/>
  <c r="H735" i="9"/>
  <c r="H865" i="9"/>
  <c r="H1723" i="9"/>
  <c r="H1924" i="9"/>
  <c r="H1825" i="9"/>
  <c r="H1732" i="9"/>
  <c r="H2314" i="9"/>
  <c r="H2131" i="9"/>
  <c r="H2016" i="9"/>
  <c r="H2746" i="9"/>
  <c r="G108" i="9"/>
  <c r="H2886" i="9"/>
  <c r="G289" i="9"/>
  <c r="H2859" i="9"/>
  <c r="H2848" i="9"/>
  <c r="G427" i="9"/>
  <c r="G728" i="9"/>
  <c r="G354" i="9"/>
  <c r="H21" i="9"/>
  <c r="K22" i="9"/>
  <c r="H671" i="9"/>
  <c r="H732" i="9"/>
  <c r="H1333" i="9"/>
  <c r="H1483" i="9"/>
  <c r="H1522" i="9"/>
  <c r="H1896" i="9"/>
  <c r="H1448" i="9"/>
  <c r="H1813" i="9"/>
  <c r="H1311" i="9"/>
  <c r="H1716" i="9"/>
  <c r="H1982" i="9"/>
  <c r="H2238" i="9"/>
  <c r="H2494" i="9"/>
  <c r="H2167" i="9"/>
  <c r="H2264" i="9"/>
  <c r="H2605" i="9"/>
  <c r="H2043" i="9"/>
  <c r="H2384" i="9"/>
  <c r="H2702" i="9"/>
  <c r="H2423" i="9"/>
  <c r="H2917" i="9"/>
  <c r="N9" i="9"/>
  <c r="G112" i="9"/>
  <c r="H2308" i="9"/>
  <c r="H2874" i="9"/>
  <c r="G213" i="9"/>
  <c r="G469" i="9"/>
  <c r="H2719" i="9"/>
  <c r="H2463" i="9"/>
  <c r="G175" i="9"/>
  <c r="G431" i="9"/>
  <c r="G448" i="9"/>
  <c r="G748" i="9"/>
  <c r="G1004" i="9"/>
  <c r="H261" i="9"/>
  <c r="H1488" i="9"/>
  <c r="H1454" i="9"/>
  <c r="H1658" i="9"/>
  <c r="H2450" i="9"/>
  <c r="H2632" i="9"/>
  <c r="H2015" i="9"/>
  <c r="H2489" i="9"/>
  <c r="H2068" i="9"/>
  <c r="H2833" i="9"/>
  <c r="G392" i="9"/>
  <c r="G338" i="9"/>
  <c r="G821" i="9"/>
  <c r="G1137" i="9"/>
  <c r="G1393" i="9"/>
  <c r="G1649" i="9"/>
  <c r="G520" i="9"/>
  <c r="G726" i="9"/>
  <c r="G886" i="9"/>
  <c r="G446" i="9"/>
  <c r="G667" i="9"/>
  <c r="G827" i="9"/>
  <c r="G1003" i="9"/>
  <c r="G1163" i="9"/>
  <c r="G1291" i="9"/>
  <c r="G1419" i="9"/>
  <c r="G1547" i="9"/>
  <c r="G1675" i="9"/>
  <c r="G1166" i="9"/>
  <c r="G1428" i="9"/>
  <c r="G1684" i="9"/>
  <c r="G1838" i="9"/>
  <c r="G1966" i="9"/>
  <c r="G2094" i="9"/>
  <c r="G1154" i="9"/>
  <c r="G1422" i="9"/>
  <c r="G1678" i="9"/>
  <c r="G1835" i="9"/>
  <c r="G1963" i="9"/>
  <c r="G2091" i="9"/>
  <c r="G2219" i="9"/>
  <c r="G2347" i="9"/>
  <c r="G2475" i="9"/>
  <c r="G2603" i="9"/>
  <c r="G2731" i="9"/>
  <c r="G1256" i="9"/>
  <c r="G1512" i="9"/>
  <c r="G1752" i="9"/>
  <c r="G1880" i="9"/>
  <c r="G1202" i="9"/>
  <c r="G1458" i="9"/>
  <c r="G1714" i="9"/>
  <c r="G1853" i="9"/>
  <c r="G1981" i="9"/>
  <c r="G2109" i="9"/>
  <c r="G2237" i="9"/>
  <c r="G2365" i="9"/>
  <c r="G2493" i="9"/>
  <c r="G2621" i="9"/>
  <c r="G2749" i="9"/>
  <c r="G2168" i="9"/>
  <c r="G2426" i="9"/>
  <c r="G2682" i="9"/>
  <c r="G2865" i="9"/>
  <c r="G2196" i="9"/>
  <c r="G2452" i="9"/>
  <c r="G2708" i="9"/>
  <c r="G2878" i="9"/>
  <c r="G2016" i="9"/>
  <c r="G2350" i="9"/>
  <c r="G2606" i="9"/>
  <c r="G2827" i="9"/>
  <c r="G2132" i="9"/>
  <c r="G2408" i="9"/>
  <c r="G2664" i="9"/>
  <c r="G2856" i="9"/>
  <c r="H147" i="9"/>
  <c r="H603" i="9"/>
  <c r="H1369" i="9"/>
  <c r="H1971" i="9"/>
  <c r="H1964" i="9"/>
  <c r="H1801" i="9"/>
  <c r="H1594" i="9"/>
  <c r="H2146" i="9"/>
  <c r="H2044" i="9"/>
  <c r="H2483" i="9"/>
  <c r="H2261" i="9"/>
  <c r="H2100" i="9"/>
  <c r="G196" i="9"/>
  <c r="G9" i="9"/>
  <c r="J10" i="9"/>
  <c r="G457" i="9"/>
  <c r="G35" i="9"/>
  <c r="G547" i="9"/>
  <c r="G864" i="9"/>
  <c r="G362" i="9"/>
  <c r="G705" i="9"/>
  <c r="G949" i="9"/>
  <c r="G1121" i="9"/>
  <c r="G1293" i="9"/>
  <c r="G1461" i="9"/>
  <c r="G1621" i="9"/>
  <c r="G266" i="9"/>
  <c r="G525" i="9"/>
  <c r="G666" i="9"/>
  <c r="G794" i="9"/>
  <c r="G922" i="9"/>
  <c r="G422" i="9"/>
  <c r="G607" i="9"/>
  <c r="G735" i="9"/>
  <c r="G863" i="9"/>
  <c r="G991" i="9"/>
  <c r="G1119" i="9"/>
  <c r="G1247" i="9"/>
  <c r="G1375" i="9"/>
  <c r="G1503" i="9"/>
  <c r="G1631" i="9"/>
  <c r="G990" i="9"/>
  <c r="G1340" i="9"/>
  <c r="G1596" i="9"/>
  <c r="G1794" i="9"/>
  <c r="G1922" i="9"/>
  <c r="G2050" i="9"/>
  <c r="G978" i="9"/>
  <c r="G1334" i="9"/>
  <c r="G1590" i="9"/>
  <c r="G1791" i="9"/>
  <c r="G1919" i="9"/>
  <c r="G2047" i="9"/>
  <c r="G2175" i="9"/>
  <c r="G2303" i="9"/>
  <c r="G2431" i="9"/>
  <c r="G2559" i="9"/>
  <c r="G2687" i="9"/>
  <c r="G1158" i="9"/>
  <c r="G1424" i="9"/>
  <c r="G1680" i="9"/>
  <c r="G1836" i="9"/>
  <c r="G1050" i="9"/>
  <c r="G1370" i="9"/>
  <c r="G1626" i="9"/>
  <c r="G1809" i="9"/>
  <c r="G1937" i="9"/>
  <c r="G2065" i="9"/>
  <c r="G2193" i="9"/>
  <c r="G2321" i="9"/>
  <c r="G2449" i="9"/>
  <c r="G2577" i="9"/>
  <c r="G2705" i="9"/>
  <c r="G1992" i="9"/>
  <c r="G2338" i="9"/>
  <c r="G2594" i="9"/>
  <c r="G2821" i="9"/>
  <c r="G2925" i="9"/>
  <c r="M17" i="9"/>
  <c r="G2204" i="9"/>
  <c r="G2460" i="9"/>
  <c r="G2716" i="9"/>
  <c r="G2882" i="9"/>
  <c r="G2230" i="9"/>
  <c r="G2486" i="9"/>
  <c r="G2742" i="9"/>
  <c r="G2895" i="9"/>
  <c r="G2084" i="9"/>
  <c r="G2384" i="9"/>
  <c r="G2640" i="9"/>
  <c r="G2844" i="9"/>
  <c r="H521" i="9"/>
  <c r="H555" i="9"/>
  <c r="H1195" i="9"/>
  <c r="H1628" i="9"/>
  <c r="H1411" i="9"/>
  <c r="H2009" i="9"/>
  <c r="H1842" i="9"/>
  <c r="H2354" i="9"/>
  <c r="H2077" i="9"/>
  <c r="H2728" i="9"/>
  <c r="H2539" i="9"/>
  <c r="H2707" i="9"/>
  <c r="G276" i="9"/>
  <c r="H2239" i="9"/>
  <c r="G158" i="9"/>
  <c r="G179" i="9"/>
  <c r="G456" i="9"/>
  <c r="G1008" i="9"/>
  <c r="G497" i="9"/>
  <c r="G773" i="9"/>
  <c r="G997" i="9"/>
  <c r="G1169" i="9"/>
  <c r="G1341" i="9"/>
  <c r="G1509" i="9"/>
  <c r="G1657" i="9"/>
  <c r="G356" i="9"/>
  <c r="G573" i="9"/>
  <c r="G702" i="9"/>
  <c r="G830" i="9"/>
  <c r="G174" i="9"/>
  <c r="G494" i="9"/>
  <c r="G643" i="9"/>
  <c r="G771" i="9"/>
  <c r="G899" i="9"/>
  <c r="G1027" i="9"/>
  <c r="G1155" i="9"/>
  <c r="G1283" i="9"/>
  <c r="G1411" i="9"/>
  <c r="G1539" i="9"/>
  <c r="G1667" i="9"/>
  <c r="G1134" i="9"/>
  <c r="H365" i="9"/>
  <c r="H1299" i="9"/>
  <c r="H702" i="9"/>
  <c r="H711" i="9"/>
  <c r="H1963" i="9"/>
  <c r="H962" i="9"/>
  <c r="H1086" i="9"/>
  <c r="H1189" i="9"/>
  <c r="H1837" i="9"/>
  <c r="H2614" i="9"/>
  <c r="H2678" i="9"/>
  <c r="H2628" i="9"/>
  <c r="H2385" i="9"/>
  <c r="H2569" i="9"/>
  <c r="G471" i="9"/>
  <c r="G868" i="9"/>
  <c r="G873" i="9"/>
  <c r="H18" i="9"/>
  <c r="K19" i="9"/>
  <c r="H237" i="9"/>
  <c r="H1161" i="9"/>
  <c r="H1923" i="9"/>
  <c r="H2004" i="9"/>
  <c r="H1921" i="9"/>
  <c r="H1834" i="9"/>
  <c r="H2410" i="9"/>
  <c r="H2259" i="9"/>
  <c r="H2123" i="9"/>
  <c r="H2842" i="9"/>
  <c r="G188" i="9"/>
  <c r="G337" i="9"/>
  <c r="H2907" i="9"/>
  <c r="H2896" i="9"/>
  <c r="G475" i="9"/>
  <c r="G744" i="9"/>
  <c r="G386" i="9"/>
  <c r="H144" i="9"/>
  <c r="H848" i="9"/>
  <c r="H1365" i="9"/>
  <c r="H1611" i="9"/>
  <c r="H1554" i="9"/>
  <c r="H1928" i="9"/>
  <c r="H1470" i="9"/>
  <c r="H1829" i="9"/>
  <c r="H1332" i="9"/>
  <c r="H1738" i="9"/>
  <c r="H1998" i="9"/>
  <c r="H2254" i="9"/>
  <c r="H2510" i="9"/>
  <c r="H2188" i="9"/>
  <c r="H2285" i="9"/>
  <c r="H2627" i="9"/>
  <c r="H2064" i="9"/>
  <c r="H2405" i="9"/>
  <c r="H2718" i="9"/>
  <c r="H2465" i="9"/>
  <c r="G160" i="9"/>
  <c r="H2436" i="9"/>
  <c r="G21" i="9"/>
  <c r="J22" i="9"/>
  <c r="G261" i="9"/>
  <c r="H2132" i="9"/>
  <c r="H2815" i="9"/>
  <c r="G74" i="9"/>
  <c r="H2591" i="9"/>
  <c r="H2932" i="9"/>
  <c r="N24" i="9"/>
  <c r="G223" i="9"/>
  <c r="G479" i="9"/>
  <c r="G528" i="9"/>
  <c r="G796" i="9"/>
  <c r="G1052" i="9"/>
  <c r="H1108" i="9"/>
  <c r="H1939" i="9"/>
  <c r="H1539" i="9"/>
  <c r="H1743" i="9"/>
  <c r="H2023" i="9"/>
  <c r="H2760" i="9"/>
  <c r="H2305" i="9"/>
  <c r="H2653" i="9"/>
  <c r="H2332" i="9"/>
  <c r="G592" i="9"/>
  <c r="G402" i="9"/>
  <c r="G853" i="9"/>
  <c r="G1157" i="9"/>
  <c r="G1457" i="9"/>
  <c r="G1681" i="9"/>
  <c r="G541" i="9"/>
  <c r="G742" i="9"/>
  <c r="G918" i="9"/>
  <c r="G478" i="9"/>
  <c r="G683" i="9"/>
  <c r="G859" i="9"/>
  <c r="G1019" i="9"/>
  <c r="G1179" i="9"/>
  <c r="G1307" i="9"/>
  <c r="G1435" i="9"/>
  <c r="G1563" i="9"/>
  <c r="G1691" i="9"/>
  <c r="G1204" i="9"/>
  <c r="G1460" i="9"/>
  <c r="G1716" i="9"/>
  <c r="G1854" i="9"/>
  <c r="G1982" i="9"/>
  <c r="G2110" i="9"/>
  <c r="G1198" i="9"/>
  <c r="G1454" i="9"/>
  <c r="G1710" i="9"/>
  <c r="G1851" i="9"/>
  <c r="G1979" i="9"/>
  <c r="G2107" i="9"/>
  <c r="G2235" i="9"/>
  <c r="G2363" i="9"/>
  <c r="G2491" i="9"/>
  <c r="G2619" i="9"/>
  <c r="G2747" i="9"/>
  <c r="G1288" i="9"/>
  <c r="G1544" i="9"/>
  <c r="G1768" i="9"/>
  <c r="G1896" i="9"/>
  <c r="G1234" i="9"/>
  <c r="G1490" i="9"/>
  <c r="G1738" i="9"/>
  <c r="G1869" i="9"/>
  <c r="G1997" i="9"/>
  <c r="G2125" i="9"/>
  <c r="G2253" i="9"/>
  <c r="G2381" i="9"/>
  <c r="G2509" i="9"/>
  <c r="G2637" i="9"/>
  <c r="G2765" i="9"/>
  <c r="G2202" i="9"/>
  <c r="G2458" i="9"/>
  <c r="G2714" i="9"/>
  <c r="G2881" i="9"/>
  <c r="G2228" i="9"/>
  <c r="G2484" i="9"/>
  <c r="G2740" i="9"/>
  <c r="G2894" i="9"/>
  <c r="G2080" i="9"/>
  <c r="G2382" i="9"/>
  <c r="G2638" i="9"/>
  <c r="G2843" i="9"/>
  <c r="G2184" i="9"/>
  <c r="G2440" i="9"/>
  <c r="G2696" i="9"/>
  <c r="G2872" i="9"/>
  <c r="H566" i="9"/>
  <c r="H1069" i="9"/>
  <c r="H1497" i="9"/>
  <c r="H1314" i="9"/>
  <c r="H1175" i="9"/>
  <c r="H1865" i="9"/>
  <c r="H1679" i="9"/>
  <c r="H2210" i="9"/>
  <c r="H2129" i="9"/>
  <c r="H2568" i="9"/>
  <c r="H2347" i="9"/>
  <c r="H2348" i="9"/>
  <c r="G260" i="9"/>
  <c r="H2153" i="9"/>
  <c r="G78" i="9"/>
  <c r="G99" i="9"/>
  <c r="G290" i="9"/>
  <c r="G928" i="9"/>
  <c r="G426" i="9"/>
  <c r="G737" i="9"/>
  <c r="G973" i="9"/>
  <c r="G1141" i="9"/>
  <c r="G1313" i="9"/>
  <c r="G1485" i="9"/>
  <c r="G1637" i="9"/>
  <c r="G316" i="9"/>
  <c r="G546" i="9"/>
  <c r="G682" i="9"/>
  <c r="G810" i="9"/>
  <c r="G938" i="9"/>
  <c r="G454" i="9"/>
  <c r="G623" i="9"/>
  <c r="G751" i="9"/>
  <c r="G879" i="9"/>
  <c r="G1007" i="9"/>
  <c r="G1135" i="9"/>
  <c r="G1263" i="9"/>
  <c r="G1391" i="9"/>
  <c r="G1519" i="9"/>
  <c r="G1647" i="9"/>
  <c r="G1054" i="9"/>
  <c r="G1372" i="9"/>
  <c r="G1628" i="9"/>
  <c r="G1810" i="9"/>
  <c r="G1938" i="9"/>
  <c r="G2066" i="9"/>
  <c r="G1042" i="9"/>
  <c r="G1366" i="9"/>
  <c r="G1622" i="9"/>
  <c r="G1807" i="9"/>
  <c r="G1935" i="9"/>
  <c r="G2063" i="9"/>
  <c r="G2191" i="9"/>
  <c r="G2319" i="9"/>
  <c r="G2447" i="9"/>
  <c r="G2575" i="9"/>
  <c r="G2703" i="9"/>
  <c r="G1200" i="9"/>
  <c r="G1456" i="9"/>
  <c r="G1712" i="9"/>
  <c r="G1852" i="9"/>
  <c r="G1114" i="9"/>
  <c r="G1402" i="9"/>
  <c r="G1658" i="9"/>
  <c r="G1825" i="9"/>
  <c r="G1953" i="9"/>
  <c r="G2081" i="9"/>
  <c r="G2209" i="9"/>
  <c r="G2337" i="9"/>
  <c r="G2465" i="9"/>
  <c r="G2593" i="9"/>
  <c r="G2721" i="9"/>
  <c r="G2056" i="9"/>
  <c r="G2370" i="9"/>
  <c r="G2626" i="9"/>
  <c r="G2837" i="9"/>
  <c r="G2236" i="9"/>
  <c r="G2492" i="9"/>
  <c r="G2748" i="9"/>
  <c r="G2898" i="9"/>
  <c r="G2262" i="9"/>
  <c r="G2518" i="9"/>
  <c r="G2771" i="9"/>
  <c r="G2911" i="9"/>
  <c r="G2148" i="9"/>
  <c r="G2416" i="9"/>
  <c r="G2672" i="9"/>
  <c r="G2860" i="9"/>
  <c r="H101" i="9"/>
  <c r="H399" i="9"/>
  <c r="H1045" i="9"/>
  <c r="H1403" i="9"/>
  <c r="H1714" i="9"/>
  <c r="H1496" i="9"/>
  <c r="H1256" i="9"/>
  <c r="H1906" i="9"/>
  <c r="H2418" i="9"/>
  <c r="H2163" i="9"/>
  <c r="H2792" i="9"/>
  <c r="H2624" i="9"/>
  <c r="H2835" i="9"/>
  <c r="H2212" i="9"/>
  <c r="G89" i="9"/>
  <c r="H2417" i="9"/>
  <c r="H2303" i="9"/>
  <c r="G243" i="9"/>
  <c r="G554" i="9"/>
  <c r="G1072" i="9"/>
  <c r="G540" i="9"/>
  <c r="G805" i="9"/>
  <c r="G1021" i="9"/>
  <c r="G1189" i="9"/>
  <c r="G1361" i="9"/>
  <c r="G1533" i="9"/>
  <c r="G1673" i="9"/>
  <c r="G388" i="9"/>
  <c r="G590" i="9"/>
  <c r="G718" i="9"/>
  <c r="G846" i="9"/>
  <c r="G238" i="9"/>
  <c r="G516" i="9"/>
  <c r="G659" i="9"/>
  <c r="G787" i="9"/>
  <c r="G915" i="9"/>
  <c r="G1043" i="9"/>
  <c r="G1171" i="9"/>
  <c r="G1299" i="9"/>
  <c r="G1427" i="9"/>
  <c r="G1555" i="9"/>
  <c r="G1683" i="9"/>
  <c r="G1188" i="9"/>
  <c r="G1444" i="9"/>
  <c r="G1700" i="9"/>
  <c r="G1846" i="9"/>
  <c r="G1974" i="9"/>
  <c r="G2102" i="9"/>
  <c r="G1182" i="9"/>
  <c r="G1438" i="9"/>
  <c r="G1694" i="9"/>
  <c r="G1843" i="9"/>
  <c r="G1971" i="9"/>
  <c r="G2099" i="9"/>
  <c r="G2227" i="9"/>
  <c r="G2355" i="9"/>
  <c r="G2483" i="9"/>
  <c r="G2611" i="9"/>
  <c r="G2739" i="9"/>
  <c r="G1272" i="9"/>
  <c r="G1528" i="9"/>
  <c r="G1760" i="9"/>
  <c r="G1888" i="9"/>
  <c r="G1218" i="9"/>
  <c r="G1474" i="9"/>
  <c r="G1728" i="9"/>
  <c r="G1861" i="9"/>
  <c r="G1989" i="9"/>
  <c r="G2117" i="9"/>
  <c r="G2245" i="9"/>
  <c r="G2373" i="9"/>
  <c r="G2501" i="9"/>
  <c r="G2629" i="9"/>
  <c r="G2757" i="9"/>
  <c r="G2186" i="9"/>
  <c r="G2442" i="9"/>
  <c r="G2698" i="9"/>
  <c r="G2873" i="9"/>
  <c r="G2244" i="9"/>
  <c r="G2500" i="9"/>
  <c r="G2756" i="9"/>
  <c r="G2902" i="9"/>
  <c r="G2048" i="9"/>
  <c r="G2366" i="9"/>
  <c r="G2622" i="9"/>
  <c r="G2835" i="9"/>
  <c r="G2100" i="9"/>
  <c r="G2392" i="9"/>
  <c r="G2648" i="9"/>
  <c r="G2848" i="9"/>
  <c r="H725" i="9"/>
  <c r="H1160" i="9"/>
  <c r="H2744" i="9"/>
  <c r="G169" i="9"/>
  <c r="G832" i="9"/>
  <c r="G1109" i="9"/>
  <c r="G234" i="9"/>
  <c r="G914" i="9"/>
  <c r="G855" i="9"/>
  <c r="G1367" i="9"/>
  <c r="G1324" i="9"/>
  <c r="G2042" i="9"/>
  <c r="G1783" i="9"/>
  <c r="H463" i="9"/>
  <c r="H1430" i="9"/>
  <c r="H814" i="9"/>
  <c r="H863" i="9"/>
  <c r="H1995" i="9"/>
  <c r="H240" i="9"/>
  <c r="H587" i="9"/>
  <c r="H1349" i="9"/>
  <c r="H1885" i="9"/>
  <c r="H2092" i="9"/>
  <c r="H2790" i="9"/>
  <c r="H2725" i="9"/>
  <c r="H2556" i="9"/>
  <c r="H2809" i="9"/>
  <c r="G178" i="9"/>
  <c r="G1076" i="9"/>
  <c r="G1049" i="9"/>
  <c r="H402" i="9"/>
  <c r="H1076" i="9"/>
  <c r="H1449" i="9"/>
  <c r="H1463" i="9"/>
  <c r="H1400" i="9"/>
  <c r="H1240" i="9"/>
  <c r="H1978" i="9"/>
  <c r="H2554" i="9"/>
  <c r="H2451" i="9"/>
  <c r="H2315" i="9"/>
  <c r="H2497" i="9"/>
  <c r="H2169" i="9"/>
  <c r="H2196" i="9"/>
  <c r="H2137" i="9"/>
  <c r="G155" i="9"/>
  <c r="G555" i="9"/>
  <c r="G872" i="9"/>
  <c r="G589" i="9"/>
  <c r="H199" i="9"/>
  <c r="H536" i="9"/>
  <c r="H928" i="9"/>
  <c r="H1557" i="9"/>
  <c r="H1775" i="9"/>
  <c r="H1687" i="9"/>
  <c r="H1992" i="9"/>
  <c r="H1555" i="9"/>
  <c r="H1909" i="9"/>
  <c r="H1439" i="9"/>
  <c r="H1806" i="9"/>
  <c r="H2062" i="9"/>
  <c r="H2318" i="9"/>
  <c r="H2574" i="9"/>
  <c r="H2029" i="9"/>
  <c r="H2371" i="9"/>
  <c r="H2692" i="9"/>
  <c r="H2149" i="9"/>
  <c r="H2491" i="9"/>
  <c r="H2782" i="9"/>
  <c r="H2635" i="9"/>
  <c r="G192" i="9"/>
  <c r="H2521" i="9"/>
  <c r="G37" i="9"/>
  <c r="G293" i="9"/>
  <c r="H2279" i="9"/>
  <c r="H2863" i="9"/>
  <c r="G106" i="9"/>
  <c r="H2665" i="9"/>
  <c r="G15" i="9"/>
  <c r="J16" i="9"/>
  <c r="G255" i="9"/>
  <c r="G511" i="9"/>
  <c r="G570" i="9"/>
  <c r="G828" i="9"/>
  <c r="G1084" i="9"/>
  <c r="H1278" i="9"/>
  <c r="H1442" i="9"/>
  <c r="H1849" i="9"/>
  <c r="H1938" i="9"/>
  <c r="H2193" i="9"/>
  <c r="H2240" i="9"/>
  <c r="H2771" i="9"/>
  <c r="H2791" i="9"/>
  <c r="G147" i="9"/>
  <c r="G848" i="9"/>
  <c r="G561" i="9"/>
  <c r="G965" i="9"/>
  <c r="G1221" i="9"/>
  <c r="G1501" i="9"/>
  <c r="G250" i="9"/>
  <c r="G598" i="9"/>
  <c r="G790" i="9"/>
  <c r="G950" i="9"/>
  <c r="G548" i="9"/>
  <c r="G731" i="9"/>
  <c r="G891" i="9"/>
  <c r="G1067" i="9"/>
  <c r="G1211" i="9"/>
  <c r="G1339" i="9"/>
  <c r="G1467" i="9"/>
  <c r="G1595" i="9"/>
  <c r="G1723" i="9"/>
  <c r="G1268" i="9"/>
  <c r="G1524" i="9"/>
  <c r="G1758" i="9"/>
  <c r="G1886" i="9"/>
  <c r="G2014" i="9"/>
  <c r="G2142" i="9"/>
  <c r="G1262" i="9"/>
  <c r="G1518" i="9"/>
  <c r="G1755" i="9"/>
  <c r="G1883" i="9"/>
  <c r="G2011" i="9"/>
  <c r="G2139" i="9"/>
  <c r="G2267" i="9"/>
  <c r="G2395" i="9"/>
  <c r="G2523" i="9"/>
  <c r="G2651" i="9"/>
  <c r="G1014" i="9"/>
  <c r="G1352" i="9"/>
  <c r="G1608" i="9"/>
  <c r="G1800" i="9"/>
  <c r="G1928" i="9"/>
  <c r="G1298" i="9"/>
  <c r="G1554" i="9"/>
  <c r="G1773" i="9"/>
  <c r="G1901" i="9"/>
  <c r="G2029" i="9"/>
  <c r="G2157" i="9"/>
  <c r="G2285" i="9"/>
  <c r="G2413" i="9"/>
  <c r="G2541" i="9"/>
  <c r="G2669" i="9"/>
  <c r="G2797" i="9"/>
  <c r="G2266" i="9"/>
  <c r="G2522" i="9"/>
  <c r="G2774" i="9"/>
  <c r="G2913" i="9"/>
  <c r="G2292" i="9"/>
  <c r="G2548" i="9"/>
  <c r="G2791" i="9"/>
  <c r="G2922" i="9"/>
  <c r="M14" i="9"/>
  <c r="G2190" i="9"/>
  <c r="G2446" i="9"/>
  <c r="G2702" i="9"/>
  <c r="G2875" i="9"/>
  <c r="G2248" i="9"/>
  <c r="G2504" i="9"/>
  <c r="G2760" i="9"/>
  <c r="G2904" i="9"/>
  <c r="H427" i="9"/>
  <c r="H904" i="9"/>
  <c r="H1362" i="9"/>
  <c r="H173" i="9"/>
  <c r="H1119" i="9"/>
  <c r="H97" i="9"/>
  <c r="H248" i="9"/>
  <c r="H859" i="9"/>
  <c r="H1823" i="9"/>
  <c r="H1428" i="9"/>
  <c r="H2317" i="9"/>
  <c r="H2651" i="9"/>
  <c r="H2887" i="9"/>
  <c r="H7" i="9"/>
  <c r="K8" i="9"/>
  <c r="G1140" i="9"/>
  <c r="G1113" i="9"/>
  <c r="H249" i="9"/>
  <c r="H817" i="9"/>
  <c r="H1577" i="9"/>
  <c r="H1575" i="9"/>
  <c r="H1464" i="9"/>
  <c r="H1348" i="9"/>
  <c r="H2026" i="9"/>
  <c r="H2618" i="9"/>
  <c r="H2515" i="9"/>
  <c r="H2400" i="9"/>
  <c r="H2625" i="9"/>
  <c r="H2340" i="9"/>
  <c r="G33" i="9"/>
  <c r="H2268" i="9"/>
  <c r="H2223" i="9"/>
  <c r="G171" i="9"/>
  <c r="G408" i="9"/>
  <c r="G984" i="9"/>
  <c r="G701" i="9"/>
  <c r="H344" i="9"/>
  <c r="H1092" i="9"/>
  <c r="H631" i="9"/>
  <c r="H1653" i="9"/>
  <c r="H1935" i="9"/>
  <c r="H1751" i="9"/>
  <c r="H1231" i="9"/>
  <c r="H1640" i="9"/>
  <c r="H1957" i="9"/>
  <c r="H1503" i="9"/>
  <c r="H1854" i="9"/>
  <c r="H2110" i="9"/>
  <c r="H2366" i="9"/>
  <c r="H2622" i="9"/>
  <c r="H2093" i="9"/>
  <c r="H2435" i="9"/>
  <c r="H2740" i="9"/>
  <c r="H2213" i="9"/>
  <c r="H2555" i="9"/>
  <c r="H2830" i="9"/>
  <c r="H2731" i="9"/>
  <c r="G240" i="9"/>
  <c r="H2645" i="9"/>
  <c r="G85" i="9"/>
  <c r="G341" i="9"/>
  <c r="H2407" i="9"/>
  <c r="H2911" i="9"/>
  <c r="G154" i="9"/>
  <c r="H2761" i="9"/>
  <c r="G47" i="9"/>
  <c r="G303" i="9"/>
  <c r="G559" i="9"/>
  <c r="G620" i="9"/>
  <c r="G876" i="9"/>
  <c r="H114" i="9"/>
  <c r="H673" i="9"/>
  <c r="H1756" i="9"/>
  <c r="H1913" i="9"/>
  <c r="H2130" i="9"/>
  <c r="H2120" i="9"/>
  <c r="H2325" i="9"/>
  <c r="H2873" i="9"/>
  <c r="G57" i="9"/>
  <c r="G126" i="9"/>
  <c r="G275" i="9"/>
  <c r="G912" i="9"/>
  <c r="G597" i="9"/>
  <c r="G989" i="9"/>
  <c r="G1285" i="9"/>
  <c r="G1541" i="9"/>
  <c r="G308" i="9"/>
  <c r="G614" i="9"/>
  <c r="G806" i="9"/>
  <c r="G270" i="9"/>
  <c r="G569" i="9"/>
  <c r="G747" i="9"/>
  <c r="G923" i="9"/>
  <c r="G1083" i="9"/>
  <c r="G1227" i="9"/>
  <c r="G1355" i="9"/>
  <c r="G1483" i="9"/>
  <c r="G1611" i="9"/>
  <c r="G1739" i="9"/>
  <c r="G1300" i="9"/>
  <c r="G1556" i="9"/>
  <c r="G1774" i="9"/>
  <c r="G1902" i="9"/>
  <c r="G2030" i="9"/>
  <c r="G2158" i="9"/>
  <c r="G1294" i="9"/>
  <c r="G1550" i="9"/>
  <c r="G1771" i="9"/>
  <c r="G1899" i="9"/>
  <c r="G2027" i="9"/>
  <c r="G2155" i="9"/>
  <c r="G2283" i="9"/>
  <c r="G2411" i="9"/>
  <c r="G2539" i="9"/>
  <c r="G2667" i="9"/>
  <c r="G1078" i="9"/>
  <c r="G1384" i="9"/>
  <c r="G1640" i="9"/>
  <c r="G1816" i="9"/>
  <c r="G970" i="9"/>
  <c r="G1330" i="9"/>
  <c r="G1586" i="9"/>
  <c r="G1789" i="9"/>
  <c r="G1917" i="9"/>
  <c r="G2045" i="9"/>
  <c r="G2173" i="9"/>
  <c r="G2301" i="9"/>
  <c r="G2429" i="9"/>
  <c r="G2557" i="9"/>
  <c r="G2685" i="9"/>
  <c r="G2813" i="9"/>
  <c r="G2298" i="9"/>
  <c r="G2554" i="9"/>
  <c r="G2795" i="9"/>
  <c r="G1964" i="9"/>
  <c r="G2324" i="9"/>
  <c r="G2580" i="9"/>
  <c r="G2812" i="9"/>
  <c r="G2222" i="9"/>
  <c r="G2478" i="9"/>
  <c r="G2734" i="9"/>
  <c r="G2891" i="9"/>
  <c r="G2280" i="9"/>
  <c r="G2536" i="9"/>
  <c r="G2783" i="9"/>
  <c r="H37" i="9"/>
  <c r="H203" i="9"/>
  <c r="H956" i="9"/>
  <c r="H1360" i="9"/>
  <c r="H1692" i="9"/>
  <c r="H1475" i="9"/>
  <c r="H1224" i="9"/>
  <c r="H1890" i="9"/>
  <c r="H2402" i="9"/>
  <c r="H2141" i="9"/>
  <c r="H2776" i="9"/>
  <c r="H2603" i="9"/>
  <c r="H2803" i="9"/>
  <c r="H2532" i="9"/>
  <c r="G201" i="9"/>
  <c r="H2695" i="9"/>
  <c r="H2431" i="9"/>
  <c r="G291" i="9"/>
  <c r="G608" i="9"/>
  <c r="G1116" i="9"/>
  <c r="G577" i="9"/>
  <c r="G833" i="9"/>
  <c r="G1037" i="9"/>
  <c r="G1205" i="9"/>
  <c r="G1377" i="9"/>
  <c r="G1549" i="9"/>
  <c r="G1685" i="9"/>
  <c r="G412" i="9"/>
  <c r="G602" i="9"/>
  <c r="G730" i="9"/>
  <c r="G858" i="9"/>
  <c r="G286" i="9"/>
  <c r="G532" i="9"/>
  <c r="G671" i="9"/>
  <c r="G799" i="9"/>
  <c r="G927" i="9"/>
  <c r="G1055" i="9"/>
  <c r="G1183" i="9"/>
  <c r="G1311" i="9"/>
  <c r="G1439" i="9"/>
  <c r="G1567" i="9"/>
  <c r="G1695" i="9"/>
  <c r="G1212" i="9"/>
  <c r="G1468" i="9"/>
  <c r="G1724" i="9"/>
  <c r="G1858" i="9"/>
  <c r="G1986" i="9"/>
  <c r="G2114" i="9"/>
  <c r="G1206" i="9"/>
  <c r="G1462" i="9"/>
  <c r="G1718" i="9"/>
  <c r="G1855" i="9"/>
  <c r="G1983" i="9"/>
  <c r="G2111" i="9"/>
  <c r="G2239" i="9"/>
  <c r="G2367" i="9"/>
  <c r="G2495" i="9"/>
  <c r="G2623" i="9"/>
  <c r="G2751" i="9"/>
  <c r="G1296" i="9"/>
  <c r="G1552" i="9"/>
  <c r="G1772" i="9"/>
  <c r="G1900" i="9"/>
  <c r="G1242" i="9"/>
  <c r="G1498" i="9"/>
  <c r="G1744" i="9"/>
  <c r="G1873" i="9"/>
  <c r="G2001" i="9"/>
  <c r="G2129" i="9"/>
  <c r="G2257" i="9"/>
  <c r="G2385" i="9"/>
  <c r="G2513" i="9"/>
  <c r="G2641" i="9"/>
  <c r="G2769" i="9"/>
  <c r="G2210" i="9"/>
  <c r="G2466" i="9"/>
  <c r="G2722" i="9"/>
  <c r="G2885" i="9"/>
  <c r="G1980" i="9"/>
  <c r="G2332" i="9"/>
  <c r="G2588" i="9"/>
  <c r="G2818" i="9"/>
  <c r="G2032" i="9"/>
  <c r="G2358" i="9"/>
  <c r="G2614" i="9"/>
  <c r="G2831" i="9"/>
  <c r="G2931" i="9"/>
  <c r="M23" i="9"/>
  <c r="G2256" i="9"/>
  <c r="G2512" i="9"/>
  <c r="G2767" i="9"/>
  <c r="G2908" i="9"/>
  <c r="H207" i="9"/>
  <c r="H980" i="9"/>
  <c r="H1273" i="9"/>
  <c r="H1875" i="9"/>
  <c r="H1916" i="9"/>
  <c r="H1752" i="9"/>
  <c r="H1530" i="9"/>
  <c r="H2098" i="9"/>
  <c r="H2610" i="9"/>
  <c r="H2419" i="9"/>
  <c r="H2197" i="9"/>
  <c r="H2818" i="9"/>
  <c r="H2717" i="9"/>
  <c r="G281" i="9"/>
  <c r="H2851" i="9"/>
  <c r="H2769" i="9"/>
  <c r="G435" i="9"/>
  <c r="G752" i="9"/>
  <c r="G182" i="9"/>
  <c r="G645" i="9"/>
  <c r="G901" i="9"/>
  <c r="G1085" i="9"/>
  <c r="G1253" i="9"/>
  <c r="G1425" i="9"/>
  <c r="G1593" i="9"/>
  <c r="G1721" i="9"/>
  <c r="G484" i="9"/>
  <c r="G638" i="9"/>
  <c r="G766" i="9"/>
  <c r="G894" i="9"/>
  <c r="G366" i="9"/>
  <c r="G579" i="9"/>
  <c r="G707" i="9"/>
  <c r="G835" i="9"/>
  <c r="G963" i="9"/>
  <c r="G1091" i="9"/>
  <c r="G1219" i="9"/>
  <c r="G1347" i="9"/>
  <c r="G1475" i="9"/>
  <c r="G1603" i="9"/>
  <c r="G1731" i="9"/>
  <c r="G1284" i="9"/>
  <c r="G1540" i="9"/>
  <c r="G1766" i="9"/>
  <c r="G1894" i="9"/>
  <c r="G2022" i="9"/>
  <c r="G2150" i="9"/>
  <c r="G1278" i="9"/>
  <c r="G1534" i="9"/>
  <c r="G1763" i="9"/>
  <c r="G1891" i="9"/>
  <c r="G2019" i="9"/>
  <c r="G2147" i="9"/>
  <c r="G2275" i="9"/>
  <c r="G2403" i="9"/>
  <c r="G2531" i="9"/>
  <c r="G2659" i="9"/>
  <c r="G1046" i="9"/>
  <c r="G1368" i="9"/>
  <c r="G1624" i="9"/>
  <c r="G1808" i="9"/>
  <c r="G1936" i="9"/>
  <c r="G1314" i="9"/>
  <c r="G1570" i="9"/>
  <c r="G1781" i="9"/>
  <c r="G1909" i="9"/>
  <c r="G2037" i="9"/>
  <c r="G2165" i="9"/>
  <c r="G2293" i="9"/>
  <c r="G2421" i="9"/>
  <c r="G2549" i="9"/>
  <c r="G2677" i="9"/>
  <c r="G2805" i="9"/>
  <c r="G2282" i="9"/>
  <c r="G2538" i="9"/>
  <c r="G2784" i="9"/>
  <c r="G1996" i="9"/>
  <c r="G2340" i="9"/>
  <c r="G2596" i="9"/>
  <c r="G2822" i="9"/>
  <c r="G2926" i="9"/>
  <c r="M18" i="9"/>
  <c r="G2206" i="9"/>
  <c r="G2462" i="9"/>
  <c r="G2718" i="9"/>
  <c r="G2883" i="9"/>
  <c r="G2232" i="9"/>
  <c r="G2488" i="9"/>
  <c r="G2744" i="9"/>
  <c r="G2896" i="9"/>
  <c r="H1907" i="9"/>
  <c r="H2114" i="9"/>
  <c r="H2834" i="9"/>
  <c r="G46" i="9"/>
  <c r="G556" i="9"/>
  <c r="G1365" i="9"/>
  <c r="G594" i="9"/>
  <c r="G521" i="9"/>
  <c r="G1047" i="9"/>
  <c r="G1559" i="9"/>
  <c r="G1708" i="9"/>
  <c r="G1190" i="9"/>
  <c r="G1975" i="9"/>
  <c r="H912" i="9"/>
  <c r="H234" i="9"/>
  <c r="H568" i="9"/>
  <c r="H1345" i="9"/>
  <c r="H366" i="9"/>
  <c r="H829" i="9"/>
  <c r="H518" i="9"/>
  <c r="H1808" i="9"/>
  <c r="H1926" i="9"/>
  <c r="H2748" i="9"/>
  <c r="G8" i="9"/>
  <c r="J9" i="9"/>
  <c r="G237" i="9"/>
  <c r="G167" i="9"/>
  <c r="G596" i="9"/>
  <c r="G601" i="9"/>
  <c r="G1369" i="9"/>
  <c r="H854" i="9"/>
  <c r="H640" i="9"/>
  <c r="H1424" i="9"/>
  <c r="H1812" i="9"/>
  <c r="H1699" i="9"/>
  <c r="H1583" i="9"/>
  <c r="H2218" i="9"/>
  <c r="H2225" i="9"/>
  <c r="H2736" i="9"/>
  <c r="H2634" i="9"/>
  <c r="G12" i="9"/>
  <c r="J13" i="9"/>
  <c r="H2733" i="9"/>
  <c r="G161" i="9"/>
  <c r="H2609" i="9"/>
  <c r="H2580" i="9"/>
  <c r="G299" i="9"/>
  <c r="G522" i="9"/>
  <c r="G1048" i="9"/>
  <c r="G765" i="9"/>
  <c r="H486" i="9"/>
  <c r="H731" i="9"/>
  <c r="H1057" i="9"/>
  <c r="H1717" i="9"/>
  <c r="H1999" i="9"/>
  <c r="H1800" i="9"/>
  <c r="H1295" i="9"/>
  <c r="H1683" i="9"/>
  <c r="H1989" i="9"/>
  <c r="H1567" i="9"/>
  <c r="H1886" i="9"/>
  <c r="H2142" i="9"/>
  <c r="H2398" i="9"/>
  <c r="H2039" i="9"/>
  <c r="H2136" i="9"/>
  <c r="H2477" i="9"/>
  <c r="H2772" i="9"/>
  <c r="H2256" i="9"/>
  <c r="H2597" i="9"/>
  <c r="H2079" i="9"/>
  <c r="H2795" i="9"/>
  <c r="G48" i="9"/>
  <c r="H2020" i="9"/>
  <c r="H2773" i="9"/>
  <c r="G149" i="9"/>
  <c r="G405" i="9"/>
  <c r="H2577" i="9"/>
  <c r="H2292" i="9"/>
  <c r="H2868" i="9"/>
  <c r="G111" i="9"/>
  <c r="G367" i="9"/>
  <c r="G320" i="9"/>
  <c r="G684" i="9"/>
  <c r="H433" i="9"/>
  <c r="H611" i="9"/>
  <c r="H808" i="9"/>
  <c r="H1869" i="9"/>
  <c r="G103" i="9"/>
  <c r="G649" i="9"/>
  <c r="H519" i="9"/>
  <c r="H1315" i="9"/>
  <c r="H2266" i="9"/>
  <c r="H2528" i="9"/>
  <c r="H2817" i="9"/>
  <c r="G1000" i="9"/>
  <c r="H205" i="9"/>
  <c r="H1355" i="9"/>
  <c r="H1263" i="9"/>
  <c r="H1375" i="9"/>
  <c r="H2190" i="9"/>
  <c r="H2115" i="9"/>
  <c r="H2085" i="9"/>
  <c r="H2295" i="9"/>
  <c r="G64" i="9"/>
  <c r="G133" i="9"/>
  <c r="H2847" i="9"/>
  <c r="H2884" i="9"/>
  <c r="G274" i="9"/>
  <c r="G956" i="9"/>
  <c r="H1593" i="9"/>
  <c r="H1572" i="9"/>
  <c r="H2547" i="9"/>
  <c r="H2041" i="9"/>
  <c r="H2705" i="9"/>
  <c r="G1136" i="9"/>
  <c r="G1117" i="9"/>
  <c r="G1633" i="9"/>
  <c r="G694" i="9"/>
  <c r="G414" i="9"/>
  <c r="G811" i="9"/>
  <c r="G1147" i="9"/>
  <c r="G1403" i="9"/>
  <c r="G1659" i="9"/>
  <c r="G1396" i="9"/>
  <c r="G1822" i="9"/>
  <c r="G2078" i="9"/>
  <c r="G1390" i="9"/>
  <c r="G1819" i="9"/>
  <c r="G2075" i="9"/>
  <c r="G2331" i="9"/>
  <c r="G2587" i="9"/>
  <c r="G1224" i="9"/>
  <c r="G1732" i="9"/>
  <c r="G1162" i="9"/>
  <c r="G1682" i="9"/>
  <c r="G1965" i="9"/>
  <c r="G2221" i="9"/>
  <c r="G2477" i="9"/>
  <c r="G2733" i="9"/>
  <c r="G2394" i="9"/>
  <c r="G2849" i="9"/>
  <c r="G2420" i="9"/>
  <c r="G2862" i="9"/>
  <c r="G2318" i="9"/>
  <c r="G2808" i="9"/>
  <c r="G2376" i="9"/>
  <c r="G2840" i="9"/>
  <c r="H899" i="9"/>
  <c r="H1531" i="9"/>
  <c r="H1303" i="9"/>
  <c r="H1423" i="9"/>
  <c r="H2338" i="9"/>
  <c r="H2397" i="9"/>
  <c r="H2674" i="9"/>
  <c r="H2127" i="9"/>
  <c r="G329" i="9"/>
  <c r="H2260" i="9"/>
  <c r="G483" i="9"/>
  <c r="G1148" i="9"/>
  <c r="G769" i="9"/>
  <c r="G1077" i="9"/>
  <c r="G1357" i="9"/>
  <c r="G1605" i="9"/>
  <c r="G444" i="9"/>
  <c r="G698" i="9"/>
  <c r="G890" i="9"/>
  <c r="G510" i="9"/>
  <c r="G719" i="9"/>
  <c r="G943" i="9"/>
  <c r="G1151" i="9"/>
  <c r="G1343" i="9"/>
  <c r="G1551" i="9"/>
  <c r="G1743" i="9"/>
  <c r="G1500" i="9"/>
  <c r="G1826" i="9"/>
  <c r="G2018" i="9"/>
  <c r="G1170" i="9"/>
  <c r="G1558" i="9"/>
  <c r="G1871" i="9"/>
  <c r="G2079" i="9"/>
  <c r="G2271" i="9"/>
  <c r="G2479" i="9"/>
  <c r="G2671" i="9"/>
  <c r="G1328" i="9"/>
  <c r="G1737" i="9"/>
  <c r="G1932" i="9"/>
  <c r="G1466" i="9"/>
  <c r="G1793" i="9"/>
  <c r="G2017" i="9"/>
  <c r="G2225" i="9"/>
  <c r="G2417" i="9"/>
  <c r="G2625" i="9"/>
  <c r="G2817" i="9"/>
  <c r="G2498" i="9"/>
  <c r="G2853" i="9"/>
  <c r="G2108" i="9"/>
  <c r="G2556" i="9"/>
  <c r="G2866" i="9"/>
  <c r="G2390" i="9"/>
  <c r="G2792" i="9"/>
  <c r="G1956" i="9"/>
  <c r="G2480" i="9"/>
  <c r="G2828" i="9"/>
  <c r="H315" i="9"/>
  <c r="H923" i="9"/>
  <c r="H1356" i="9"/>
  <c r="H1667" i="9"/>
  <c r="H1778" i="9"/>
  <c r="H2065" i="9"/>
  <c r="H2027" i="9"/>
  <c r="H2391" i="9"/>
  <c r="H2575" i="9"/>
  <c r="G473" i="9"/>
  <c r="H2872" i="9"/>
  <c r="G624" i="9"/>
  <c r="G370" i="9"/>
  <c r="G869" i="9"/>
  <c r="G1149" i="9"/>
  <c r="G1445" i="9"/>
  <c r="G1689" i="9"/>
  <c r="G530" i="9"/>
  <c r="G750" i="9"/>
  <c r="G942" i="9"/>
  <c r="G595" i="9"/>
  <c r="G803" i="9"/>
  <c r="G995" i="9"/>
  <c r="G1203" i="9"/>
  <c r="G1395" i="9"/>
  <c r="G1619" i="9"/>
  <c r="G1220" i="9"/>
  <c r="G1572" i="9"/>
  <c r="G1814" i="9"/>
  <c r="G1990" i="9"/>
  <c r="G2166" i="9"/>
  <c r="G1374" i="9"/>
  <c r="G1725" i="9"/>
  <c r="G1907" i="9"/>
  <c r="G2067" i="9"/>
  <c r="G2243" i="9"/>
  <c r="G2419" i="9"/>
  <c r="G2579" i="9"/>
  <c r="G2755" i="9"/>
  <c r="G1400" i="9"/>
  <c r="G1720" i="9"/>
  <c r="G1904" i="9"/>
  <c r="G1346" i="9"/>
  <c r="G1666" i="9"/>
  <c r="G1877" i="9"/>
  <c r="G2053" i="9"/>
  <c r="G2213" i="9"/>
  <c r="G2389" i="9"/>
  <c r="G2565" i="9"/>
  <c r="G2725" i="9"/>
  <c r="G2218" i="9"/>
  <c r="G2570" i="9"/>
  <c r="G2841" i="9"/>
  <c r="G2276" i="9"/>
  <c r="G2628" i="9"/>
  <c r="G2870" i="9"/>
  <c r="G2112" i="9"/>
  <c r="G2494" i="9"/>
  <c r="G2798" i="9"/>
  <c r="G2164" i="9"/>
  <c r="G2520" i="9"/>
  <c r="G2815" i="9"/>
  <c r="H1305" i="9"/>
  <c r="H2370" i="9"/>
  <c r="H2276" i="9"/>
  <c r="G1088" i="9"/>
  <c r="G1453" i="9"/>
  <c r="G786" i="9"/>
  <c r="G919" i="9"/>
  <c r="G1623" i="9"/>
  <c r="G1914" i="9"/>
  <c r="G1847" i="9"/>
  <c r="G2423" i="9"/>
  <c r="G1408" i="9"/>
  <c r="G1354" i="9"/>
  <c r="G2057" i="9"/>
  <c r="G2569" i="9"/>
  <c r="G2578" i="9"/>
  <c r="G2412" i="9"/>
  <c r="G2502" i="9"/>
  <c r="G2464" i="9"/>
  <c r="G1767" i="9"/>
  <c r="G2617" i="9"/>
  <c r="G2688" i="9"/>
  <c r="H1188" i="9"/>
  <c r="H2178" i="9"/>
  <c r="H2263" i="9"/>
  <c r="H2759" i="9"/>
  <c r="G1132" i="9"/>
  <c r="G1217" i="9"/>
  <c r="G428" i="9"/>
  <c r="G310" i="9"/>
  <c r="G935" i="9"/>
  <c r="G1447" i="9"/>
  <c r="G1484" i="9"/>
  <c r="G2122" i="9"/>
  <c r="G1863" i="9"/>
  <c r="G2375" i="9"/>
  <c r="G1312" i="9"/>
  <c r="G1258" i="9"/>
  <c r="G2009" i="9"/>
  <c r="G2521" i="9"/>
  <c r="G2482" i="9"/>
  <c r="G2444" i="9"/>
  <c r="G2534" i="9"/>
  <c r="G2368" i="9"/>
  <c r="G1671" i="9"/>
  <c r="G1959" i="9"/>
  <c r="G1578" i="9"/>
  <c r="G2252" i="9"/>
  <c r="H306" i="9"/>
  <c r="H1804" i="9"/>
  <c r="H2498" i="9"/>
  <c r="G228" i="9"/>
  <c r="G131" i="9"/>
  <c r="G753" i="9"/>
  <c r="G1493" i="9"/>
  <c r="G690" i="9"/>
  <c r="G631" i="9"/>
  <c r="G1143" i="9"/>
  <c r="G1655" i="9"/>
  <c r="G1818" i="9"/>
  <c r="G1382" i="9"/>
  <c r="G2071" i="9"/>
  <c r="G2583" i="9"/>
  <c r="G1726" i="9"/>
  <c r="G1674" i="9"/>
  <c r="G2217" i="9"/>
  <c r="G2729" i="9"/>
  <c r="G2845" i="9"/>
  <c r="G2826" i="9"/>
  <c r="G2871" i="9"/>
  <c r="G2778" i="9"/>
  <c r="G1542" i="9"/>
  <c r="G1322" i="9"/>
  <c r="G2861" i="9"/>
  <c r="H370" i="9"/>
  <c r="H1868" i="9"/>
  <c r="H2562" i="9"/>
  <c r="G36" i="9"/>
  <c r="G195" i="9"/>
  <c r="G785" i="9"/>
  <c r="G1517" i="9"/>
  <c r="G706" i="9"/>
  <c r="G711" i="9"/>
  <c r="G1351" i="9"/>
  <c r="G2026" i="9"/>
  <c r="G1812" i="9"/>
  <c r="G2842" i="9"/>
  <c r="G1769" i="9"/>
  <c r="G2909" i="9"/>
  <c r="G2927" i="9"/>
  <c r="M19" i="9"/>
  <c r="G2852" i="9"/>
  <c r="G1706" i="9"/>
  <c r="H950" i="9"/>
  <c r="H2012" i="9"/>
  <c r="G913" i="9"/>
  <c r="G770" i="9"/>
  <c r="G1479" i="9"/>
  <c r="G1450" i="9"/>
  <c r="H2034" i="9"/>
  <c r="G606" i="9"/>
  <c r="G627" i="9"/>
  <c r="G1059" i="9"/>
  <c r="G1316" i="9"/>
  <c r="G1862" i="9"/>
  <c r="G1470" i="9"/>
  <c r="G2291" i="9"/>
  <c r="G1464" i="9"/>
  <c r="G1410" i="9"/>
  <c r="G2085" i="9"/>
  <c r="G2597" i="9"/>
  <c r="G2889" i="9"/>
  <c r="G2238" i="9"/>
  <c r="G2264" i="9"/>
  <c r="H1650" i="9"/>
  <c r="G1613" i="9"/>
  <c r="G2106" i="9"/>
  <c r="G1664" i="9"/>
  <c r="G2697" i="9"/>
  <c r="G2758" i="9"/>
  <c r="G2674" i="9"/>
  <c r="G164" i="9"/>
  <c r="G1389" i="9"/>
  <c r="G1063" i="9"/>
  <c r="G1222" i="9"/>
  <c r="G1568" i="9"/>
  <c r="G2738" i="9"/>
  <c r="G2624" i="9"/>
  <c r="G2105" i="9"/>
  <c r="H884" i="9"/>
  <c r="H748" i="9"/>
  <c r="H915" i="9"/>
  <c r="H1878" i="9"/>
  <c r="H2661" i="9"/>
  <c r="G183" i="9"/>
  <c r="G969" i="9"/>
  <c r="H1002" i="9"/>
  <c r="H1592" i="9"/>
  <c r="H2506" i="9"/>
  <c r="H2698" i="9"/>
  <c r="G81" i="9"/>
  <c r="G43" i="9"/>
  <c r="G1128" i="9"/>
  <c r="H560" i="9"/>
  <c r="H1654" i="9"/>
  <c r="H1363" i="9"/>
  <c r="H1546" i="9"/>
  <c r="H2270" i="9"/>
  <c r="H2200" i="9"/>
  <c r="H2235" i="9"/>
  <c r="H2508" i="9"/>
  <c r="G176" i="9"/>
  <c r="G165" i="9"/>
  <c r="H2931" i="9"/>
  <c r="N23" i="9"/>
  <c r="G352" i="9"/>
  <c r="G1068" i="9"/>
  <c r="H1252" i="9"/>
  <c r="H1874" i="9"/>
  <c r="H2824" i="9"/>
  <c r="H2930" i="9"/>
  <c r="N22" i="9"/>
  <c r="G83" i="9"/>
  <c r="G466" i="9"/>
  <c r="G1201" i="9"/>
  <c r="G1697" i="9"/>
  <c r="G758" i="9"/>
  <c r="G526" i="9"/>
  <c r="G875" i="9"/>
  <c r="G1195" i="9"/>
  <c r="G1451" i="9"/>
  <c r="G1707" i="9"/>
  <c r="G1492" i="9"/>
  <c r="G1870" i="9"/>
  <c r="G2126" i="9"/>
  <c r="G1486" i="9"/>
  <c r="G1867" i="9"/>
  <c r="G2123" i="9"/>
  <c r="G2379" i="9"/>
  <c r="G2635" i="9"/>
  <c r="G1320" i="9"/>
  <c r="G1784" i="9"/>
  <c r="G1266" i="9"/>
  <c r="G1757" i="9"/>
  <c r="G2013" i="9"/>
  <c r="G2269" i="9"/>
  <c r="G2525" i="9"/>
  <c r="G2781" i="9"/>
  <c r="G2490" i="9"/>
  <c r="G2897" i="9"/>
  <c r="G2516" i="9"/>
  <c r="G2910" i="9"/>
  <c r="G2414" i="9"/>
  <c r="G2859" i="9"/>
  <c r="G2472" i="9"/>
  <c r="G2888" i="9"/>
  <c r="H604" i="9"/>
  <c r="H1702" i="9"/>
  <c r="H1390" i="9"/>
  <c r="H1508" i="9"/>
  <c r="H2466" i="9"/>
  <c r="H2648" i="9"/>
  <c r="H2738" i="9"/>
  <c r="H2361" i="9"/>
  <c r="G393" i="9"/>
  <c r="H2601" i="9"/>
  <c r="G424" i="9"/>
  <c r="G166" i="9"/>
  <c r="G801" i="9"/>
  <c r="G1101" i="9"/>
  <c r="G1397" i="9"/>
  <c r="G1653" i="9"/>
  <c r="G476" i="9"/>
  <c r="G714" i="9"/>
  <c r="G906" i="9"/>
  <c r="G553" i="9"/>
  <c r="G767" i="9"/>
  <c r="G959" i="9"/>
  <c r="G1167" i="9"/>
  <c r="G1359" i="9"/>
  <c r="G1583" i="9"/>
  <c r="G1118" i="9"/>
  <c r="G1532" i="9"/>
  <c r="G1842" i="9"/>
  <c r="G2034" i="9"/>
  <c r="G1238" i="9"/>
  <c r="G1654" i="9"/>
  <c r="G1887" i="9"/>
  <c r="G2095" i="9"/>
  <c r="G2287" i="9"/>
  <c r="G2511" i="9"/>
  <c r="G2719" i="9"/>
  <c r="G1360" i="9"/>
  <c r="G1756" i="9"/>
  <c r="G986" i="9"/>
  <c r="G1530" i="9"/>
  <c r="G1841" i="9"/>
  <c r="G2033" i="9"/>
  <c r="G2241" i="9"/>
  <c r="G2433" i="9"/>
  <c r="G2657" i="9"/>
  <c r="G2120" i="9"/>
  <c r="G2530" i="9"/>
  <c r="G2869" i="9"/>
  <c r="G2172" i="9"/>
  <c r="G2620" i="9"/>
  <c r="G2914" i="9"/>
  <c r="G2422" i="9"/>
  <c r="G2814" i="9"/>
  <c r="G2020" i="9"/>
  <c r="G2544" i="9"/>
  <c r="G2876" i="9"/>
  <c r="H630" i="9"/>
  <c r="H1145" i="9"/>
  <c r="H1527" i="9"/>
  <c r="H1817" i="9"/>
  <c r="H1970" i="9"/>
  <c r="H2151" i="9"/>
  <c r="H2112" i="9"/>
  <c r="H2561" i="9"/>
  <c r="H2845" i="9"/>
  <c r="H2588" i="9"/>
  <c r="G51" i="9"/>
  <c r="G688" i="9"/>
  <c r="G434" i="9"/>
  <c r="G933" i="9"/>
  <c r="G1213" i="9"/>
  <c r="G1469" i="9"/>
  <c r="G1705" i="9"/>
  <c r="G552" i="9"/>
  <c r="G782" i="9"/>
  <c r="G302" i="9"/>
  <c r="G611" i="9"/>
  <c r="G819" i="9"/>
  <c r="G1011" i="9"/>
  <c r="G1235" i="9"/>
  <c r="G1443" i="9"/>
  <c r="G1635" i="9"/>
  <c r="G1252" i="9"/>
  <c r="G1604" i="9"/>
  <c r="G1830" i="9"/>
  <c r="G2006" i="9"/>
  <c r="G994" i="9"/>
  <c r="G1406" i="9"/>
  <c r="G1746" i="9"/>
  <c r="G1923" i="9"/>
  <c r="G2083" i="9"/>
  <c r="G2259" i="9"/>
  <c r="G2435" i="9"/>
  <c r="G2595" i="9"/>
  <c r="G982" i="9"/>
  <c r="G1432" i="9"/>
  <c r="G1742" i="9"/>
  <c r="G1920" i="9"/>
  <c r="G1378" i="9"/>
  <c r="G1698" i="9"/>
  <c r="G1893" i="9"/>
  <c r="G2069" i="9"/>
  <c r="G2229" i="9"/>
  <c r="G2405" i="9"/>
  <c r="G2581" i="9"/>
  <c r="G2741" i="9"/>
  <c r="G2250" i="9"/>
  <c r="G2602" i="9"/>
  <c r="G2857" i="9"/>
  <c r="G2308" i="9"/>
  <c r="G2660" i="9"/>
  <c r="G2886" i="9"/>
  <c r="G2174" i="9"/>
  <c r="G2526" i="9"/>
  <c r="G2819" i="9"/>
  <c r="G2200" i="9"/>
  <c r="G2552" i="9"/>
  <c r="G2832" i="9"/>
  <c r="H1259" i="9"/>
  <c r="H2626" i="9"/>
  <c r="H2862" i="9"/>
  <c r="G330" i="9"/>
  <c r="G1537" i="9"/>
  <c r="G850" i="9"/>
  <c r="G983" i="9"/>
  <c r="G1687" i="9"/>
  <c r="G1978" i="9"/>
  <c r="G1911" i="9"/>
  <c r="G2487" i="9"/>
  <c r="G1536" i="9"/>
  <c r="G1482" i="9"/>
  <c r="G2121" i="9"/>
  <c r="G2633" i="9"/>
  <c r="G2706" i="9"/>
  <c r="G2540" i="9"/>
  <c r="G2630" i="9"/>
  <c r="G2592" i="9"/>
  <c r="G2407" i="9"/>
  <c r="G2152" i="9"/>
  <c r="H50" i="9"/>
  <c r="H1735" i="9"/>
  <c r="H2434" i="9"/>
  <c r="H2857" i="9"/>
  <c r="G110" i="9"/>
  <c r="G394" i="9"/>
  <c r="G1301" i="9"/>
  <c r="G536" i="9"/>
  <c r="G438" i="9"/>
  <c r="G999" i="9"/>
  <c r="G1511" i="9"/>
  <c r="G1612" i="9"/>
  <c r="G1010" i="9"/>
  <c r="G1927" i="9"/>
  <c r="G2439" i="9"/>
  <c r="G1440" i="9"/>
  <c r="G1386" i="9"/>
  <c r="G2073" i="9"/>
  <c r="G2585" i="9"/>
  <c r="G2610" i="9"/>
  <c r="G2572" i="9"/>
  <c r="G2662" i="9"/>
  <c r="G2496" i="9"/>
  <c r="G1150" i="9"/>
  <c r="G2087" i="9"/>
  <c r="G1849" i="9"/>
  <c r="G2508" i="9"/>
  <c r="H694" i="9"/>
  <c r="H1239" i="9"/>
  <c r="H2172" i="9"/>
  <c r="H2617" i="9"/>
  <c r="G387" i="9"/>
  <c r="G881" i="9"/>
  <c r="G1581" i="9"/>
  <c r="G754" i="9"/>
  <c r="G695" i="9"/>
  <c r="G1207" i="9"/>
  <c r="G1719" i="9"/>
  <c r="G1882" i="9"/>
  <c r="G1510" i="9"/>
  <c r="G2135" i="9"/>
  <c r="G2647" i="9"/>
  <c r="G1796" i="9"/>
  <c r="G2281" i="9"/>
  <c r="G2793" i="9"/>
  <c r="G2890" i="9"/>
  <c r="G1895" i="9"/>
  <c r="G2380" i="9"/>
  <c r="H1347" i="9"/>
  <c r="G292" i="9"/>
  <c r="G451" i="9"/>
  <c r="G1597" i="9"/>
  <c r="G839" i="9"/>
  <c r="G2154" i="9"/>
  <c r="G2598" i="9"/>
  <c r="H2236" i="9"/>
  <c r="G1459" i="9"/>
  <c r="G2038" i="9"/>
  <c r="G1939" i="9"/>
  <c r="G2451" i="9"/>
  <c r="G1110" i="9"/>
  <c r="G1002" i="9"/>
  <c r="G1925" i="9"/>
  <c r="G2437" i="9"/>
  <c r="G2314" i="9"/>
  <c r="G2372" i="9"/>
  <c r="G2918" i="9"/>
  <c r="M10" i="9"/>
  <c r="G2558" i="9"/>
  <c r="G2584" i="9"/>
  <c r="H2099" i="9"/>
  <c r="G689" i="9"/>
  <c r="G1111" i="9"/>
  <c r="G2039" i="9"/>
  <c r="G1610" i="9"/>
  <c r="G2811" i="9"/>
  <c r="G2720" i="9"/>
  <c r="H429" i="9"/>
  <c r="H2087" i="9"/>
  <c r="G593" i="9"/>
  <c r="G610" i="9"/>
  <c r="G1575" i="9"/>
  <c r="G1991" i="9"/>
  <c r="G1514" i="9"/>
  <c r="G2649" i="9"/>
  <c r="G2782" i="9"/>
  <c r="G2215" i="9"/>
  <c r="G2906" i="9"/>
  <c r="H990" i="9"/>
  <c r="H1297" i="9"/>
  <c r="H544" i="9"/>
  <c r="H1958" i="9"/>
  <c r="G221" i="9"/>
  <c r="G567" i="9"/>
  <c r="G1241" i="9"/>
  <c r="H1353" i="9"/>
  <c r="H1777" i="9"/>
  <c r="H2097" i="9"/>
  <c r="H2369" i="9"/>
  <c r="G273" i="9"/>
  <c r="G219" i="9"/>
  <c r="G482" i="9"/>
  <c r="H1198" i="9"/>
  <c r="H1967" i="9"/>
  <c r="H1491" i="9"/>
  <c r="H1631" i="9"/>
  <c r="H2382" i="9"/>
  <c r="H2307" i="9"/>
  <c r="H2320" i="9"/>
  <c r="H2763" i="9"/>
  <c r="G288" i="9"/>
  <c r="G277" i="9"/>
  <c r="G10" i="9"/>
  <c r="J11" i="9"/>
  <c r="G95" i="9"/>
  <c r="G549" i="9"/>
  <c r="H360" i="9"/>
  <c r="H1948" i="9"/>
  <c r="H2194" i="9"/>
  <c r="H2411" i="9"/>
  <c r="G185" i="9"/>
  <c r="G339" i="9"/>
  <c r="G693" i="9"/>
  <c r="G1309" i="9"/>
  <c r="G340" i="9"/>
  <c r="G822" i="9"/>
  <c r="G603" i="9"/>
  <c r="G939" i="9"/>
  <c r="G1243" i="9"/>
  <c r="G1499" i="9"/>
  <c r="G974" i="9"/>
  <c r="G1588" i="9"/>
  <c r="G1918" i="9"/>
  <c r="G962" i="9"/>
  <c r="G1582" i="9"/>
  <c r="G1915" i="9"/>
  <c r="G2171" i="9"/>
  <c r="G2427" i="9"/>
  <c r="G2683" i="9"/>
  <c r="G1416" i="9"/>
  <c r="G1832" i="9"/>
  <c r="G1362" i="9"/>
  <c r="G1805" i="9"/>
  <c r="G2061" i="9"/>
  <c r="G2317" i="9"/>
  <c r="G2573" i="9"/>
  <c r="G1976" i="9"/>
  <c r="G2586" i="9"/>
  <c r="G2028" i="9"/>
  <c r="G2612" i="9"/>
  <c r="G2930" i="9"/>
  <c r="M22" i="9"/>
  <c r="G2510" i="9"/>
  <c r="G2907" i="9"/>
  <c r="G2568" i="9"/>
  <c r="H178" i="9"/>
  <c r="H1070" i="9"/>
  <c r="H1843" i="9"/>
  <c r="H1560" i="9"/>
  <c r="H1762" i="9"/>
  <c r="H2530" i="9"/>
  <c r="H2712" i="9"/>
  <c r="H2802" i="9"/>
  <c r="H2685" i="9"/>
  <c r="H2375" i="9"/>
  <c r="H2737" i="9"/>
  <c r="G533" i="9"/>
  <c r="G294" i="9"/>
  <c r="G865" i="9"/>
  <c r="G1165" i="9"/>
  <c r="G1421" i="9"/>
  <c r="G1669" i="9"/>
  <c r="G504" i="9"/>
  <c r="G746" i="9"/>
  <c r="G954" i="9"/>
  <c r="G574" i="9"/>
  <c r="G783" i="9"/>
  <c r="G975" i="9"/>
  <c r="G1199" i="9"/>
  <c r="G1407" i="9"/>
  <c r="G1599" i="9"/>
  <c r="G1180" i="9"/>
  <c r="G1564" i="9"/>
  <c r="G1874" i="9"/>
  <c r="G2082" i="9"/>
  <c r="G1270" i="9"/>
  <c r="G1686" i="9"/>
  <c r="G1903" i="9"/>
  <c r="G2127" i="9"/>
  <c r="G2335" i="9"/>
  <c r="G2527" i="9"/>
  <c r="G2735" i="9"/>
  <c r="G1392" i="9"/>
  <c r="G1788" i="9"/>
  <c r="G1178" i="9"/>
  <c r="G1562" i="9"/>
  <c r="G1857" i="9"/>
  <c r="G2049" i="9"/>
  <c r="G2273" i="9"/>
  <c r="G2481" i="9"/>
  <c r="G2673" i="9"/>
  <c r="G2178" i="9"/>
  <c r="G2562" i="9"/>
  <c r="G2901" i="9"/>
  <c r="G2268" i="9"/>
  <c r="G2652" i="9"/>
  <c r="G1968" i="9"/>
  <c r="G2454" i="9"/>
  <c r="G2847" i="9"/>
  <c r="G2192" i="9"/>
  <c r="G2576" i="9"/>
  <c r="G2892" i="9"/>
  <c r="H886" i="9"/>
  <c r="H1401" i="9"/>
  <c r="H1788" i="9"/>
  <c r="H1881" i="9"/>
  <c r="H2283" i="9"/>
  <c r="H2905" i="9"/>
  <c r="H2910" i="9"/>
  <c r="H2727" i="9"/>
  <c r="G115" i="9"/>
  <c r="G816" i="9"/>
  <c r="G581" i="9"/>
  <c r="G957" i="9"/>
  <c r="G1233" i="9"/>
  <c r="G1489" i="9"/>
  <c r="G218" i="9"/>
  <c r="G798" i="9"/>
  <c r="G334" i="9"/>
  <c r="G851" i="9"/>
  <c r="G1251" i="9"/>
  <c r="G1651" i="9"/>
  <c r="G1636" i="9"/>
  <c r="G1058" i="9"/>
  <c r="G1779" i="9"/>
  <c r="G2115" i="9"/>
  <c r="G2627" i="9"/>
  <c r="G1776" i="9"/>
  <c r="G1749" i="9"/>
  <c r="G2261" i="9"/>
  <c r="G2773" i="9"/>
  <c r="G2634" i="9"/>
  <c r="G2692" i="9"/>
  <c r="G2851" i="9"/>
  <c r="G2864" i="9"/>
  <c r="G425" i="9"/>
  <c r="G254" i="9"/>
  <c r="G958" i="9"/>
  <c r="G2551" i="9"/>
  <c r="G2185" i="9"/>
  <c r="G2668" i="9"/>
  <c r="G1062" i="9"/>
  <c r="H1996" i="9"/>
  <c r="H2673" i="9"/>
  <c r="G542" i="9"/>
  <c r="G1734" i="9"/>
  <c r="G2503" i="9"/>
  <c r="G2137" i="9"/>
  <c r="G2700" i="9"/>
  <c r="G1548" i="9"/>
  <c r="H1408" i="9"/>
  <c r="H1361" i="9"/>
  <c r="H347" i="9"/>
  <c r="H2049" i="9"/>
  <c r="G253" i="9"/>
  <c r="G1465" i="9"/>
  <c r="H1163" i="9"/>
  <c r="H1144" i="9"/>
  <c r="H2067" i="9"/>
  <c r="H2819" i="9"/>
  <c r="G417" i="9"/>
  <c r="G411" i="9"/>
  <c r="G717" i="9"/>
  <c r="H961" i="9"/>
  <c r="H1394" i="9"/>
  <c r="H1662" i="9"/>
  <c r="H1758" i="9"/>
  <c r="H2446" i="9"/>
  <c r="H2456" i="9"/>
  <c r="H2427" i="9"/>
  <c r="H2869" i="9"/>
  <c r="H2105" i="9"/>
  <c r="G389" i="9"/>
  <c r="G90" i="9"/>
  <c r="G127" i="9"/>
  <c r="G668" i="9"/>
  <c r="H502" i="9"/>
  <c r="H1143" i="9"/>
  <c r="H2258" i="9"/>
  <c r="H2581" i="9"/>
  <c r="G249" i="9"/>
  <c r="G531" i="9"/>
  <c r="G725" i="9"/>
  <c r="G1329" i="9"/>
  <c r="G404" i="9"/>
  <c r="G854" i="9"/>
  <c r="G619" i="9"/>
  <c r="G955" i="9"/>
  <c r="G1259" i="9"/>
  <c r="G1515" i="9"/>
  <c r="G1038" i="9"/>
  <c r="G1620" i="9"/>
  <c r="G1934" i="9"/>
  <c r="G1026" i="9"/>
  <c r="G1614" i="9"/>
  <c r="G1931" i="9"/>
  <c r="G2187" i="9"/>
  <c r="G2443" i="9"/>
  <c r="G2699" i="9"/>
  <c r="G1448" i="9"/>
  <c r="G1848" i="9"/>
  <c r="G1394" i="9"/>
  <c r="G1821" i="9"/>
  <c r="G2077" i="9"/>
  <c r="G2333" i="9"/>
  <c r="G2589" i="9"/>
  <c r="G2040" i="9"/>
  <c r="G2618" i="9"/>
  <c r="G2092" i="9"/>
  <c r="G2644" i="9"/>
  <c r="G2542" i="9"/>
  <c r="G2004" i="9"/>
  <c r="G2600" i="9"/>
  <c r="H220" i="9"/>
  <c r="H809" i="9"/>
  <c r="H1484" i="9"/>
  <c r="H1646" i="9"/>
  <c r="H1826" i="9"/>
  <c r="H2594" i="9"/>
  <c r="H2840" i="9"/>
  <c r="H2519" i="9"/>
  <c r="H2813" i="9"/>
  <c r="H2545" i="9"/>
  <c r="H2856" i="9"/>
  <c r="G672" i="9"/>
  <c r="G490" i="9"/>
  <c r="G897" i="9"/>
  <c r="G1185" i="9"/>
  <c r="G1441" i="9"/>
  <c r="G1701" i="9"/>
  <c r="G568" i="9"/>
  <c r="G762" i="9"/>
  <c r="G222" i="9"/>
  <c r="G591" i="9"/>
  <c r="G815" i="9"/>
  <c r="G1023" i="9"/>
  <c r="G1215" i="9"/>
  <c r="G1423" i="9"/>
  <c r="G1615" i="9"/>
  <c r="G1244" i="9"/>
  <c r="G1660" i="9"/>
  <c r="G1890" i="9"/>
  <c r="G2098" i="9"/>
  <c r="G1302" i="9"/>
  <c r="G1741" i="9"/>
  <c r="G1951" i="9"/>
  <c r="G2143" i="9"/>
  <c r="G2351" i="9"/>
  <c r="G2543" i="9"/>
  <c r="G966" i="9"/>
  <c r="G1488" i="9"/>
  <c r="G1804" i="9"/>
  <c r="G1210" i="9"/>
  <c r="G1594" i="9"/>
  <c r="G1889" i="9"/>
  <c r="G2097" i="9"/>
  <c r="G2289" i="9"/>
  <c r="G2497" i="9"/>
  <c r="G2689" i="9"/>
  <c r="G2242" i="9"/>
  <c r="G2658" i="9"/>
  <c r="G2917" i="9"/>
  <c r="M9" i="9"/>
  <c r="G2300" i="9"/>
  <c r="G2684" i="9"/>
  <c r="G2096" i="9"/>
  <c r="G2550" i="9"/>
  <c r="G2863" i="9"/>
  <c r="G2224" i="9"/>
  <c r="G2608" i="9"/>
  <c r="G2920" i="9"/>
  <c r="M12" i="9"/>
  <c r="H123" i="9"/>
  <c r="H1529" i="9"/>
  <c r="H1852" i="9"/>
  <c r="H1945" i="9"/>
  <c r="H2162" i="9"/>
  <c r="H2248" i="9"/>
  <c r="H2368" i="9"/>
  <c r="G20" i="9"/>
  <c r="J21" i="9"/>
  <c r="G25" i="9"/>
  <c r="J26" i="9"/>
  <c r="H2915" i="9"/>
  <c r="G307" i="9"/>
  <c r="G880" i="9"/>
  <c r="G613" i="9"/>
  <c r="G977" i="9"/>
  <c r="G1277" i="9"/>
  <c r="G1553" i="9"/>
  <c r="G282" i="9"/>
  <c r="G622" i="9"/>
  <c r="G814" i="9"/>
  <c r="G398" i="9"/>
  <c r="G675" i="9"/>
  <c r="G867" i="9"/>
  <c r="G1075" i="9"/>
  <c r="G1267" i="9"/>
  <c r="G1491" i="9"/>
  <c r="G1699" i="9"/>
  <c r="G1348" i="9"/>
  <c r="G1668" i="9"/>
  <c r="G1878" i="9"/>
  <c r="G2054" i="9"/>
  <c r="G1122" i="9"/>
  <c r="G1502" i="9"/>
  <c r="G1795" i="9"/>
  <c r="G1955" i="9"/>
  <c r="G2131" i="9"/>
  <c r="G2307" i="9"/>
  <c r="G2467" i="9"/>
  <c r="G2643" i="9"/>
  <c r="G1174" i="9"/>
  <c r="G1496" i="9"/>
  <c r="G1792" i="9"/>
  <c r="G1066" i="9"/>
  <c r="G1442" i="9"/>
  <c r="G1765" i="9"/>
  <c r="G1941" i="9"/>
  <c r="G2101" i="9"/>
  <c r="G2277" i="9"/>
  <c r="G2453" i="9"/>
  <c r="G2613" i="9"/>
  <c r="G2789" i="9"/>
  <c r="G2346" i="9"/>
  <c r="G2666" i="9"/>
  <c r="G2905" i="9"/>
  <c r="G2404" i="9"/>
  <c r="G2724" i="9"/>
  <c r="G2270" i="9"/>
  <c r="G2590" i="9"/>
  <c r="G2867" i="9"/>
  <c r="G2296" i="9"/>
  <c r="G2616" i="9"/>
  <c r="G2880" i="9"/>
  <c r="H1932" i="9"/>
  <c r="H2440" i="9"/>
  <c r="H2631" i="9"/>
  <c r="G817" i="9"/>
  <c r="G1677" i="9"/>
  <c r="G406" i="9"/>
  <c r="H202" i="9"/>
  <c r="H1979" i="9"/>
  <c r="H582" i="9"/>
  <c r="H2732" i="9"/>
  <c r="H2428" i="9"/>
  <c r="G464" i="9"/>
  <c r="H177" i="9"/>
  <c r="H1595" i="9"/>
  <c r="H1455" i="9"/>
  <c r="H2365" i="9"/>
  <c r="G44" i="9"/>
  <c r="H2396" i="9"/>
  <c r="G845" i="9"/>
  <c r="H998" i="9"/>
  <c r="H1580" i="9"/>
  <c r="H1765" i="9"/>
  <c r="H1870" i="9"/>
  <c r="H2526" i="9"/>
  <c r="H2541" i="9"/>
  <c r="H2576" i="9"/>
  <c r="H2925" i="9"/>
  <c r="N17" i="9"/>
  <c r="H2479" i="9"/>
  <c r="G421" i="9"/>
  <c r="H2244" i="9"/>
  <c r="G239" i="9"/>
  <c r="G700" i="9"/>
  <c r="H758" i="9"/>
  <c r="H1271" i="9"/>
  <c r="H2386" i="9"/>
  <c r="H2658" i="9"/>
  <c r="G441" i="9"/>
  <c r="G226" i="9"/>
  <c r="G757" i="9"/>
  <c r="G1373" i="9"/>
  <c r="G436" i="9"/>
  <c r="G870" i="9"/>
  <c r="G635" i="9"/>
  <c r="G987" i="9"/>
  <c r="G1275" i="9"/>
  <c r="G1531" i="9"/>
  <c r="G1102" i="9"/>
  <c r="G1652" i="9"/>
  <c r="G1950" i="9"/>
  <c r="G1090" i="9"/>
  <c r="G1646" i="9"/>
  <c r="G1947" i="9"/>
  <c r="G2203" i="9"/>
  <c r="G2459" i="9"/>
  <c r="G2715" i="9"/>
  <c r="G1480" i="9"/>
  <c r="G1864" i="9"/>
  <c r="G1426" i="9"/>
  <c r="G1837" i="9"/>
  <c r="G2093" i="9"/>
  <c r="G2349" i="9"/>
  <c r="G2605" i="9"/>
  <c r="G2104" i="9"/>
  <c r="G2650" i="9"/>
  <c r="G2156" i="9"/>
  <c r="G2676" i="9"/>
  <c r="G1952" i="9"/>
  <c r="G2574" i="9"/>
  <c r="G2068" i="9"/>
  <c r="G2632" i="9"/>
  <c r="H120" i="9"/>
  <c r="H1105" i="9"/>
  <c r="H1607" i="9"/>
  <c r="H1731" i="9"/>
  <c r="H1954" i="9"/>
  <c r="H2215" i="9"/>
  <c r="H2091" i="9"/>
  <c r="H2675" i="9"/>
  <c r="H2894" i="9"/>
  <c r="H2823" i="9"/>
  <c r="G163" i="9"/>
  <c r="G736" i="9"/>
  <c r="G534" i="9"/>
  <c r="G929" i="9"/>
  <c r="G1229" i="9"/>
  <c r="G1505" i="9"/>
  <c r="G1717" i="9"/>
  <c r="G586" i="9"/>
  <c r="G778" i="9"/>
  <c r="G326" i="9"/>
  <c r="G639" i="9"/>
  <c r="G831" i="9"/>
  <c r="G1039" i="9"/>
  <c r="G1231" i="9"/>
  <c r="G1455" i="9"/>
  <c r="G1663" i="9"/>
  <c r="G1276" i="9"/>
  <c r="G1692" i="9"/>
  <c r="G1906" i="9"/>
  <c r="G2130" i="9"/>
  <c r="G1398" i="9"/>
  <c r="G1759" i="9"/>
  <c r="G1967" i="9"/>
  <c r="G2159" i="9"/>
  <c r="G2383" i="9"/>
  <c r="G2591" i="9"/>
  <c r="G1030" i="9"/>
  <c r="G1520" i="9"/>
  <c r="G1820" i="9"/>
  <c r="G1274" i="9"/>
  <c r="G1690" i="9"/>
  <c r="G1905" i="9"/>
  <c r="G2113" i="9"/>
  <c r="G2305" i="9"/>
  <c r="G2529" i="9"/>
  <c r="G2737" i="9"/>
  <c r="G2274" i="9"/>
  <c r="G2690" i="9"/>
  <c r="G2364" i="9"/>
  <c r="G2775" i="9"/>
  <c r="G2160" i="9"/>
  <c r="G2582" i="9"/>
  <c r="G2879" i="9"/>
  <c r="G2288" i="9"/>
  <c r="G2704" i="9"/>
  <c r="H643" i="9"/>
  <c r="H1657" i="9"/>
  <c r="H1980" i="9"/>
  <c r="H1359" i="9"/>
  <c r="H2226" i="9"/>
  <c r="H2333" i="9"/>
  <c r="H2453" i="9"/>
  <c r="G84" i="9"/>
  <c r="G153" i="9"/>
  <c r="G30" i="9"/>
  <c r="G371" i="9"/>
  <c r="G944" i="9"/>
  <c r="G677" i="9"/>
  <c r="G1041" i="9"/>
  <c r="G1297" i="9"/>
  <c r="G1573" i="9"/>
  <c r="G324" i="9"/>
  <c r="G654" i="9"/>
  <c r="G862" i="9"/>
  <c r="G430" i="9"/>
  <c r="G691" i="9"/>
  <c r="G883" i="9"/>
  <c r="G1107" i="9"/>
  <c r="G1315" i="9"/>
  <c r="G1507" i="9"/>
  <c r="G1715" i="9"/>
  <c r="G1380" i="9"/>
  <c r="G1729" i="9"/>
  <c r="G1910" i="9"/>
  <c r="G2070" i="9"/>
  <c r="G1214" i="9"/>
  <c r="G1566" i="9"/>
  <c r="G1811" i="9"/>
  <c r="G1987" i="9"/>
  <c r="G2163" i="9"/>
  <c r="G2323" i="9"/>
  <c r="G2499" i="9"/>
  <c r="G2675" i="9"/>
  <c r="G1208" i="9"/>
  <c r="G1560" i="9"/>
  <c r="G1824" i="9"/>
  <c r="G1130" i="9"/>
  <c r="G1506" i="9"/>
  <c r="G1797" i="9"/>
  <c r="G1957" i="9"/>
  <c r="G2133" i="9"/>
  <c r="G2309" i="9"/>
  <c r="G2469" i="9"/>
  <c r="G2645" i="9"/>
  <c r="G1944" i="9"/>
  <c r="G2378" i="9"/>
  <c r="G2730" i="9"/>
  <c r="G2060" i="9"/>
  <c r="G2436" i="9"/>
  <c r="G2780" i="9"/>
  <c r="G2302" i="9"/>
  <c r="G2654" i="9"/>
  <c r="G2899" i="9"/>
  <c r="G2328" i="9"/>
  <c r="G2680" i="9"/>
  <c r="G2912" i="9"/>
  <c r="H1432" i="9"/>
  <c r="H2219" i="9"/>
  <c r="H2516" i="9"/>
  <c r="G941" i="9"/>
  <c r="G396" i="9"/>
  <c r="G599" i="9"/>
  <c r="G1239" i="9"/>
  <c r="G1452" i="9"/>
  <c r="G1318" i="9"/>
  <c r="G2167" i="9"/>
  <c r="G2679" i="9"/>
  <c r="G1828" i="9"/>
  <c r="G1801" i="9"/>
  <c r="G2313" i="9"/>
  <c r="G1960" i="9"/>
  <c r="G2929" i="9"/>
  <c r="M21" i="9"/>
  <c r="G2858" i="9"/>
  <c r="G2903" i="9"/>
  <c r="G2884" i="9"/>
  <c r="G1194" i="9"/>
  <c r="G2764" i="9"/>
  <c r="H875" i="9"/>
  <c r="H1833" i="9"/>
  <c r="H2525" i="9"/>
  <c r="H2922" i="9"/>
  <c r="N14" i="9"/>
  <c r="G323" i="9"/>
  <c r="G849" i="9"/>
  <c r="G1557" i="9"/>
  <c r="G738" i="9"/>
  <c r="G679" i="9"/>
  <c r="G1191" i="9"/>
  <c r="G1703" i="9"/>
  <c r="G1866" i="9"/>
  <c r="G1478" i="9"/>
  <c r="G2119" i="9"/>
  <c r="G2631" i="9"/>
  <c r="G1780" i="9"/>
  <c r="G1753" i="9"/>
  <c r="G2265" i="9"/>
  <c r="G2777" i="9"/>
  <c r="G2893" i="9"/>
  <c r="G2874" i="9"/>
  <c r="G2919" i="9"/>
  <c r="M11" i="9"/>
  <c r="G2836" i="9"/>
  <c r="G1898" i="9"/>
  <c r="G2663" i="9"/>
  <c r="G2489" i="9"/>
  <c r="G2726" i="9"/>
  <c r="H1019" i="9"/>
  <c r="H1380" i="9"/>
  <c r="H2048" i="9"/>
  <c r="H2289" i="9"/>
  <c r="G960" i="9"/>
  <c r="G1153" i="9"/>
  <c r="G332" i="9"/>
  <c r="G946" i="9"/>
  <c r="G887" i="9"/>
  <c r="G1399" i="9"/>
  <c r="G1388" i="9"/>
  <c r="G2074" i="9"/>
  <c r="G1815" i="9"/>
  <c r="G2327" i="9"/>
  <c r="G1216" i="9"/>
  <c r="G1146" i="9"/>
  <c r="G1961" i="9"/>
  <c r="G2473" i="9"/>
  <c r="G2386" i="9"/>
  <c r="G2348" i="9"/>
  <c r="G2438" i="9"/>
  <c r="G2272" i="9"/>
  <c r="G775" i="9"/>
  <c r="G2535" i="9"/>
  <c r="G2425" i="9"/>
  <c r="G2470" i="9"/>
  <c r="H1177" i="9"/>
  <c r="H1466" i="9"/>
  <c r="H2133" i="9"/>
  <c r="G361" i="9"/>
  <c r="G1024" i="9"/>
  <c r="G1173" i="9"/>
  <c r="G364" i="9"/>
  <c r="G190" i="9"/>
  <c r="G1031" i="9"/>
  <c r="G1735" i="9"/>
  <c r="G2023" i="9"/>
  <c r="G2681" i="9"/>
  <c r="G2924" i="9"/>
  <c r="M16" i="9"/>
  <c r="H766" i="9"/>
  <c r="H398" i="9"/>
  <c r="H1676" i="9"/>
  <c r="H2742" i="9"/>
  <c r="G34" i="9"/>
  <c r="G996" i="9"/>
  <c r="H479" i="9"/>
  <c r="H1703" i="9"/>
  <c r="H1914" i="9"/>
  <c r="H2784" i="9"/>
  <c r="H2553" i="9"/>
  <c r="G70" i="9"/>
  <c r="G616" i="9"/>
  <c r="H88" i="9"/>
  <c r="H1397" i="9"/>
  <c r="H1848" i="9"/>
  <c r="H1973" i="9"/>
  <c r="H2014" i="9"/>
  <c r="H2103" i="9"/>
  <c r="H2756" i="9"/>
  <c r="H2734" i="9"/>
  <c r="H2805" i="9"/>
  <c r="H2535" i="9"/>
  <c r="H2633" i="9"/>
  <c r="G383" i="9"/>
  <c r="G924" i="9"/>
  <c r="H1337" i="9"/>
  <c r="H1192" i="9"/>
  <c r="H2205" i="9"/>
  <c r="G180" i="9"/>
  <c r="H2180" i="9"/>
  <c r="G976" i="9"/>
  <c r="G1029" i="9"/>
  <c r="G1565" i="9"/>
  <c r="G662" i="9"/>
  <c r="G318" i="9"/>
  <c r="G763" i="9"/>
  <c r="G1115" i="9"/>
  <c r="G1371" i="9"/>
  <c r="G1627" i="9"/>
  <c r="G1332" i="9"/>
  <c r="G1790" i="9"/>
  <c r="G2046" i="9"/>
  <c r="G1326" i="9"/>
  <c r="G1787" i="9"/>
  <c r="G2043" i="9"/>
  <c r="G2299" i="9"/>
  <c r="G2555" i="9"/>
  <c r="G1142" i="9"/>
  <c r="G1672" i="9"/>
  <c r="G1034" i="9"/>
  <c r="G1618" i="9"/>
  <c r="G1933" i="9"/>
  <c r="G2189" i="9"/>
  <c r="G2445" i="9"/>
  <c r="G2701" i="9"/>
  <c r="G2330" i="9"/>
  <c r="G2816" i="9"/>
  <c r="G2356" i="9"/>
  <c r="G2830" i="9"/>
  <c r="G2254" i="9"/>
  <c r="G2766" i="9"/>
  <c r="G2312" i="9"/>
  <c r="G2804" i="9"/>
  <c r="H431" i="9"/>
  <c r="H1625" i="9"/>
  <c r="H1836" i="9"/>
  <c r="H1993" i="9"/>
  <c r="H2082" i="9"/>
  <c r="H2227" i="9"/>
  <c r="H2432" i="9"/>
  <c r="G68" i="9"/>
  <c r="G137" i="9"/>
  <c r="G14" i="9"/>
  <c r="J15" i="9"/>
  <c r="G355" i="9"/>
  <c r="G992" i="9"/>
  <c r="G641" i="9"/>
  <c r="G1013" i="9"/>
  <c r="G1269" i="9"/>
  <c r="G1569" i="9"/>
  <c r="G348" i="9"/>
  <c r="G634" i="9"/>
  <c r="G842" i="9"/>
  <c r="G390" i="9"/>
  <c r="G687" i="9"/>
  <c r="G895" i="9"/>
  <c r="G1087" i="9"/>
  <c r="G1295" i="9"/>
  <c r="G1487" i="9"/>
  <c r="G1711" i="9"/>
  <c r="G1404" i="9"/>
  <c r="G1762" i="9"/>
  <c r="G1970" i="9"/>
  <c r="G2162" i="9"/>
  <c r="G1494" i="9"/>
  <c r="G1823" i="9"/>
  <c r="G2015" i="9"/>
  <c r="G2223" i="9"/>
  <c r="G2415" i="9"/>
  <c r="G2639" i="9"/>
  <c r="G1232" i="9"/>
  <c r="G1616" i="9"/>
  <c r="G1884" i="9"/>
  <c r="G1338" i="9"/>
  <c r="G1761" i="9"/>
  <c r="G1969" i="9"/>
  <c r="G2161" i="9"/>
  <c r="G2369" i="9"/>
  <c r="G2561" i="9"/>
  <c r="G2785" i="9"/>
  <c r="G2402" i="9"/>
  <c r="G2779" i="9"/>
  <c r="G2428" i="9"/>
  <c r="G2834" i="9"/>
  <c r="G2294" i="9"/>
  <c r="G2678" i="9"/>
  <c r="G2352" i="9"/>
  <c r="G2788" i="9"/>
  <c r="H242" i="9"/>
  <c r="H1150" i="9"/>
  <c r="H1744" i="9"/>
  <c r="H1326" i="9"/>
  <c r="H1615" i="9"/>
  <c r="H2482" i="9"/>
  <c r="H2589" i="9"/>
  <c r="H2754" i="9"/>
  <c r="G212" i="9"/>
  <c r="G345" i="9"/>
  <c r="H2473" i="9"/>
  <c r="G563" i="9"/>
  <c r="G1152" i="9"/>
  <c r="G741" i="9"/>
  <c r="G1105" i="9"/>
  <c r="G1381" i="9"/>
  <c r="G1625" i="9"/>
  <c r="G452" i="9"/>
  <c r="G686" i="9"/>
  <c r="G910" i="9"/>
  <c r="G537" i="9"/>
  <c r="G739" i="9"/>
  <c r="G947" i="9"/>
  <c r="G1139" i="9"/>
  <c r="G1363" i="9"/>
  <c r="G1571" i="9"/>
  <c r="G1006" i="9"/>
  <c r="G1476" i="9"/>
  <c r="G1782" i="9"/>
  <c r="G1942" i="9"/>
  <c r="G2118" i="9"/>
  <c r="G1310" i="9"/>
  <c r="G1630" i="9"/>
  <c r="G1859" i="9"/>
  <c r="G2035" i="9"/>
  <c r="G2195" i="9"/>
  <c r="G2371" i="9"/>
  <c r="G2547" i="9"/>
  <c r="G2707" i="9"/>
  <c r="G1304" i="9"/>
  <c r="G1656" i="9"/>
  <c r="G1856" i="9"/>
  <c r="G1250" i="9"/>
  <c r="G1602" i="9"/>
  <c r="G1829" i="9"/>
  <c r="G2005" i="9"/>
  <c r="G2181" i="9"/>
  <c r="G2341" i="9"/>
  <c r="G2517" i="9"/>
  <c r="G2693" i="9"/>
  <c r="G2072" i="9"/>
  <c r="G2474" i="9"/>
  <c r="G2806" i="9"/>
  <c r="G2180" i="9"/>
  <c r="G2532" i="9"/>
  <c r="G2838" i="9"/>
  <c r="G2398" i="9"/>
  <c r="G2750" i="9"/>
  <c r="G1972" i="9"/>
  <c r="G2424" i="9"/>
  <c r="G2772" i="9"/>
  <c r="H607" i="9"/>
  <c r="H1551" i="9"/>
  <c r="H2739" i="9"/>
  <c r="G515" i="9"/>
  <c r="G1197" i="9"/>
  <c r="G658" i="9"/>
  <c r="G727" i="9"/>
  <c r="G1431" i="9"/>
  <c r="G1786" i="9"/>
  <c r="G1574" i="9"/>
  <c r="G2295" i="9"/>
  <c r="G1126" i="9"/>
  <c r="G1018" i="9"/>
  <c r="G1929" i="9"/>
  <c r="G2441" i="9"/>
  <c r="G2322" i="9"/>
  <c r="G2140" i="9"/>
  <c r="G2246" i="9"/>
  <c r="G2208" i="9"/>
  <c r="G2041" i="9"/>
  <c r="G2823" i="9"/>
  <c r="H1433" i="9"/>
  <c r="H1636" i="9"/>
  <c r="H2304" i="9"/>
  <c r="G233" i="9"/>
  <c r="G640" i="9"/>
  <c r="G1045" i="9"/>
  <c r="G1693" i="9"/>
  <c r="G866" i="9"/>
  <c r="G807" i="9"/>
  <c r="G1319" i="9"/>
  <c r="G1228" i="9"/>
  <c r="G1994" i="9"/>
  <c r="G1730" i="9"/>
  <c r="G2247" i="9"/>
  <c r="G2759" i="9"/>
  <c r="G1908" i="9"/>
  <c r="G1881" i="9"/>
  <c r="G2393" i="9"/>
  <c r="G2226" i="9"/>
  <c r="G2188" i="9"/>
  <c r="G2278" i="9"/>
  <c r="G2052" i="9"/>
  <c r="G374" i="9"/>
  <c r="G1286" i="9"/>
  <c r="G1748" i="9"/>
  <c r="G2290" i="9"/>
  <c r="H1616" i="9"/>
  <c r="H1986" i="9"/>
  <c r="H2706" i="9"/>
  <c r="H2095" i="9"/>
  <c r="G458" i="9"/>
  <c r="G1325" i="9"/>
  <c r="G557" i="9"/>
  <c r="G470" i="9"/>
  <c r="G1015" i="9"/>
  <c r="G1527" i="9"/>
  <c r="G1644" i="9"/>
  <c r="G1074" i="9"/>
  <c r="G1943" i="9"/>
  <c r="G2455" i="9"/>
  <c r="G1472" i="9"/>
  <c r="G1418" i="9"/>
  <c r="G2089" i="9"/>
  <c r="G2601" i="9"/>
  <c r="G2642" i="9"/>
  <c r="G2604" i="9"/>
  <c r="G2694" i="9"/>
  <c r="G2528" i="9"/>
  <c r="G1962" i="9"/>
  <c r="G1504" i="9"/>
  <c r="G2809" i="9"/>
  <c r="G2432" i="9"/>
  <c r="H1779" i="9"/>
  <c r="H2050" i="9"/>
  <c r="H2770" i="9"/>
  <c r="H2345" i="9"/>
  <c r="G513" i="9"/>
  <c r="G1345" i="9"/>
  <c r="G578" i="9"/>
  <c r="G583" i="9"/>
  <c r="G1159" i="9"/>
  <c r="G1676" i="9"/>
  <c r="G2599" i="9"/>
  <c r="G2921" i="9"/>
  <c r="M13" i="9"/>
  <c r="H250" i="9"/>
  <c r="H1860" i="9"/>
  <c r="H2839" i="9"/>
  <c r="H1685" i="9"/>
  <c r="H2209" i="9"/>
  <c r="H2741" i="9"/>
  <c r="G812" i="9"/>
  <c r="H2476" i="9"/>
  <c r="G1477" i="9"/>
  <c r="G1051" i="9"/>
  <c r="G1740" i="9"/>
  <c r="G1995" i="9"/>
  <c r="G1576" i="9"/>
  <c r="G2141" i="9"/>
  <c r="G2746" i="9"/>
  <c r="G2670" i="9"/>
  <c r="H1241" i="9"/>
  <c r="H2056" i="9"/>
  <c r="H2899" i="9"/>
  <c r="G993" i="9"/>
  <c r="G618" i="9"/>
  <c r="G847" i="9"/>
  <c r="G1679" i="9"/>
  <c r="G2146" i="9"/>
  <c r="G2207" i="9"/>
  <c r="G1584" i="9"/>
  <c r="G1921" i="9"/>
  <c r="G2753" i="9"/>
  <c r="G2396" i="9"/>
  <c r="G2923" i="9"/>
  <c r="M15" i="9"/>
  <c r="H761" i="9"/>
  <c r="H2290" i="9"/>
  <c r="G217" i="9"/>
  <c r="G709" i="9"/>
  <c r="G420" i="9"/>
  <c r="G723" i="9"/>
  <c r="G1523" i="9"/>
  <c r="G1926" i="9"/>
  <c r="G1827" i="9"/>
  <c r="G2515" i="9"/>
  <c r="G1840" i="9"/>
  <c r="G1973" i="9"/>
  <c r="G2661" i="9"/>
  <c r="G2124" i="9"/>
  <c r="G2334" i="9"/>
  <c r="G2712" i="9"/>
  <c r="G259" i="9"/>
  <c r="G1175" i="9"/>
  <c r="G1702" i="9"/>
  <c r="G1892" i="9"/>
  <c r="G2761" i="9"/>
  <c r="G2374" i="9"/>
  <c r="G1785" i="9"/>
  <c r="H1518" i="9"/>
  <c r="G489" i="9"/>
  <c r="G1629" i="9"/>
  <c r="G1127" i="9"/>
  <c r="G2058" i="9"/>
  <c r="G2695" i="9"/>
  <c r="G2201" i="9"/>
  <c r="G2316" i="9"/>
  <c r="G2900" i="9"/>
  <c r="G2361" i="9"/>
  <c r="H1561" i="9"/>
  <c r="H2389" i="9"/>
  <c r="G1164" i="9"/>
  <c r="G460" i="9"/>
  <c r="G951" i="9"/>
  <c r="G1516" i="9"/>
  <c r="G1879" i="9"/>
  <c r="G1344" i="9"/>
  <c r="G2025" i="9"/>
  <c r="G2514" i="9"/>
  <c r="G2566" i="9"/>
  <c r="G1292" i="9"/>
  <c r="G2553" i="9"/>
  <c r="H1689" i="9"/>
  <c r="H2475" i="9"/>
  <c r="G230" i="9"/>
  <c r="G492" i="9"/>
  <c r="G1095" i="9"/>
  <c r="G2279" i="9"/>
  <c r="G2007" i="9"/>
  <c r="G2153" i="9"/>
  <c r="G2803" i="9"/>
  <c r="G2546" i="9"/>
  <c r="H2604" i="9"/>
  <c r="G642" i="9"/>
  <c r="G1248" i="9"/>
  <c r="G834" i="9"/>
  <c r="H1897" i="9"/>
  <c r="G1924" i="9"/>
  <c r="G2343" i="9"/>
  <c r="G1607" i="9"/>
  <c r="H1338" i="9"/>
  <c r="G1434" i="9"/>
  <c r="G2810" i="9"/>
  <c r="G328" i="9"/>
  <c r="G926" i="9"/>
  <c r="G2211" i="9"/>
  <c r="G2506" i="9"/>
  <c r="G722" i="9"/>
  <c r="G2284" i="9"/>
  <c r="H2642" i="9"/>
  <c r="G1356" i="9"/>
  <c r="H2242" i="9"/>
  <c r="G564" i="9"/>
  <c r="G1546" i="9"/>
  <c r="G2656" i="9"/>
  <c r="H2888" i="9"/>
  <c r="G2360" i="9"/>
  <c r="G1287" i="9"/>
  <c r="G1802" i="9"/>
  <c r="G2240" i="9"/>
  <c r="G1645" i="9"/>
  <c r="G1833" i="9"/>
  <c r="H728" i="9"/>
  <c r="G1414" i="9"/>
  <c r="H2929" i="9"/>
  <c r="N21" i="9"/>
  <c r="G32" i="9"/>
  <c r="G1053" i="9"/>
  <c r="G1949" i="9"/>
  <c r="H557" i="9"/>
  <c r="G703" i="9"/>
  <c r="G1777" i="9"/>
  <c r="H305" i="9"/>
  <c r="G1641" i="9"/>
  <c r="G1662" i="9"/>
  <c r="G2825" i="9"/>
  <c r="G791" i="9"/>
  <c r="G1632" i="9"/>
  <c r="G2567" i="9"/>
  <c r="H1214" i="9"/>
  <c r="G1260" i="9"/>
  <c r="G2310" i="9"/>
  <c r="G170" i="9"/>
  <c r="H547" i="9"/>
  <c r="H2713" i="9"/>
  <c r="H1647" i="9"/>
  <c r="H2367" i="9"/>
  <c r="H1768" i="9"/>
  <c r="H2644" i="9"/>
  <c r="G940" i="9"/>
  <c r="G244" i="9"/>
  <c r="G1617" i="9"/>
  <c r="G1131" i="9"/>
  <c r="G1806" i="9"/>
  <c r="G2059" i="9"/>
  <c r="G1704" i="9"/>
  <c r="G2205" i="9"/>
  <c r="G2833" i="9"/>
  <c r="G2787" i="9"/>
  <c r="H1753" i="9"/>
  <c r="H2312" i="9"/>
  <c r="G142" i="9"/>
  <c r="G1057" i="9"/>
  <c r="G650" i="9"/>
  <c r="G911" i="9"/>
  <c r="G1727" i="9"/>
  <c r="G1106" i="9"/>
  <c r="G2255" i="9"/>
  <c r="G1648" i="9"/>
  <c r="G1985" i="9"/>
  <c r="G2801" i="9"/>
  <c r="G2524" i="9"/>
  <c r="H763" i="9"/>
  <c r="H2546" i="9"/>
  <c r="G409" i="9"/>
  <c r="G837" i="9"/>
  <c r="G509" i="9"/>
  <c r="G755" i="9"/>
  <c r="G1587" i="9"/>
  <c r="G1958" i="9"/>
  <c r="G1875" i="9"/>
  <c r="G2563" i="9"/>
  <c r="G1872" i="9"/>
  <c r="G2021" i="9"/>
  <c r="G2709" i="9"/>
  <c r="G2212" i="9"/>
  <c r="G2430" i="9"/>
  <c r="G2794" i="9"/>
  <c r="G576" i="9"/>
  <c r="G1303" i="9"/>
  <c r="G2103" i="9"/>
  <c r="G1226" i="9"/>
  <c r="G2194" i="9"/>
  <c r="G2839" i="9"/>
  <c r="G2297" i="9"/>
  <c r="H1288" i="9"/>
  <c r="G67" i="9"/>
  <c r="G298" i="9"/>
  <c r="G1255" i="9"/>
  <c r="G1350" i="9"/>
  <c r="G1184" i="9"/>
  <c r="G2329" i="9"/>
  <c r="G2807" i="9"/>
  <c r="G1415" i="9"/>
  <c r="G2745" i="9"/>
  <c r="H1399" i="9"/>
  <c r="H2433" i="9"/>
  <c r="G625" i="9"/>
  <c r="G626" i="9"/>
  <c r="G1079" i="9"/>
  <c r="G1754" i="9"/>
  <c r="G1600" i="9"/>
  <c r="G2768" i="9"/>
  <c r="G1138" i="9"/>
  <c r="H1564" i="9"/>
  <c r="G657" i="9"/>
  <c r="G1223" i="9"/>
  <c r="G1005" i="9"/>
  <c r="G1913" i="9"/>
  <c r="G882" i="9"/>
  <c r="G2263" i="9"/>
  <c r="G2116" i="9"/>
  <c r="G105" i="9"/>
  <c r="G898" i="9"/>
  <c r="G2800" i="9"/>
  <c r="G1187" i="9"/>
  <c r="G1634" i="9"/>
  <c r="G2036" i="9"/>
  <c r="G2743" i="9"/>
  <c r="H501" i="9"/>
  <c r="G2183" i="9"/>
  <c r="G2471" i="9"/>
  <c r="G1409" i="9"/>
  <c r="G2665" i="9"/>
  <c r="G2868" i="9"/>
  <c r="G1834" i="9"/>
  <c r="G2170" i="9"/>
  <c r="G2377" i="9"/>
  <c r="G1133" i="9"/>
  <c r="G2829" i="9"/>
  <c r="G360" i="9"/>
  <c r="G2711" i="9"/>
  <c r="G2916" i="9"/>
  <c r="M8" i="9"/>
  <c r="G1661" i="9"/>
  <c r="H2017" i="9"/>
  <c r="G795" i="9"/>
  <c r="G2362" i="9"/>
  <c r="G673" i="9"/>
  <c r="G2031" i="9"/>
  <c r="G2044" i="9"/>
  <c r="G306" i="9"/>
  <c r="G2387" i="9"/>
  <c r="G1984" i="9"/>
  <c r="G1764" i="9"/>
  <c r="G1473" i="9"/>
  <c r="G2752" i="9"/>
  <c r="G704" i="9"/>
  <c r="G998" i="9"/>
  <c r="H876" i="9"/>
  <c r="G1831" i="9"/>
  <c r="H279" i="9"/>
  <c r="H2122" i="9"/>
  <c r="H1944" i="9"/>
  <c r="H2820" i="9"/>
  <c r="H2217" i="9"/>
  <c r="H983" i="9"/>
  <c r="H2663" i="9"/>
  <c r="G562" i="9"/>
  <c r="G1323" i="9"/>
  <c r="G1998" i="9"/>
  <c r="G2251" i="9"/>
  <c r="G1912" i="9"/>
  <c r="G2397" i="9"/>
  <c r="G2260" i="9"/>
  <c r="G2216" i="9"/>
  <c r="H1772" i="9"/>
  <c r="H2176" i="9"/>
  <c r="G227" i="9"/>
  <c r="G1249" i="9"/>
  <c r="G826" i="9"/>
  <c r="G1071" i="9"/>
  <c r="G1308" i="9"/>
  <c r="G1430" i="9"/>
  <c r="G2399" i="9"/>
  <c r="G1868" i="9"/>
  <c r="G2145" i="9"/>
  <c r="G2306" i="9"/>
  <c r="G2796" i="9"/>
  <c r="G2320" i="9"/>
  <c r="H1574" i="9"/>
  <c r="H2504" i="9"/>
  <c r="G94" i="9"/>
  <c r="G1061" i="9"/>
  <c r="G670" i="9"/>
  <c r="G931" i="9"/>
  <c r="G1747" i="9"/>
  <c r="G2086" i="9"/>
  <c r="G2003" i="9"/>
  <c r="G2691" i="9"/>
  <c r="G1186" i="9"/>
  <c r="G2149" i="9"/>
  <c r="G2008" i="9"/>
  <c r="G2468" i="9"/>
  <c r="G2686" i="9"/>
  <c r="H292" i="9"/>
  <c r="G1025" i="9"/>
  <c r="G1495" i="9"/>
  <c r="G2231" i="9"/>
  <c r="G1733" i="9"/>
  <c r="G2450" i="9"/>
  <c r="G1988" i="9"/>
  <c r="G2076" i="9"/>
  <c r="H1922" i="9"/>
  <c r="G162" i="9"/>
  <c r="G674" i="9"/>
  <c r="G1383" i="9"/>
  <c r="G1606" i="9"/>
  <c r="G1696" i="9"/>
  <c r="G2457" i="9"/>
  <c r="G2128" i="9"/>
  <c r="G1770" i="9"/>
  <c r="G2790" i="9"/>
  <c r="H1603" i="9"/>
  <c r="G41" i="9"/>
  <c r="G981" i="9"/>
  <c r="G818" i="9"/>
  <c r="G1271" i="9"/>
  <c r="G1946" i="9"/>
  <c r="G2199" i="9"/>
  <c r="G1860" i="9"/>
  <c r="G2345" i="9"/>
  <c r="G2012" i="9"/>
  <c r="G2151" i="9"/>
  <c r="G2636" i="9"/>
  <c r="H1688" i="9"/>
  <c r="H2749" i="9"/>
  <c r="G1543" i="9"/>
  <c r="G297" i="9"/>
  <c r="G2010" i="9"/>
  <c r="G2220" i="9"/>
  <c r="G2000" i="9"/>
  <c r="G1089" i="9"/>
  <c r="H98" i="9"/>
  <c r="H1582" i="9"/>
  <c r="G1508" i="9"/>
  <c r="G2357" i="9"/>
  <c r="H1858" i="9"/>
  <c r="G2249" i="9"/>
  <c r="G961" i="9"/>
  <c r="G1642" i="9"/>
  <c r="G2560" i="9"/>
  <c r="G1591" i="9"/>
  <c r="G2732" i="9"/>
  <c r="H2306" i="9"/>
  <c r="G647" i="9"/>
  <c r="H2560" i="9"/>
  <c r="G2786" i="9"/>
  <c r="G743" i="9"/>
  <c r="G1817" i="9"/>
  <c r="H2269" i="9"/>
  <c r="G1638" i="9"/>
  <c r="G1977" i="9"/>
  <c r="G903" i="9"/>
  <c r="G1364" i="9"/>
  <c r="G2286" i="9"/>
  <c r="G380" i="9"/>
  <c r="G1264" i="9"/>
  <c r="H1700" i="9"/>
  <c r="G558" i="9"/>
  <c r="G1688" i="9"/>
  <c r="G2456" i="9"/>
  <c r="G2505" i="9"/>
  <c r="G1945" i="9"/>
  <c r="H2611" i="9"/>
  <c r="G1751" i="9"/>
  <c r="G2169" i="9"/>
  <c r="G967" i="9"/>
  <c r="H128" i="9"/>
  <c r="G676" i="9"/>
  <c r="H2640" i="9"/>
  <c r="G440" i="9"/>
  <c r="H1845" i="9"/>
  <c r="H2654" i="9"/>
  <c r="H2620" i="9"/>
  <c r="H1465" i="9"/>
  <c r="H2388" i="9"/>
  <c r="G678" i="9"/>
  <c r="G1387" i="9"/>
  <c r="G2062" i="9"/>
  <c r="G2315" i="9"/>
  <c r="G1098" i="9"/>
  <c r="G2461" i="9"/>
  <c r="G2388" i="9"/>
  <c r="G2344" i="9"/>
  <c r="H1900" i="9"/>
  <c r="H2517" i="9"/>
  <c r="G419" i="9"/>
  <c r="G1333" i="9"/>
  <c r="G874" i="9"/>
  <c r="G1103" i="9"/>
  <c r="G1436" i="9"/>
  <c r="G1526" i="9"/>
  <c r="G2463" i="9"/>
  <c r="G1916" i="9"/>
  <c r="G2177" i="9"/>
  <c r="G2434" i="9"/>
  <c r="G2850" i="9"/>
  <c r="G2448" i="9"/>
  <c r="H2003" i="9"/>
  <c r="H2664" i="9"/>
  <c r="H2641" i="9"/>
  <c r="G1125" i="9"/>
  <c r="G734" i="9"/>
  <c r="G979" i="9"/>
  <c r="G1070" i="9"/>
  <c r="G2134" i="9"/>
  <c r="G2051" i="9"/>
  <c r="G2723" i="9"/>
  <c r="G1282" i="9"/>
  <c r="G2197" i="9"/>
  <c r="G2136" i="9"/>
  <c r="G2564" i="9"/>
  <c r="G2776" i="9"/>
  <c r="H1044" i="9"/>
  <c r="G1281" i="9"/>
  <c r="G1196" i="9"/>
  <c r="G2359" i="9"/>
  <c r="G1865" i="9"/>
  <c r="G2877" i="9"/>
  <c r="G2336" i="9"/>
  <c r="G2214" i="9"/>
  <c r="H2184" i="9"/>
  <c r="G896" i="9"/>
  <c r="G802" i="9"/>
  <c r="G1639" i="9"/>
  <c r="G1799" i="9"/>
  <c r="G1844" i="9"/>
  <c r="G2713" i="9"/>
  <c r="G2406" i="9"/>
  <c r="G2090" i="9"/>
  <c r="G2342" i="9"/>
  <c r="G1069" i="9"/>
  <c r="G1335" i="9"/>
  <c r="G2409" i="9"/>
  <c r="H1961" i="9"/>
  <c r="G2233" i="9"/>
  <c r="G2655" i="9"/>
  <c r="G1254" i="9"/>
  <c r="H1130" i="9"/>
  <c r="G1376" i="9"/>
  <c r="G759" i="9"/>
  <c r="G2182" i="9"/>
  <c r="G488" i="9"/>
  <c r="G871" i="9"/>
  <c r="H1285" i="9"/>
  <c r="G410" i="9"/>
  <c r="H2251" i="9"/>
  <c r="G792" i="9"/>
  <c r="H1216" i="9"/>
  <c r="H2846" i="9"/>
  <c r="H2335" i="9"/>
  <c r="H1785" i="9"/>
  <c r="G656" i="9"/>
  <c r="G934" i="9"/>
  <c r="G1579" i="9"/>
  <c r="G1230" i="9"/>
  <c r="G2507" i="9"/>
  <c r="G1522" i="9"/>
  <c r="G2653" i="9"/>
  <c r="G2770" i="9"/>
  <c r="G2728" i="9"/>
  <c r="H1929" i="9"/>
  <c r="H2889" i="9"/>
  <c r="G800" i="9"/>
  <c r="G1525" i="9"/>
  <c r="G358" i="9"/>
  <c r="G1279" i="9"/>
  <c r="G1745" i="9"/>
  <c r="G1775" i="9"/>
  <c r="G2607" i="9"/>
  <c r="G1306" i="9"/>
  <c r="G2353" i="9"/>
  <c r="G2754" i="9"/>
  <c r="G2198" i="9"/>
  <c r="G2736" i="9"/>
  <c r="H1207" i="9"/>
  <c r="H2690" i="9"/>
  <c r="G499" i="9"/>
  <c r="G1317" i="9"/>
  <c r="G878" i="9"/>
  <c r="G1123" i="9"/>
  <c r="G1412" i="9"/>
  <c r="G1246" i="9"/>
  <c r="G2179" i="9"/>
  <c r="G1240" i="9"/>
  <c r="G1538" i="9"/>
  <c r="G2325" i="9"/>
  <c r="G2410" i="9"/>
  <c r="G2802" i="9"/>
  <c r="G2915" i="9"/>
  <c r="H1769" i="9"/>
  <c r="G514" i="9"/>
  <c r="G1580" i="9"/>
  <c r="G2615" i="9"/>
  <c r="G1993" i="9"/>
  <c r="G2820" i="9"/>
  <c r="G2304" i="9"/>
  <c r="H2808" i="9"/>
  <c r="G721" i="9"/>
  <c r="G930" i="9"/>
  <c r="G1022" i="9"/>
  <c r="G2055" i="9"/>
  <c r="G1082" i="9"/>
  <c r="G2024" i="9"/>
  <c r="G2855" i="9"/>
  <c r="G1670" i="9"/>
  <c r="H1722" i="9"/>
  <c r="H2867" i="9"/>
  <c r="G1237" i="9"/>
  <c r="G342" i="9"/>
  <c r="G1463" i="9"/>
  <c r="G2138" i="9"/>
  <c r="G2391" i="9"/>
  <c r="G1290" i="9"/>
  <c r="G2537" i="9"/>
  <c r="G2476" i="9"/>
  <c r="G2400" i="9"/>
  <c r="G2727" i="9"/>
  <c r="G2887" i="9"/>
  <c r="H1794" i="9"/>
  <c r="H2460" i="9"/>
  <c r="G1261" i="9"/>
  <c r="G500" i="9"/>
  <c r="G1420" i="9"/>
  <c r="G2418" i="9"/>
  <c r="H1824" i="9"/>
  <c r="H470" i="9"/>
  <c r="G284" i="9"/>
  <c r="H1934" i="9"/>
  <c r="H2852" i="9"/>
  <c r="H1316" i="9"/>
  <c r="G1104" i="9"/>
  <c r="G350" i="9"/>
  <c r="G1643" i="9"/>
  <c r="G1358" i="9"/>
  <c r="G2571" i="9"/>
  <c r="G1650" i="9"/>
  <c r="G2717" i="9"/>
  <c r="G2824" i="9"/>
  <c r="G132" i="9"/>
  <c r="G1056" i="9"/>
  <c r="G1589" i="9"/>
  <c r="G486" i="9"/>
  <c r="G1327" i="9"/>
  <c r="G1778" i="9"/>
  <c r="G1839" i="9"/>
  <c r="G2401" i="9"/>
  <c r="G2326" i="9"/>
  <c r="H2185" i="9"/>
  <c r="G1405" i="9"/>
  <c r="G1342" i="9"/>
  <c r="G1336" i="9"/>
  <c r="G2854" i="9"/>
  <c r="G1850" i="9"/>
  <c r="G2932" i="9"/>
  <c r="M24" i="9"/>
  <c r="G615" i="9"/>
  <c r="G2354" i="9"/>
  <c r="H2801" i="9"/>
  <c r="G2519" i="9"/>
  <c r="G1876" i="9"/>
  <c r="G1429" i="9"/>
  <c r="G663" i="9"/>
  <c r="G1280" i="9"/>
  <c r="H2447" i="9"/>
  <c r="G2311" i="9"/>
  <c r="H341" i="9"/>
  <c r="G1086" i="9"/>
  <c r="G2088" i="9"/>
  <c r="H2355" i="9"/>
  <c r="G2176" i="9"/>
  <c r="G2846" i="9"/>
  <c r="H1335" i="9"/>
  <c r="G495" i="9"/>
  <c r="H2461" i="9"/>
  <c r="G1192" i="9"/>
  <c r="H2274" i="9"/>
  <c r="G1535" i="9"/>
  <c r="G2609" i="9"/>
  <c r="H2404" i="9"/>
  <c r="G1798" i="9"/>
  <c r="G1845" i="9"/>
  <c r="G100" i="9"/>
  <c r="G2064" i="9"/>
  <c r="G1930" i="9"/>
  <c r="G1940" i="9"/>
  <c r="G823" i="9"/>
  <c r="G2258" i="9"/>
  <c r="G768" i="9"/>
  <c r="G2799" i="9"/>
  <c r="H2844" i="9"/>
  <c r="H771" i="9"/>
  <c r="H2829" i="9"/>
  <c r="H806" i="9"/>
  <c r="H2126" i="9"/>
  <c r="G351" i="9"/>
  <c r="H2108" i="9"/>
  <c r="G945" i="9"/>
  <c r="G699" i="9"/>
  <c r="G1236" i="9"/>
  <c r="G1736" i="9"/>
  <c r="G2763" i="9"/>
  <c r="G1885" i="9"/>
  <c r="G2234" i="9"/>
  <c r="G2144" i="9"/>
  <c r="H822" i="9"/>
  <c r="H2018" i="9"/>
  <c r="G73" i="9"/>
  <c r="G609" i="9"/>
  <c r="G202" i="9"/>
  <c r="G655" i="9"/>
  <c r="G1471" i="9"/>
  <c r="G1954" i="9"/>
  <c r="G1999" i="9"/>
  <c r="G1094" i="9"/>
  <c r="G1722" i="9"/>
  <c r="G2545" i="9"/>
  <c r="G2646" i="9"/>
  <c r="G2928" i="9"/>
  <c r="M20" i="9"/>
  <c r="H1444" i="9"/>
  <c r="G148" i="9"/>
  <c r="G1120" i="9"/>
  <c r="G1609" i="9"/>
  <c r="G462" i="9"/>
  <c r="G1331" i="9"/>
  <c r="G1750" i="9"/>
  <c r="G1598" i="9"/>
  <c r="G2339" i="9"/>
  <c r="G1592" i="9"/>
  <c r="G1813" i="9"/>
  <c r="G2485" i="9"/>
  <c r="G2762" i="9"/>
  <c r="H1173" i="9"/>
  <c r="G1803" i="9"/>
  <c r="G265" i="9"/>
  <c r="G2002" i="9"/>
  <c r="G2710" i="9"/>
  <c r="G1379" i="9"/>
  <c r="G2533" i="9"/>
  <c r="G1446" i="9"/>
  <c r="H1446" i="9"/>
  <c r="G1948" i="9"/>
  <c r="G1709" i="9"/>
  <c r="G1897" i="9"/>
  <c r="H2680" i="9"/>
  <c r="H23" i="9"/>
  <c r="K24" i="9"/>
  <c r="H527" i="9"/>
  <c r="H1033" i="9"/>
  <c r="H1536" i="9"/>
  <c r="H416" i="9"/>
  <c r="H777" i="9"/>
  <c r="H1601" i="9"/>
  <c r="H14" i="9"/>
  <c r="K15" i="9"/>
  <c r="H706" i="9"/>
  <c r="H872" i="9"/>
  <c r="H1018" i="9"/>
  <c r="H1124" i="9"/>
  <c r="H1500" i="9"/>
  <c r="H1296" i="9"/>
  <c r="H2582" i="9"/>
  <c r="H2352" i="9"/>
  <c r="H2457" i="9"/>
  <c r="H387" i="9"/>
  <c r="H825" i="9"/>
  <c r="H1421" i="9"/>
  <c r="H106" i="9"/>
  <c r="H910" i="9"/>
  <c r="H1100" i="9"/>
  <c r="H823" i="9"/>
  <c r="H1867" i="9"/>
  <c r="H340" i="9"/>
  <c r="H423" i="9"/>
  <c r="H784" i="9"/>
  <c r="H710" i="9"/>
  <c r="H1283" i="9"/>
  <c r="H1630" i="9"/>
  <c r="H2150" i="9"/>
  <c r="H2684" i="9"/>
  <c r="H2877" i="9"/>
  <c r="H86" i="9"/>
  <c r="H96" i="9"/>
  <c r="H935" i="9"/>
  <c r="H1879" i="9"/>
  <c r="H384" i="9"/>
  <c r="H40" i="9"/>
  <c r="H891" i="9"/>
  <c r="H1649" i="9"/>
  <c r="H222" i="9"/>
  <c r="H946" i="9"/>
  <c r="H1120" i="9"/>
  <c r="H801" i="9"/>
  <c r="H1091" i="9"/>
  <c r="H58" i="9"/>
  <c r="H1515" i="9"/>
  <c r="H901" i="9"/>
  <c r="H1138" i="9"/>
  <c r="H508" i="9"/>
  <c r="H618" i="9"/>
  <c r="H246" i="9"/>
  <c r="H1127" i="9"/>
  <c r="H497" i="9"/>
  <c r="H610" i="9"/>
  <c r="H238" i="9"/>
  <c r="H1755" i="9"/>
  <c r="H1153" i="9"/>
  <c r="H540" i="9"/>
  <c r="H525" i="9"/>
  <c r="H798" i="9"/>
  <c r="H188" i="9"/>
  <c r="H1943" i="9"/>
  <c r="H1341" i="9"/>
  <c r="H940" i="9"/>
  <c r="H776" i="9"/>
  <c r="H155" i="9"/>
  <c r="H406" i="9"/>
  <c r="H1053" i="9"/>
  <c r="H409" i="9"/>
  <c r="H554" i="9"/>
  <c r="H182" i="9"/>
  <c r="H2327" i="9"/>
  <c r="H2557" i="9"/>
  <c r="H2202" i="9"/>
  <c r="H1857" i="9"/>
  <c r="H1284" i="9"/>
  <c r="H1026" i="9"/>
  <c r="G1321" i="9"/>
  <c r="G1092" i="9"/>
  <c r="G263" i="9"/>
  <c r="H2639" i="9"/>
  <c r="H2233" i="9"/>
  <c r="H2459" i="9"/>
  <c r="H2241" i="9"/>
  <c r="H1782" i="9"/>
  <c r="H1331" i="9"/>
  <c r="H1669" i="9"/>
  <c r="H966" i="9"/>
  <c r="H629" i="9"/>
  <c r="H1008" i="9"/>
  <c r="H559" i="9"/>
  <c r="H265" i="9"/>
  <c r="H1431" i="9"/>
  <c r="H1585" i="9"/>
  <c r="H772" i="9"/>
  <c r="H1068" i="9"/>
  <c r="H639" i="9"/>
  <c r="H320" i="9"/>
  <c r="H1511" i="9"/>
  <c r="H1645" i="9"/>
  <c r="H879" i="9"/>
  <c r="H1128" i="9"/>
  <c r="H719" i="9"/>
  <c r="H380" i="9"/>
  <c r="H22" i="9"/>
  <c r="K23" i="9"/>
  <c r="H407" i="9"/>
  <c r="H764" i="9"/>
  <c r="H1783" i="9"/>
  <c r="H331" i="9"/>
  <c r="H432" i="9"/>
  <c r="H1059" i="9"/>
  <c r="H1147" i="9"/>
  <c r="H174" i="9"/>
  <c r="H882" i="9"/>
  <c r="H1056" i="9"/>
  <c r="H663" i="9"/>
  <c r="H647" i="9"/>
  <c r="H1740" i="9"/>
  <c r="H1492" i="9"/>
  <c r="H2135" i="9"/>
  <c r="H2544" i="9"/>
  <c r="H2789" i="9"/>
  <c r="H666" i="9"/>
  <c r="H1186" i="9"/>
  <c r="H1629" i="9"/>
  <c r="H282" i="9"/>
  <c r="H441" i="9"/>
  <c r="H804" i="9"/>
  <c r="H1094" i="9"/>
  <c r="H1204" i="9"/>
  <c r="H339" i="9"/>
  <c r="H411" i="9"/>
  <c r="H1065" i="9"/>
  <c r="H713" i="9"/>
  <c r="H1675" i="9"/>
  <c r="H1805" i="9"/>
  <c r="H2310" i="9"/>
  <c r="H2828" i="9"/>
  <c r="G24" i="9"/>
  <c r="J25" i="9"/>
  <c r="H80" i="9"/>
  <c r="H393" i="9"/>
  <c r="H684" i="9"/>
  <c r="H1228" i="9"/>
  <c r="H440" i="9"/>
  <c r="H504" i="9"/>
  <c r="H533" i="9"/>
  <c r="H1275" i="9"/>
  <c r="H172" i="9"/>
  <c r="H473" i="9"/>
  <c r="H868" i="9"/>
  <c r="H19" i="9"/>
  <c r="K20" i="9"/>
  <c r="H951" i="9"/>
  <c r="H77" i="9"/>
  <c r="H1344" i="9"/>
  <c r="H641" i="9"/>
  <c r="H967" i="9"/>
  <c r="H219" i="9"/>
  <c r="H490" i="9"/>
  <c r="H118" i="9"/>
  <c r="H953" i="9"/>
  <c r="H192" i="9"/>
  <c r="H482" i="9"/>
  <c r="H110" i="9"/>
  <c r="H1584" i="9"/>
  <c r="H987" i="9"/>
  <c r="H1190" i="9"/>
  <c r="H267" i="9"/>
  <c r="H670" i="9"/>
  <c r="H298" i="9"/>
  <c r="H1815" i="9"/>
  <c r="H1213" i="9"/>
  <c r="H700" i="9"/>
  <c r="H605" i="9"/>
  <c r="H858" i="9"/>
  <c r="H268" i="9"/>
  <c r="H853" i="9"/>
  <c r="H485" i="9"/>
  <c r="H413" i="9"/>
  <c r="H54" i="9"/>
  <c r="H2794" i="9"/>
  <c r="H2387" i="9"/>
  <c r="H2074" i="9"/>
  <c r="H1720" i="9"/>
  <c r="H1827" i="9"/>
  <c r="H856" i="9"/>
  <c r="G1193" i="9"/>
  <c r="G964" i="9"/>
  <c r="G135" i="9"/>
  <c r="H2300" i="9"/>
  <c r="G216" i="9"/>
  <c r="H2288" i="9"/>
  <c r="H2071" i="9"/>
  <c r="H1620" i="9"/>
  <c r="H1984" i="9"/>
  <c r="H1413" i="9"/>
  <c r="H451" i="9"/>
  <c r="H1022" i="9"/>
  <c r="H851" i="9"/>
  <c r="H343" i="9"/>
  <c r="H60" i="9"/>
  <c r="H1236" i="9"/>
  <c r="H1457" i="9"/>
  <c r="H1102" i="9"/>
  <c r="H931" i="9"/>
  <c r="H468" i="9"/>
  <c r="H153" i="9"/>
  <c r="H1340" i="9"/>
  <c r="H1517" i="9"/>
  <c r="H608" i="9"/>
  <c r="H1000" i="9"/>
  <c r="H548" i="9"/>
  <c r="H233" i="9"/>
  <c r="H262" i="9"/>
  <c r="H139" i="9"/>
  <c r="H1114" i="9"/>
  <c r="H2007" i="9"/>
  <c r="H558" i="9"/>
  <c r="H653" i="9"/>
  <c r="H800" i="9"/>
  <c r="H1435" i="9"/>
  <c r="H36" i="9"/>
  <c r="H385" i="9"/>
  <c r="H753" i="9"/>
  <c r="H944" i="9"/>
  <c r="H545" i="9"/>
  <c r="H1888" i="9"/>
  <c r="H1684" i="9"/>
  <c r="H2083" i="9"/>
  <c r="H2710" i="9"/>
  <c r="G29" i="9"/>
  <c r="H922" i="9"/>
  <c r="H657" i="9"/>
  <c r="H1267" i="9"/>
  <c r="H295" i="9"/>
  <c r="H681" i="9"/>
  <c r="H1079" i="9"/>
  <c r="H1265" i="9"/>
  <c r="H1474" i="9"/>
  <c r="H562" i="9"/>
  <c r="H659" i="9"/>
  <c r="H779" i="9"/>
  <c r="H493" i="9"/>
  <c r="H1983" i="9"/>
  <c r="H1965" i="9"/>
  <c r="H2454" i="9"/>
  <c r="H2181" i="9"/>
  <c r="G152" i="9"/>
  <c r="H390" i="9"/>
  <c r="H755" i="9"/>
  <c r="H1025" i="9"/>
  <c r="H11" i="9"/>
  <c r="K12" i="9"/>
  <c r="H622" i="9"/>
  <c r="H739" i="9"/>
  <c r="H885" i="9"/>
  <c r="H1520" i="9"/>
  <c r="H382" i="9"/>
  <c r="H708" i="9"/>
  <c r="H1106" i="9"/>
  <c r="H64" i="9"/>
  <c r="H1317" i="9"/>
  <c r="H59" i="9"/>
  <c r="H1741" i="9"/>
  <c r="H1029" i="9"/>
  <c r="H740" i="9"/>
  <c r="H367" i="9"/>
  <c r="H285" i="9"/>
  <c r="H121" i="9"/>
  <c r="H720" i="9"/>
  <c r="H345" i="9"/>
  <c r="H264" i="9"/>
  <c r="H113" i="9"/>
  <c r="H1414" i="9"/>
  <c r="H767" i="9"/>
  <c r="H1037" i="9"/>
  <c r="H381" i="9"/>
  <c r="H542" i="9"/>
  <c r="H170" i="9"/>
  <c r="H1664" i="9"/>
  <c r="H1067" i="9"/>
  <c r="H1250" i="9"/>
  <c r="H425" i="9"/>
  <c r="H730" i="9"/>
  <c r="H68" i="9"/>
  <c r="H571" i="9"/>
  <c r="H160" i="9"/>
  <c r="H111" i="9"/>
  <c r="H57" i="9"/>
  <c r="H2666" i="9"/>
  <c r="H2216" i="9"/>
  <c r="H1946" i="9"/>
  <c r="H1550" i="9"/>
  <c r="H1510" i="9"/>
  <c r="H359" i="9"/>
  <c r="G1065" i="9"/>
  <c r="G836" i="9"/>
  <c r="G23" i="9"/>
  <c r="J24" i="9"/>
  <c r="G429" i="9"/>
  <c r="G88" i="9"/>
  <c r="H2117" i="9"/>
  <c r="H2550" i="9"/>
  <c r="H1450" i="9"/>
  <c r="H1856" i="9"/>
  <c r="H1157" i="9"/>
  <c r="H386" i="9"/>
  <c r="H812" i="9"/>
  <c r="H680" i="9"/>
  <c r="H914" i="9"/>
  <c r="H350" i="9"/>
  <c r="H1931" i="9"/>
  <c r="H1329" i="9"/>
  <c r="H919" i="9"/>
  <c r="H760" i="9"/>
  <c r="H107" i="9"/>
  <c r="H394" i="9"/>
  <c r="H1991" i="9"/>
  <c r="H1389" i="9"/>
  <c r="H1011" i="9"/>
  <c r="H840" i="9"/>
  <c r="H321" i="9"/>
  <c r="H454" i="9"/>
  <c r="H310" i="9"/>
  <c r="H648" i="9"/>
  <c r="H929" i="9"/>
  <c r="H1426" i="9"/>
  <c r="H734" i="9"/>
  <c r="H888" i="9"/>
  <c r="H1055" i="9"/>
  <c r="H1670" i="9"/>
  <c r="H318" i="9"/>
  <c r="H623" i="9"/>
  <c r="H1042" i="9"/>
  <c r="H130" i="9"/>
  <c r="H1221" i="9"/>
  <c r="H1183" i="9"/>
  <c r="H1846" i="9"/>
  <c r="H2275" i="9"/>
  <c r="H2036" i="9"/>
  <c r="H39" i="9"/>
  <c r="H569" i="9"/>
  <c r="H1054" i="9"/>
  <c r="H1579" i="9"/>
  <c r="H132" i="9"/>
  <c r="H443" i="9"/>
  <c r="H1270" i="9"/>
  <c r="H1441" i="9"/>
  <c r="H79" i="9"/>
  <c r="H722" i="9"/>
  <c r="H893" i="9"/>
  <c r="H1039" i="9"/>
  <c r="H645" i="9"/>
  <c r="H1570" i="9"/>
  <c r="H1322" i="9"/>
  <c r="H2598" i="9"/>
  <c r="H2373" i="9"/>
  <c r="G296" i="9"/>
  <c r="H316" i="9"/>
  <c r="H1064" i="9"/>
  <c r="H1277" i="9"/>
  <c r="H93" i="9"/>
  <c r="H782" i="9"/>
  <c r="H972" i="9"/>
  <c r="H524" i="9"/>
  <c r="H1734" i="9"/>
  <c r="H180" i="9"/>
  <c r="H496" i="9"/>
  <c r="H1290" i="9"/>
  <c r="H376" i="9"/>
  <c r="H104" i="9"/>
  <c r="H1468" i="9"/>
  <c r="H1613" i="9"/>
  <c r="H821" i="9"/>
  <c r="H1096" i="9"/>
  <c r="H676" i="9"/>
  <c r="H348" i="9"/>
  <c r="H807" i="9"/>
  <c r="H1088" i="9"/>
  <c r="H665" i="9"/>
  <c r="H356" i="9"/>
  <c r="H95" i="9"/>
  <c r="H1211" i="9"/>
  <c r="H1098" i="9"/>
  <c r="H832" i="9"/>
  <c r="H469" i="9"/>
  <c r="H395" i="9"/>
  <c r="H42" i="9"/>
  <c r="H1494" i="9"/>
  <c r="H873" i="9"/>
  <c r="H1117" i="9"/>
  <c r="H487" i="9"/>
  <c r="H602" i="9"/>
  <c r="H230" i="9"/>
  <c r="H1032" i="9"/>
  <c r="H591" i="9"/>
  <c r="H276" i="9"/>
  <c r="H55" i="9"/>
  <c r="H2507" i="9"/>
  <c r="H2045" i="9"/>
  <c r="H1818" i="9"/>
  <c r="H1379" i="9"/>
  <c r="H1737" i="9"/>
  <c r="H353" i="9"/>
  <c r="G937" i="9"/>
  <c r="G708" i="9"/>
  <c r="H2892" i="9"/>
  <c r="G301" i="9"/>
  <c r="H2843" i="9"/>
  <c r="H2796" i="9"/>
  <c r="H2422" i="9"/>
  <c r="H1264" i="9"/>
  <c r="H1719" i="9"/>
  <c r="H1066" i="9"/>
  <c r="H66" i="9"/>
  <c r="H1306" i="9"/>
  <c r="H509" i="9"/>
  <c r="H786" i="9"/>
  <c r="H193" i="9"/>
  <c r="H1803" i="9"/>
  <c r="H1201" i="9"/>
  <c r="H668" i="9"/>
  <c r="H589" i="9"/>
  <c r="H846" i="9"/>
  <c r="H252" i="9"/>
  <c r="H1863" i="9"/>
  <c r="H1261" i="9"/>
  <c r="H799" i="9"/>
  <c r="H669" i="9"/>
  <c r="H906" i="9"/>
  <c r="H326" i="9"/>
  <c r="H212" i="9"/>
  <c r="H984" i="9"/>
  <c r="H1181" i="9"/>
  <c r="H74" i="9"/>
  <c r="H894" i="9"/>
  <c r="H1084" i="9"/>
  <c r="H795" i="9"/>
  <c r="H1851" i="9"/>
  <c r="H112" i="9"/>
  <c r="H389" i="9"/>
  <c r="H1226" i="9"/>
  <c r="H143" i="9"/>
  <c r="H1509" i="9"/>
  <c r="H1416" i="9"/>
  <c r="H1990" i="9"/>
  <c r="H2467" i="9"/>
  <c r="H2529" i="9"/>
  <c r="H38" i="9"/>
  <c r="H464" i="9"/>
  <c r="H849" i="9"/>
  <c r="H1799" i="9"/>
  <c r="H352" i="9"/>
  <c r="H444" i="9"/>
  <c r="H805" i="9"/>
  <c r="H1617" i="9"/>
  <c r="H190" i="9"/>
  <c r="H898" i="9"/>
  <c r="H1072" i="9"/>
  <c r="H705" i="9"/>
  <c r="H905" i="9"/>
  <c r="H1760" i="9"/>
  <c r="H1514" i="9"/>
  <c r="H2156" i="9"/>
  <c r="H2565" i="9"/>
  <c r="H2500" i="9"/>
  <c r="H456" i="9"/>
  <c r="H911" i="9"/>
  <c r="H1453" i="9"/>
  <c r="H138" i="9"/>
  <c r="H958" i="9"/>
  <c r="H1132" i="9"/>
  <c r="H908" i="9"/>
  <c r="H1915" i="9"/>
  <c r="H388" i="9"/>
  <c r="H476" i="9"/>
  <c r="H869" i="9"/>
  <c r="H838" i="9"/>
  <c r="H362" i="9"/>
  <c r="H1292" i="9"/>
  <c r="H1485" i="9"/>
  <c r="H968" i="9"/>
  <c r="H505" i="9"/>
  <c r="H191" i="9"/>
  <c r="H1129" i="9"/>
  <c r="H957" i="9"/>
  <c r="H495" i="9"/>
  <c r="H201" i="9"/>
  <c r="H1538" i="9"/>
  <c r="H1665" i="9"/>
  <c r="H913" i="9"/>
  <c r="H539" i="9"/>
  <c r="H115" i="9"/>
  <c r="H400" i="9"/>
  <c r="H61" i="9"/>
  <c r="H1323" i="9"/>
  <c r="H599" i="9"/>
  <c r="H939" i="9"/>
  <c r="H163" i="9"/>
  <c r="H474" i="9"/>
  <c r="H102" i="9"/>
  <c r="H883" i="9"/>
  <c r="H405" i="9"/>
  <c r="H92" i="9"/>
  <c r="G204" i="9"/>
  <c r="H2336" i="9"/>
  <c r="H2119" i="9"/>
  <c r="H1668" i="9"/>
  <c r="H1159" i="9"/>
  <c r="H1481" i="9"/>
  <c r="H534" i="9"/>
  <c r="G809" i="9"/>
  <c r="G580" i="9"/>
  <c r="H2681" i="9"/>
  <c r="G173" i="9"/>
  <c r="H2572" i="9"/>
  <c r="H2668" i="9"/>
  <c r="H2294" i="9"/>
  <c r="H1949" i="9"/>
  <c r="H1543" i="9"/>
  <c r="H791" i="9"/>
  <c r="H971" i="9"/>
  <c r="H1178" i="9"/>
  <c r="H224" i="9"/>
  <c r="H658" i="9"/>
  <c r="H286" i="9"/>
  <c r="H1648" i="9"/>
  <c r="H1051" i="9"/>
  <c r="H1238" i="9"/>
  <c r="H404" i="9"/>
  <c r="H718" i="9"/>
  <c r="H218" i="9"/>
  <c r="H1728" i="9"/>
  <c r="H1131" i="9"/>
  <c r="H1298" i="9"/>
  <c r="H499" i="9"/>
  <c r="H778" i="9"/>
  <c r="H161" i="9"/>
  <c r="H323" i="9"/>
  <c r="H768" i="9"/>
  <c r="H1405" i="9"/>
  <c r="H266" i="9"/>
  <c r="H412" i="9"/>
  <c r="H775" i="9"/>
  <c r="H1073" i="9"/>
  <c r="H1172" i="9"/>
  <c r="H324" i="9"/>
  <c r="H391" i="9"/>
  <c r="H756" i="9"/>
  <c r="H646" i="9"/>
  <c r="H1219" i="9"/>
  <c r="H1608" i="9"/>
  <c r="H2134" i="9"/>
  <c r="H2652" i="9"/>
  <c r="H2861" i="9"/>
  <c r="H294" i="9"/>
  <c r="H251" i="9"/>
  <c r="H1135" i="9"/>
  <c r="H1164" i="9"/>
  <c r="H363" i="9"/>
  <c r="H460" i="9"/>
  <c r="H1081" i="9"/>
  <c r="H1179" i="9"/>
  <c r="H100" i="9"/>
  <c r="H420" i="9"/>
  <c r="H783" i="9"/>
  <c r="H993" i="9"/>
  <c r="H716" i="9"/>
  <c r="H1904" i="9"/>
  <c r="H1706" i="9"/>
  <c r="H2104" i="9"/>
  <c r="H2726" i="9"/>
  <c r="H2821" i="9"/>
  <c r="H714" i="9"/>
  <c r="H1218" i="9"/>
  <c r="H1677" i="9"/>
  <c r="H84" i="9"/>
  <c r="H511" i="9"/>
  <c r="H889" i="9"/>
  <c r="H1137" i="9"/>
  <c r="H1300" i="9"/>
  <c r="H424" i="9"/>
  <c r="H488" i="9"/>
  <c r="H1107" i="9"/>
  <c r="H428" i="9"/>
  <c r="H209" i="9"/>
  <c r="H1959" i="9"/>
  <c r="H1357" i="9"/>
  <c r="H969" i="9"/>
  <c r="H797" i="9"/>
  <c r="H213" i="9"/>
  <c r="H422" i="9"/>
  <c r="H955" i="9"/>
  <c r="H787" i="9"/>
  <c r="H184" i="9"/>
  <c r="H430" i="9"/>
  <c r="H1367" i="9"/>
  <c r="H1537" i="9"/>
  <c r="H661" i="9"/>
  <c r="H1020" i="9"/>
  <c r="H575" i="9"/>
  <c r="H260" i="9"/>
  <c r="H43" i="9"/>
  <c r="H1725" i="9"/>
  <c r="H1007" i="9"/>
  <c r="H699" i="9"/>
  <c r="H325" i="9"/>
  <c r="H243" i="9"/>
  <c r="H105" i="9"/>
  <c r="H712" i="9"/>
  <c r="H938" i="9"/>
  <c r="H358" i="9"/>
  <c r="G76" i="9"/>
  <c r="H2165" i="9"/>
  <c r="H2586" i="9"/>
  <c r="H1498" i="9"/>
  <c r="H1892" i="9"/>
  <c r="H1225" i="9"/>
  <c r="H210" i="9"/>
  <c r="G681" i="9"/>
  <c r="G368" i="9"/>
  <c r="H2356" i="9"/>
  <c r="G45" i="9"/>
  <c r="H2207" i="9"/>
  <c r="H2509" i="9"/>
  <c r="H2166" i="9"/>
  <c r="H1821" i="9"/>
  <c r="H1148" i="9"/>
  <c r="H789" i="9"/>
  <c r="H745" i="9"/>
  <c r="H1021" i="9"/>
  <c r="H349" i="9"/>
  <c r="H530" i="9"/>
  <c r="H158" i="9"/>
  <c r="H1478" i="9"/>
  <c r="H852" i="9"/>
  <c r="H1101" i="9"/>
  <c r="H471" i="9"/>
  <c r="H590" i="9"/>
  <c r="H90" i="9"/>
  <c r="H1558" i="9"/>
  <c r="H959" i="9"/>
  <c r="H1170" i="9"/>
  <c r="H195" i="9"/>
  <c r="H650" i="9"/>
  <c r="H278" i="9"/>
  <c r="H634" i="9"/>
  <c r="H1154" i="9"/>
  <c r="H1581" i="9"/>
  <c r="H273" i="9"/>
  <c r="H660" i="9"/>
  <c r="H1058" i="9"/>
  <c r="H1249" i="9"/>
  <c r="H1452" i="9"/>
  <c r="H307" i="9"/>
  <c r="H373" i="9"/>
  <c r="H1043" i="9"/>
  <c r="H628" i="9"/>
  <c r="H1632" i="9"/>
  <c r="H1789" i="9"/>
  <c r="H2278" i="9"/>
  <c r="H2812" i="9"/>
  <c r="G136" i="9"/>
  <c r="H342" i="9"/>
  <c r="H691" i="9"/>
  <c r="H982" i="9"/>
  <c r="H1490" i="9"/>
  <c r="H574" i="9"/>
  <c r="H675" i="9"/>
  <c r="H828" i="9"/>
  <c r="H1456" i="9"/>
  <c r="H334" i="9"/>
  <c r="H644" i="9"/>
  <c r="H1063" i="9"/>
  <c r="H194" i="9"/>
  <c r="H1253" i="9"/>
  <c r="H1215" i="9"/>
  <c r="H1862" i="9"/>
  <c r="H2296" i="9"/>
  <c r="H2121" i="9"/>
  <c r="G61" i="9"/>
  <c r="H56" i="9"/>
  <c r="H827" i="9"/>
  <c r="H1366" i="9"/>
  <c r="H330" i="9"/>
  <c r="H724" i="9"/>
  <c r="H1142" i="9"/>
  <c r="H1313" i="9"/>
  <c r="H1516" i="9"/>
  <c r="H594" i="9"/>
  <c r="H723" i="9"/>
  <c r="H864" i="9"/>
  <c r="H749" i="9"/>
  <c r="H32" i="9"/>
  <c r="H1831" i="9"/>
  <c r="H1229" i="9"/>
  <c r="H741" i="9"/>
  <c r="H627" i="9"/>
  <c r="H874" i="9"/>
  <c r="H289" i="9"/>
  <c r="H721" i="9"/>
  <c r="H616" i="9"/>
  <c r="H866" i="9"/>
  <c r="H300" i="9"/>
  <c r="H1140" i="9"/>
  <c r="H1409" i="9"/>
  <c r="H1038" i="9"/>
  <c r="H867" i="9"/>
  <c r="H375" i="9"/>
  <c r="H44" i="9"/>
  <c r="H1447" i="9"/>
  <c r="H1597" i="9"/>
  <c r="H793" i="9"/>
  <c r="H1080" i="9"/>
  <c r="H655" i="9"/>
  <c r="H332" i="9"/>
  <c r="H9" i="9"/>
  <c r="K10" i="9"/>
  <c r="H541" i="9"/>
  <c r="H810" i="9"/>
  <c r="H204" i="9"/>
  <c r="H2881" i="9"/>
  <c r="H2832" i="9"/>
  <c r="H2458" i="9"/>
  <c r="H1327" i="9"/>
  <c r="H1764" i="9"/>
  <c r="H752" i="9"/>
  <c r="G1577" i="9"/>
  <c r="G545" i="9"/>
  <c r="G519" i="9"/>
  <c r="G114" i="9"/>
  <c r="H2850" i="9"/>
  <c r="H2758" i="9"/>
  <c r="H2339" i="9"/>
  <c r="H2038" i="9"/>
  <c r="H1672" i="9"/>
  <c r="H1759" i="9"/>
  <c r="H664" i="9"/>
  <c r="H1082" i="9"/>
  <c r="H811" i="9"/>
  <c r="H449" i="9"/>
  <c r="H371" i="9"/>
  <c r="H30" i="9"/>
  <c r="H1307" i="9"/>
  <c r="H567" i="9"/>
  <c r="H917" i="9"/>
  <c r="H119" i="9"/>
  <c r="H461" i="9"/>
  <c r="H109" i="9"/>
  <c r="H1387" i="9"/>
  <c r="H727" i="9"/>
  <c r="H1010" i="9"/>
  <c r="H327" i="9"/>
  <c r="H522" i="9"/>
  <c r="H150" i="9"/>
  <c r="D15" i="4"/>
</calcChain>
</file>

<file path=xl/sharedStrings.xml><?xml version="1.0" encoding="utf-8"?>
<sst xmlns="http://schemas.openxmlformats.org/spreadsheetml/2006/main" count="6394" uniqueCount="3148">
  <si>
    <t>Back to Front Page</t>
  </si>
  <si>
    <t>Persons</t>
  </si>
  <si>
    <t>20-24 year-olds</t>
  </si>
  <si>
    <r>
      <t>YOUTH DISENGAGEMENT: all Victorian Municipalities</t>
    </r>
    <r>
      <rPr>
        <sz val="8"/>
        <rFont val="Times New Roman"/>
        <family val="1"/>
      </rPr>
      <t xml:space="preserve">
</t>
    </r>
    <r>
      <rPr>
        <sz val="12"/>
        <rFont val="Times New Roman"/>
        <family val="1"/>
      </rPr>
      <t>Young People Not in Paid Employment or Enrolled in Education</t>
    </r>
    <r>
      <rPr>
        <sz val="8"/>
        <rFont val="Times New Roman"/>
        <family val="1"/>
      </rPr>
      <t xml:space="preserve">
From the findings of the 2006 Census</t>
    </r>
  </si>
  <si>
    <t>Per cent of 15-19 year-olds</t>
  </si>
  <si>
    <t>Per cent of 20-24 year-olds</t>
  </si>
  <si>
    <t>Per cent of 20-24 year-olds not in paid work or enrolled in education: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</si>
  <si>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</si>
  <si>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</si>
  <si>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</si>
  <si>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</si>
  <si>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</si>
  <si>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</si>
  <si>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</si>
  <si>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</si>
  <si>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</si>
  <si>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</si>
  <si>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</si>
  <si>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</si>
  <si>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</si>
  <si>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</si>
  <si>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</si>
  <si>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</si>
  <si>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</si>
  <si>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</si>
  <si>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</si>
  <si>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</si>
  <si>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</si>
  <si>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</si>
  <si>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</si>
  <si>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</si>
  <si>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</si>
  <si>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</si>
  <si>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</si>
  <si>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</si>
  <si>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</si>
  <si>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</si>
  <si>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</si>
  <si>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</si>
  <si>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</si>
  <si>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</si>
  <si>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</si>
  <si>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</si>
  <si>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</si>
  <si>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</si>
  <si>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</si>
  <si>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</si>
  <si>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</si>
  <si>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</si>
  <si>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</si>
  <si>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</si>
  <si>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</si>
  <si>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</si>
  <si>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</si>
  <si>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</si>
  <si>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</si>
  <si>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</si>
  <si>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</si>
  <si>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</si>
  <si>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</si>
  <si>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</si>
  <si>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</si>
  <si>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</si>
  <si>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</si>
  <si>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</si>
  <si>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</si>
  <si>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</si>
  <si>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</si>
  <si>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</si>
  <si>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</si>
  <si>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</si>
  <si>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</si>
  <si>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</si>
  <si>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</si>
  <si>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</si>
  <si>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</si>
  <si>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</si>
  <si>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</si>
  <si>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</si>
  <si>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</si>
  <si>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</si>
  <si>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</si>
  <si>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</si>
  <si>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</si>
  <si>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</si>
  <si>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>15-19</t>
  </si>
  <si>
    <t>20-24</t>
  </si>
  <si>
    <t>Based on place of usual residece</t>
  </si>
  <si>
    <r>
      <t xml:space="preserve">Persons Not Attending Education or in Paid Employment, 
</t>
    </r>
    <r>
      <rPr>
        <sz val="14"/>
        <color indexed="9"/>
        <rFont val="Times New Roman"/>
        <family val="1"/>
      </rPr>
      <t>by sex and age: Victorian LGAs, 2006</t>
    </r>
  </si>
  <si>
    <t>Males</t>
  </si>
  <si>
    <t>Females</t>
  </si>
  <si>
    <t>Queenscliffe</t>
  </si>
  <si>
    <t>*</t>
  </si>
  <si>
    <t>Rates of Disengagement</t>
  </si>
  <si>
    <t>Ranking</t>
  </si>
  <si>
    <t>Metro Ranking</t>
  </si>
  <si>
    <t/>
  </si>
  <si>
    <t>Male</t>
  </si>
  <si>
    <t xml:space="preserve"> </t>
  </si>
  <si>
    <t>Female</t>
  </si>
  <si>
    <t>Total</t>
  </si>
  <si>
    <t>15-19 years</t>
  </si>
  <si>
    <t>20-24 years</t>
  </si>
  <si>
    <t>Counting: Persons, Place of Usual Residence</t>
  </si>
  <si>
    <t>Not attending education</t>
  </si>
  <si>
    <t>Actually attending education Correct</t>
  </si>
  <si>
    <t>Unemployed</t>
  </si>
  <si>
    <t>Not in Labor force</t>
  </si>
  <si>
    <t>Employed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</si>
  <si>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</si>
  <si>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</si>
  <si>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</si>
  <si>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</si>
  <si>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</si>
  <si>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</si>
  <si>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</si>
  <si>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</si>
  <si>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</si>
  <si>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</si>
  <si>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</si>
  <si>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</si>
  <si>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</si>
  <si>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</si>
  <si>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</si>
  <si>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</si>
  <si>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</si>
  <si>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</si>
  <si>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</si>
  <si>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</si>
  <si>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</si>
  <si>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</si>
  <si>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</si>
  <si>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</si>
  <si>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</si>
  <si>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</si>
  <si>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</si>
  <si>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</si>
  <si>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</si>
  <si>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</si>
  <si>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</si>
  <si>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</si>
  <si>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</si>
  <si>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</si>
  <si>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</si>
  <si>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</si>
  <si>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</si>
  <si>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</si>
  <si>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</si>
  <si>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</si>
  <si>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</si>
  <si>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</si>
  <si>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</si>
  <si>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</si>
  <si>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</si>
  <si>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</si>
  <si>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</si>
  <si>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</si>
  <si>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</si>
  <si>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</si>
  <si>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</si>
  <si>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</si>
  <si>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</si>
  <si>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</si>
  <si>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</si>
  <si>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</si>
  <si>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</si>
  <si>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</si>
  <si>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</si>
  <si>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</si>
  <si>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</si>
  <si>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</si>
  <si>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</si>
  <si>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</si>
  <si>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</si>
  <si>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</si>
  <si>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</si>
  <si>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</si>
  <si>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</si>
  <si>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</si>
  <si>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</si>
  <si>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</si>
  <si>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</si>
  <si>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</si>
  <si>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</si>
  <si>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</si>
  <si>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</si>
  <si>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</si>
  <si>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Disengagment rates</t>
  </si>
  <si>
    <t>Metro. Melbourne</t>
  </si>
  <si>
    <t>15-19 year-olds</t>
  </si>
  <si>
    <t>Number of persons disengaged</t>
  </si>
  <si>
    <r>
      <rPr>
        <i/>
        <sz val="10"/>
        <color indexed="62"/>
        <rFont val="Palatino Linotype"/>
        <family val="1"/>
      </rPr>
      <t>Number</t>
    </r>
    <r>
      <rPr>
        <sz val="10"/>
        <color indexed="62"/>
        <rFont val="Palatino Linotype"/>
        <family val="1"/>
      </rPr>
      <t xml:space="preserve"> of persons disengaged…</t>
    </r>
  </si>
  <si>
    <t>Victoria</t>
  </si>
  <si>
    <t>Males 15-19</t>
  </si>
  <si>
    <t>Males 20-24</t>
  </si>
  <si>
    <t>Males Total</t>
  </si>
  <si>
    <t>Females 15-19</t>
  </si>
  <si>
    <t>Females 20-24</t>
  </si>
  <si>
    <t>Females Total</t>
  </si>
  <si>
    <t>Persons 15-19</t>
  </si>
  <si>
    <t>Persons 20-24</t>
  </si>
  <si>
    <t>Persons Total</t>
  </si>
  <si>
    <t>Aberfeldie</t>
  </si>
  <si>
    <t>Airport West</t>
  </si>
  <si>
    <t>Albanvale</t>
  </si>
  <si>
    <t>Alfredton</t>
  </si>
  <si>
    <t>Alphington</t>
  </si>
  <si>
    <t>Altona Meadows</t>
  </si>
  <si>
    <t>Altona North</t>
  </si>
  <si>
    <t>Ardeer</t>
  </si>
  <si>
    <t>Ascot Vale</t>
  </si>
  <si>
    <t>Ashburton</t>
  </si>
  <si>
    <t>Ashwood</t>
  </si>
  <si>
    <t>Aspendale</t>
  </si>
  <si>
    <t>Aspendale Gardens</t>
  </si>
  <si>
    <t>Attwood</t>
  </si>
  <si>
    <t>Avondale Heights</t>
  </si>
  <si>
    <t>Bacchus Marsh</t>
  </si>
  <si>
    <t>Badger Creek</t>
  </si>
  <si>
    <t>Bairnsdale</t>
  </si>
  <si>
    <t>Ballan</t>
  </si>
  <si>
    <t>Ballarat Central</t>
  </si>
  <si>
    <t>Ballarat East</t>
  </si>
  <si>
    <t>Ballarat North</t>
  </si>
  <si>
    <t>Balwyn</t>
  </si>
  <si>
    <t>Balwyn North</t>
  </si>
  <si>
    <t>Baxter</t>
  </si>
  <si>
    <t>Bayswater North</t>
  </si>
  <si>
    <t>Beechworth</t>
  </si>
  <si>
    <t>Belgrave</t>
  </si>
  <si>
    <t>Belgrave South</t>
  </si>
  <si>
    <t>Bell Park</t>
  </si>
  <si>
    <t>Bell Post Hill</t>
  </si>
  <si>
    <t>Bellfield (Banyule - Vic.)</t>
  </si>
  <si>
    <t>Bendigo</t>
  </si>
  <si>
    <t>Bentleigh</t>
  </si>
  <si>
    <t>Bentleigh East</t>
  </si>
  <si>
    <t>Berwick</t>
  </si>
  <si>
    <t>Bittern</t>
  </si>
  <si>
    <t>Blackburn</t>
  </si>
  <si>
    <t>Blackburn North</t>
  </si>
  <si>
    <t>Blackburn South</t>
  </si>
  <si>
    <t>Bonbeach</t>
  </si>
  <si>
    <t>Boronia</t>
  </si>
  <si>
    <t>Box Hill North</t>
  </si>
  <si>
    <t>Box Hill South</t>
  </si>
  <si>
    <t>Braybrook</t>
  </si>
  <si>
    <t>Breakwater</t>
  </si>
  <si>
    <t>Briar Hill</t>
  </si>
  <si>
    <t>Brighton East</t>
  </si>
  <si>
    <t>Broadford</t>
  </si>
  <si>
    <t>Brunswick East</t>
  </si>
  <si>
    <t>Brunswick West</t>
  </si>
  <si>
    <t>Bulleen</t>
  </si>
  <si>
    <t>Buninyong</t>
  </si>
  <si>
    <t>Bunyip</t>
  </si>
  <si>
    <t>Burnside Heights</t>
  </si>
  <si>
    <t>Burwood East</t>
  </si>
  <si>
    <t>Cairnlea</t>
  </si>
  <si>
    <t>California Gully</t>
  </si>
  <si>
    <t>Campbellfield</t>
  </si>
  <si>
    <t>Canadian</t>
  </si>
  <si>
    <t>Carlton North</t>
  </si>
  <si>
    <t>Carnegie</t>
  </si>
  <si>
    <t>Caroline Springs</t>
  </si>
  <si>
    <t>Carrum</t>
  </si>
  <si>
    <t>Carrum Downs</t>
  </si>
  <si>
    <t>Castlemaine</t>
  </si>
  <si>
    <t>Caulfield</t>
  </si>
  <si>
    <t>Caulfield North</t>
  </si>
  <si>
    <t>Caulfield South</t>
  </si>
  <si>
    <t>Chadstone</t>
  </si>
  <si>
    <t>Chelsea</t>
  </si>
  <si>
    <t>Chelsea Heights</t>
  </si>
  <si>
    <t>Chirnside Park</t>
  </si>
  <si>
    <t>Clarinda</t>
  </si>
  <si>
    <t>Clayton</t>
  </si>
  <si>
    <t>Clayton South</t>
  </si>
  <si>
    <t>Clifton Hill</t>
  </si>
  <si>
    <t>Clifton Springs</t>
  </si>
  <si>
    <t>Cobden</t>
  </si>
  <si>
    <t>Cobram</t>
  </si>
  <si>
    <t>Coburg</t>
  </si>
  <si>
    <t>Coburg North</t>
  </si>
  <si>
    <t>Colac</t>
  </si>
  <si>
    <t>Coleraine</t>
  </si>
  <si>
    <t>Coolaroo</t>
  </si>
  <si>
    <t>Corio</t>
  </si>
  <si>
    <t>Corryong</t>
  </si>
  <si>
    <t>Cowes</t>
  </si>
  <si>
    <t>Craigieburn</t>
  </si>
  <si>
    <t>Cranbourne</t>
  </si>
  <si>
    <t>Cranbourne East</t>
  </si>
  <si>
    <t>Cranbourne North</t>
  </si>
  <si>
    <t>Cranbourne West</t>
  </si>
  <si>
    <t>Creswick</t>
  </si>
  <si>
    <t>Crib Point</t>
  </si>
  <si>
    <t>Croydon Hills</t>
  </si>
  <si>
    <t>Croydon North</t>
  </si>
  <si>
    <t>Croydon South</t>
  </si>
  <si>
    <t>Dallas</t>
  </si>
  <si>
    <t>Dandenong</t>
  </si>
  <si>
    <t>Dandenong North</t>
  </si>
  <si>
    <t>Darley</t>
  </si>
  <si>
    <t>Deer Park</t>
  </si>
  <si>
    <t>Delacombe</t>
  </si>
  <si>
    <t>Delahey</t>
  </si>
  <si>
    <t>Dennington</t>
  </si>
  <si>
    <t>Derrimut</t>
  </si>
  <si>
    <t>Devon Meadows</t>
  </si>
  <si>
    <t>Diamond Creek</t>
  </si>
  <si>
    <t>Diggers Rest</t>
  </si>
  <si>
    <t>Dimboola</t>
  </si>
  <si>
    <t>Dingley Village</t>
  </si>
  <si>
    <t>Docklands</t>
  </si>
  <si>
    <t>Doncaster</t>
  </si>
  <si>
    <t>Doncaster East</t>
  </si>
  <si>
    <t>Donvale</t>
  </si>
  <si>
    <t>Doreen</t>
  </si>
  <si>
    <t>Doveton</t>
  </si>
  <si>
    <t>Dromana</t>
  </si>
  <si>
    <t>Drouin</t>
  </si>
  <si>
    <t>Drysdale</t>
  </si>
  <si>
    <t>Eaglehawk</t>
  </si>
  <si>
    <t>Eaglemont</t>
  </si>
  <si>
    <t>East Bairnsdale</t>
  </si>
  <si>
    <t>East Bendigo</t>
  </si>
  <si>
    <t>East Geelong</t>
  </si>
  <si>
    <t>Echuca</t>
  </si>
  <si>
    <t>Edithvale</t>
  </si>
  <si>
    <t>Elliminyt</t>
  </si>
  <si>
    <t>Elsternwick</t>
  </si>
  <si>
    <t>Eltham North</t>
  </si>
  <si>
    <t>Elwood</t>
  </si>
  <si>
    <t>Endeavour Hills</t>
  </si>
  <si>
    <t>Essendon</t>
  </si>
  <si>
    <t>Eumemmerring</t>
  </si>
  <si>
    <t>Euroa</t>
  </si>
  <si>
    <t>Fawkner</t>
  </si>
  <si>
    <t>Ferntree Gully</t>
  </si>
  <si>
    <t>Fitzroy North</t>
  </si>
  <si>
    <t>Flemington</t>
  </si>
  <si>
    <t>Flora Hill</t>
  </si>
  <si>
    <t>Footscray</t>
  </si>
  <si>
    <t>Frankston North</t>
  </si>
  <si>
    <t>Frankston South</t>
  </si>
  <si>
    <t>Geelong</t>
  </si>
  <si>
    <t>Geelong West</t>
  </si>
  <si>
    <t>Gembrook</t>
  </si>
  <si>
    <t>Gisborne</t>
  </si>
  <si>
    <t>Gladstone Park</t>
  </si>
  <si>
    <t>Glen Huntly</t>
  </si>
  <si>
    <t>Glen Waverley</t>
  </si>
  <si>
    <t>Golden Point (Ballarat - Vic.)</t>
  </si>
  <si>
    <t>Golden Square</t>
  </si>
  <si>
    <t>Greensborough</t>
  </si>
  <si>
    <t>Grovedale</t>
  </si>
  <si>
    <t>Hadfield</t>
  </si>
  <si>
    <t>Hallam</t>
  </si>
  <si>
    <t>Hamlyn Heights</t>
  </si>
  <si>
    <t>Hampton East</t>
  </si>
  <si>
    <t>Hampton Park</t>
  </si>
  <si>
    <t>Hawthorn East</t>
  </si>
  <si>
    <t>Healesville</t>
  </si>
  <si>
    <t>Heathmont</t>
  </si>
  <si>
    <t>Heidelberg</t>
  </si>
  <si>
    <t>Heidelberg Heights</t>
  </si>
  <si>
    <t>Heidelberg West</t>
  </si>
  <si>
    <t>Heyfield</t>
  </si>
  <si>
    <t>Heywood</t>
  </si>
  <si>
    <t>Highett</t>
  </si>
  <si>
    <t>Highton</t>
  </si>
  <si>
    <t>Hillside (Melton - Vic.)</t>
  </si>
  <si>
    <t>Hoppers Crossing</t>
  </si>
  <si>
    <t>Hughesdale</t>
  </si>
  <si>
    <t>Hurstbridge</t>
  </si>
  <si>
    <t>Inverloch</t>
  </si>
  <si>
    <t>Jacana</t>
  </si>
  <si>
    <t>Junction Village</t>
  </si>
  <si>
    <t>Kealba</t>
  </si>
  <si>
    <t>Keilor</t>
  </si>
  <si>
    <t>Keilor Downs</t>
  </si>
  <si>
    <t>Keilor East</t>
  </si>
  <si>
    <t>Keilor Park</t>
  </si>
  <si>
    <t>Kennington</t>
  </si>
  <si>
    <t>Kerang</t>
  </si>
  <si>
    <t>Kew East</t>
  </si>
  <si>
    <t>Keysborough</t>
  </si>
  <si>
    <t>Kialla</t>
  </si>
  <si>
    <t>Kilmore</t>
  </si>
  <si>
    <t>Kilsyth</t>
  </si>
  <si>
    <t>Kilsyth South</t>
  </si>
  <si>
    <t>Kingsbury</t>
  </si>
  <si>
    <t>Kingsville</t>
  </si>
  <si>
    <t>Knoxfield</t>
  </si>
  <si>
    <t>Koo Wee Rup</t>
  </si>
  <si>
    <t>Koroit</t>
  </si>
  <si>
    <t>Korumburra</t>
  </si>
  <si>
    <t>Kurunjang</t>
  </si>
  <si>
    <t>Kyabram</t>
  </si>
  <si>
    <t>Kyneton</t>
  </si>
  <si>
    <t>Lake Wendouree</t>
  </si>
  <si>
    <t>Lakes Entrance</t>
  </si>
  <si>
    <t>Lalor</t>
  </si>
  <si>
    <t>Lancefield</t>
  </si>
  <si>
    <t>Langwarrin</t>
  </si>
  <si>
    <t>Lara</t>
  </si>
  <si>
    <t>Launching Place</t>
  </si>
  <si>
    <t>Leongatha</t>
  </si>
  <si>
    <t>Leopold</t>
  </si>
  <si>
    <t>Long Gully</t>
  </si>
  <si>
    <t>Longwarry</t>
  </si>
  <si>
    <t>Lovely Banks</t>
  </si>
  <si>
    <t>Lower Plenty</t>
  </si>
  <si>
    <t>Lynbrook</t>
  </si>
  <si>
    <t>Lysterfield</t>
  </si>
  <si>
    <t>Maddingley</t>
  </si>
  <si>
    <t>Maiden Gully</t>
  </si>
  <si>
    <t>Maidstone</t>
  </si>
  <si>
    <t>Malmsbury</t>
  </si>
  <si>
    <t>Malvern East</t>
  </si>
  <si>
    <t>Manifold Heights</t>
  </si>
  <si>
    <t>McKinnon</t>
  </si>
  <si>
    <t>Meadow Heights</t>
  </si>
  <si>
    <t>Melton South</t>
  </si>
  <si>
    <t>Melton West</t>
  </si>
  <si>
    <t>Mentone</t>
  </si>
  <si>
    <t>Merbein</t>
  </si>
  <si>
    <t>Mernda</t>
  </si>
  <si>
    <t>Mill Park</t>
  </si>
  <si>
    <t>Millgrove</t>
  </si>
  <si>
    <t>Miners Rest</t>
  </si>
  <si>
    <t>Moe</t>
  </si>
  <si>
    <t>Monbulk</t>
  </si>
  <si>
    <t>Mont Albert</t>
  </si>
  <si>
    <t>Mont Albert North</t>
  </si>
  <si>
    <t>Montmorency</t>
  </si>
  <si>
    <t>Moonee Ponds</t>
  </si>
  <si>
    <t>Moorabbin</t>
  </si>
  <si>
    <t>Mooroolbark</t>
  </si>
  <si>
    <t>Mooroopna</t>
  </si>
  <si>
    <t>Mordialloc</t>
  </si>
  <si>
    <t>Morwell</t>
  </si>
  <si>
    <t>Mount Clear</t>
  </si>
  <si>
    <t>Mount Eliza</t>
  </si>
  <si>
    <t>Mount Evelyn</t>
  </si>
  <si>
    <t>Mount Martha</t>
  </si>
  <si>
    <t>Mount Waverley</t>
  </si>
  <si>
    <t>Murrumbeena</t>
  </si>
  <si>
    <t>Myrtleford</t>
  </si>
  <si>
    <t>Nagambie</t>
  </si>
  <si>
    <t>Narre Warren</t>
  </si>
  <si>
    <t>Narre Warren North</t>
  </si>
  <si>
    <t>Narre Warren South</t>
  </si>
  <si>
    <t>Nathalia</t>
  </si>
  <si>
    <t>Newborough</t>
  </si>
  <si>
    <t>Newcomb</t>
  </si>
  <si>
    <t>Newtown (Greater Geelong - Vic.)</t>
  </si>
  <si>
    <t>Niddrie</t>
  </si>
  <si>
    <t>Noble Park</t>
  </si>
  <si>
    <t>Noble Park North</t>
  </si>
  <si>
    <t>Norlane</t>
  </si>
  <si>
    <t>North Bendigo</t>
  </si>
  <si>
    <t>North Geelong</t>
  </si>
  <si>
    <t>North Melbourne</t>
  </si>
  <si>
    <t>North Wonthaggi</t>
  </si>
  <si>
    <t>Northcote</t>
  </si>
  <si>
    <t>Notting Hill</t>
  </si>
  <si>
    <t>Numurkah</t>
  </si>
  <si>
    <t>Nunawading</t>
  </si>
  <si>
    <t>Oak Park</t>
  </si>
  <si>
    <t>Oakleigh</t>
  </si>
  <si>
    <t>Oakleigh East</t>
  </si>
  <si>
    <t>Oakleigh South</t>
  </si>
  <si>
    <t>Ocean Grove</t>
  </si>
  <si>
    <t>Orbost</t>
  </si>
  <si>
    <t>Ormond</t>
  </si>
  <si>
    <t>Pakenham</t>
  </si>
  <si>
    <t>Parkdale</t>
  </si>
  <si>
    <t>Pascoe Vale</t>
  </si>
  <si>
    <t>Pascoe Vale South</t>
  </si>
  <si>
    <t>Patterson Lakes</t>
  </si>
  <si>
    <t>Pearcedale</t>
  </si>
  <si>
    <t>Point Cook</t>
  </si>
  <si>
    <t>Port Melbourne</t>
  </si>
  <si>
    <t>Portarlington</t>
  </si>
  <si>
    <t>Prahran</t>
  </si>
  <si>
    <t>Puckapunyal</t>
  </si>
  <si>
    <t>Red Cliffs</t>
  </si>
  <si>
    <t>Redan</t>
  </si>
  <si>
    <t>Riddells Creek</t>
  </si>
  <si>
    <t>Ringwood East</t>
  </si>
  <si>
    <t>Ringwood North</t>
  </si>
  <si>
    <t>Robinvale</t>
  </si>
  <si>
    <t>Rockbank</t>
  </si>
  <si>
    <t>Romsey</t>
  </si>
  <si>
    <t>Rosanna</t>
  </si>
  <si>
    <t>Rosebud</t>
  </si>
  <si>
    <t>Rowville</t>
  </si>
  <si>
    <t>Roxburgh Park</t>
  </si>
  <si>
    <t>Rushworth</t>
  </si>
  <si>
    <t>Rutherglen</t>
  </si>
  <si>
    <t>Rye</t>
  </si>
  <si>
    <t>Sale</t>
  </si>
  <si>
    <t>Scoresby</t>
  </si>
  <si>
    <t>Seabrook</t>
  </si>
  <si>
    <t>Shepparton</t>
  </si>
  <si>
    <t>South Kingsville</t>
  </si>
  <si>
    <t>South Melbourne</t>
  </si>
  <si>
    <t>South Morang</t>
  </si>
  <si>
    <t>South Yarra</t>
  </si>
  <si>
    <t>Southbank</t>
  </si>
  <si>
    <t>Spotswood</t>
  </si>
  <si>
    <t>Springvale South</t>
  </si>
  <si>
    <t>St Albans Park</t>
  </si>
  <si>
    <t>St Arnaud</t>
  </si>
  <si>
    <t>St Kilda East</t>
  </si>
  <si>
    <t>Stawell</t>
  </si>
  <si>
    <t>Strathdale</t>
  </si>
  <si>
    <t>Strathfieldsaye</t>
  </si>
  <si>
    <t>Sunbury</t>
  </si>
  <si>
    <t>Sunshine North</t>
  </si>
  <si>
    <t>Sunshine West</t>
  </si>
  <si>
    <t>Surrey Hills</t>
  </si>
  <si>
    <t>Tarneit</t>
  </si>
  <si>
    <t>Tatura</t>
  </si>
  <si>
    <t>Taylors Hill</t>
  </si>
  <si>
    <t>Taylors Lakes</t>
  </si>
  <si>
    <t>Templestowe</t>
  </si>
  <si>
    <t>Templestowe Lower</t>
  </si>
  <si>
    <t>Terang</t>
  </si>
  <si>
    <t>Thomastown</t>
  </si>
  <si>
    <t>Thomson (Greater Geelong - Vic.)</t>
  </si>
  <si>
    <t>Thornbury</t>
  </si>
  <si>
    <t>Toorak</t>
  </si>
  <si>
    <t>Tootgarook</t>
  </si>
  <si>
    <t>Traralgon</t>
  </si>
  <si>
    <t>Travancore</t>
  </si>
  <si>
    <t>Truganina</t>
  </si>
  <si>
    <t>Tullamarine</t>
  </si>
  <si>
    <t>Tyabb</t>
  </si>
  <si>
    <t>Upper Ferntree Gully</t>
  </si>
  <si>
    <t>Upwey</t>
  </si>
  <si>
    <t>Vermont</t>
  </si>
  <si>
    <t>Vermont South</t>
  </si>
  <si>
    <t>Viewbank</t>
  </si>
  <si>
    <t>Wallan</t>
  </si>
  <si>
    <t>Wandin North</t>
  </si>
  <si>
    <t>Wantirna</t>
  </si>
  <si>
    <t>Wantirna South</t>
  </si>
  <si>
    <t>Warracknabeal</t>
  </si>
  <si>
    <t>Warragul</t>
  </si>
  <si>
    <t>Warrandyte</t>
  </si>
  <si>
    <t>Warranwood</t>
  </si>
  <si>
    <t>Watsonia</t>
  </si>
  <si>
    <t>Watsonia North</t>
  </si>
  <si>
    <t>Wendouree</t>
  </si>
  <si>
    <t>Werribee</t>
  </si>
  <si>
    <t>Wesburn</t>
  </si>
  <si>
    <t>West Footscray</t>
  </si>
  <si>
    <t>West Melbourne</t>
  </si>
  <si>
    <t>West Wodonga</t>
  </si>
  <si>
    <t>Westmeadows</t>
  </si>
  <si>
    <t>Wheelers Hill</t>
  </si>
  <si>
    <t>Whittington</t>
  </si>
  <si>
    <t>Williams Landing</t>
  </si>
  <si>
    <t>Winchelsea</t>
  </si>
  <si>
    <t>Wonthaggi</t>
  </si>
  <si>
    <t>Woori Yallock</t>
  </si>
  <si>
    <t>Wyndham Vale</t>
  </si>
  <si>
    <t>Yallambie</t>
  </si>
  <si>
    <t>Yallourn North</t>
  </si>
  <si>
    <t>Yarra Junction</t>
  </si>
  <si>
    <t>Yarraville</t>
  </si>
  <si>
    <r>
      <t xml:space="preserve">Select measure here  </t>
    </r>
    <r>
      <rPr>
        <b/>
        <sz val="12"/>
        <color indexed="16"/>
        <rFont val="Wingdings"/>
        <charset val="2"/>
      </rPr>
      <t>F</t>
    </r>
  </si>
  <si>
    <t>Rates: Males 15-19</t>
  </si>
  <si>
    <t>Rates: Males 20-24</t>
  </si>
  <si>
    <t>No</t>
  </si>
  <si>
    <t>Ad</t>
  </si>
  <si>
    <t>Rank</t>
  </si>
  <si>
    <t>Rates: Males Total</t>
  </si>
  <si>
    <t>Top Twenty</t>
  </si>
  <si>
    <t>Lowest Twenty</t>
  </si>
  <si>
    <t>Rates: Females 15-19</t>
  </si>
  <si>
    <t>Rates: Females 20-24</t>
  </si>
  <si>
    <t>Rates: Females Total</t>
  </si>
  <si>
    <t>Rates: Persons 15-19</t>
  </si>
  <si>
    <t>Rates: Persons 20-24</t>
  </si>
  <si>
    <t>Rates: Persons Total</t>
  </si>
  <si>
    <t>Number: Males 15-19</t>
  </si>
  <si>
    <t>Number: Males 20-24</t>
  </si>
  <si>
    <t>Number: Males Total</t>
  </si>
  <si>
    <t>Number: Females 15-19</t>
  </si>
  <si>
    <t>Number: Females 20-24</t>
  </si>
  <si>
    <t>Number: Females Total</t>
  </si>
  <si>
    <t>Number: Persons 15-19</t>
  </si>
  <si>
    <t>Number: Persons 20-24</t>
  </si>
  <si>
    <t>Number: Persons Total</t>
  </si>
  <si>
    <t>DISENGAGEMENT LEVELS COMPARED</t>
  </si>
  <si>
    <t>DISENGAGEMENT LEVELS FOR A SINGLE SUBURB</t>
  </si>
  <si>
    <r>
      <t xml:space="preserve">Select a suburb here  </t>
    </r>
    <r>
      <rPr>
        <b/>
        <sz val="12"/>
        <color indexed="16"/>
        <rFont val="Wingdings"/>
        <charset val="2"/>
      </rPr>
      <t>F</t>
    </r>
  </si>
  <si>
    <t>Disengagement rates</t>
  </si>
  <si>
    <t>15-24 years</t>
  </si>
  <si>
    <t>Numbers of persons disengaged</t>
  </si>
  <si>
    <t>Abbeyard</t>
  </si>
  <si>
    <t>Abbotsford (Vic.)</t>
  </si>
  <si>
    <t>Aberfeldy</t>
  </si>
  <si>
    <t>Acheron</t>
  </si>
  <si>
    <t>Ada</t>
  </si>
  <si>
    <t>Adams Estate</t>
  </si>
  <si>
    <t>Addington</t>
  </si>
  <si>
    <t>Adelaide Lead</t>
  </si>
  <si>
    <t>Agnes</t>
  </si>
  <si>
    <t>Aire Valley</t>
  </si>
  <si>
    <t>Aireys Inlet</t>
  </si>
  <si>
    <t>Airly</t>
  </si>
  <si>
    <t>Albacutya</t>
  </si>
  <si>
    <t>Albert Park (Vic.)</t>
  </si>
  <si>
    <t>Alberton (Vic.)</t>
  </si>
  <si>
    <t>Alberton West</t>
  </si>
  <si>
    <t>Albion (Vic.)</t>
  </si>
  <si>
    <t>Alexandra (Vic.)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</si>
  <si>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</si>
  <si>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</si>
  <si>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</si>
  <si>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</si>
  <si>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</si>
  <si>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</si>
  <si>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</si>
  <si>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</si>
  <si>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</si>
  <si>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</si>
  <si>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Altona (Vic.)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</si>
  <si>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</si>
  <si>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</si>
  <si>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</si>
  <si>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</si>
  <si>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</si>
  <si>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</si>
  <si>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</si>
  <si>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</si>
  <si>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</si>
  <si>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</si>
  <si>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</si>
  <si>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</si>
  <si>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</si>
  <si>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</si>
  <si>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</si>
  <si>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Arawata</t>
  </si>
  <si>
    <t>Arbuckle</t>
  </si>
  <si>
    <t>Arcadia (Vic.)</t>
  </si>
  <si>
    <t>Arcadia South</t>
  </si>
  <si>
    <t>Archdale</t>
  </si>
  <si>
    <t>Archdale Junction</t>
  </si>
  <si>
    <t>Archerton</t>
  </si>
  <si>
    <t>Archies Creek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</si>
  <si>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</si>
  <si>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</si>
  <si>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</si>
  <si>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</si>
  <si>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</si>
  <si>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</si>
  <si>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</si>
  <si>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</si>
  <si>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</si>
  <si>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</si>
  <si>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</si>
  <si>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</si>
  <si>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Ashbourne (Vic.)</t>
  </si>
  <si>
    <t>Athlone</t>
  </si>
  <si>
    <t>Aubrey</t>
  </si>
  <si>
    <t>Auchmore</t>
  </si>
  <si>
    <t>Avalon</t>
  </si>
  <si>
    <t>Avenel</t>
  </si>
  <si>
    <t>Avoca (Vic.)</t>
  </si>
  <si>
    <t>Avon Plains</t>
  </si>
  <si>
    <t>Avonmore</t>
  </si>
  <si>
    <t>Avonsleigh</t>
  </si>
  <si>
    <t>Axe Creek</t>
  </si>
  <si>
    <t>Axedale</t>
  </si>
  <si>
    <t>Ayrford</t>
  </si>
  <si>
    <t>Baddaginnie</t>
  </si>
  <si>
    <t>Bael Bael</t>
  </si>
  <si>
    <t>Bagshot</t>
  </si>
  <si>
    <t>Bagshot North</t>
  </si>
  <si>
    <t>Bahgallah</t>
  </si>
  <si>
    <t>Bailieston</t>
  </si>
  <si>
    <t>Bakery Hill</t>
  </si>
  <si>
    <t>Balaclava (Vic.)</t>
  </si>
  <si>
    <t>Bald Hills (Vic.)</t>
  </si>
  <si>
    <t>Balintore</t>
  </si>
  <si>
    <t>Ballangeich</t>
  </si>
  <si>
    <t>Ballapur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</si>
  <si>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</si>
  <si>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</si>
  <si>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</si>
  <si>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</si>
  <si>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</si>
  <si>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</si>
  <si>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</si>
  <si>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</si>
  <si>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</si>
  <si>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</si>
  <si>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</si>
  <si>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</si>
  <si>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</si>
  <si>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</si>
  <si>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</si>
  <si>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</si>
  <si>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</si>
  <si>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</si>
  <si>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</si>
  <si>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</si>
  <si>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</si>
  <si>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</si>
  <si>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</si>
  <si>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</si>
  <si>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</si>
  <si>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</si>
  <si>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</si>
  <si>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</si>
  <si>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</si>
  <si>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</si>
  <si>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</si>
  <si>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</si>
  <si>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</si>
  <si>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</si>
  <si>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</si>
  <si>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</si>
  <si>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</si>
  <si>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</si>
  <si>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</si>
  <si>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</si>
  <si>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</si>
  <si>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</si>
  <si>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</si>
  <si>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</si>
  <si>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</si>
  <si>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</si>
  <si>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</si>
  <si>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</si>
  <si>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</si>
  <si>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</si>
  <si>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</si>
  <si>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(Vic.)</t>
  </si>
  <si>
    <t>Baw Baw Village</t>
  </si>
  <si>
    <t>Bayindeen</t>
  </si>
  <si>
    <t>Bayles</t>
  </si>
  <si>
    <t>Baynton (Vic.)</t>
  </si>
  <si>
    <t>Bayswater (Vic.)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</si>
  <si>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</si>
  <si>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</si>
  <si>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</si>
  <si>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</si>
  <si>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</si>
  <si>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</si>
  <si>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</si>
  <si>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</si>
  <si>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</si>
  <si>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</si>
  <si>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</si>
  <si>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Beenak</t>
  </si>
  <si>
    <t>Belgrave Heights</t>
  </si>
  <si>
    <t>Bellarine</t>
  </si>
  <si>
    <t>Bellbird Creek</t>
  </si>
  <si>
    <t>Bellbrae</t>
  </si>
  <si>
    <t>Bellbridge</t>
  </si>
  <si>
    <t>Bellellen</t>
  </si>
  <si>
    <t>Bellfield (Northern Grampians - Vic.)</t>
  </si>
  <si>
    <t>Bells Beach</t>
  </si>
  <si>
    <t>Belmont (Vic.)</t>
  </si>
  <si>
    <t>Bemm River</t>
  </si>
  <si>
    <t>Bena</t>
  </si>
  <si>
    <t>Benambra</t>
  </si>
  <si>
    <t>Benayeo</t>
  </si>
  <si>
    <t>Bend Of Islands</t>
  </si>
  <si>
    <t>Bendoc</t>
  </si>
  <si>
    <t>Bengworden</t>
  </si>
  <si>
    <t>Benjeroop</t>
  </si>
  <si>
    <t>Benloch</t>
  </si>
  <si>
    <t>Bennison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</si>
  <si>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</si>
  <si>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</si>
  <si>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</si>
  <si>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</si>
  <si>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</si>
  <si>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</si>
  <si>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</si>
  <si>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</si>
  <si>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</si>
  <si>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</si>
  <si>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</si>
  <si>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</si>
  <si>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</si>
  <si>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</si>
  <si>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</si>
  <si>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</si>
  <si>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</si>
  <si>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</si>
  <si>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</si>
  <si>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</si>
  <si>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</si>
  <si>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</si>
  <si>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Billabong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</si>
  <si>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</si>
  <si>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</si>
  <si>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</si>
  <si>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</si>
  <si>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</si>
  <si>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</si>
  <si>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</si>
  <si>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</si>
  <si>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Black Hill (Vic.)</t>
  </si>
  <si>
    <t>Black Range (Vic.)</t>
  </si>
  <si>
    <t>Black Rock (Vic.)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</si>
  <si>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</si>
  <si>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</si>
  <si>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</si>
  <si>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</si>
  <si>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</si>
  <si>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</si>
  <si>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</si>
  <si>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</si>
  <si>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</si>
  <si>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</si>
  <si>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</si>
  <si>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</si>
  <si>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</si>
  <si>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</si>
  <si>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</si>
  <si>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</si>
  <si>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</si>
  <si>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</si>
  <si>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</si>
  <si>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</si>
  <si>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</si>
  <si>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</si>
  <si>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</si>
  <si>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Bonegilla</t>
  </si>
  <si>
    <t>Boneo</t>
  </si>
  <si>
    <t>Bonn</t>
  </si>
  <si>
    <t>Bonnie Doon (Vic.)</t>
  </si>
  <si>
    <t>Bonshaw (Vic.)</t>
  </si>
  <si>
    <t>Bookaar</t>
  </si>
  <si>
    <t>Boola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</si>
  <si>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</si>
  <si>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</si>
  <si>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</si>
  <si>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</si>
  <si>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</si>
  <si>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</si>
  <si>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</si>
  <si>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</si>
  <si>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</si>
  <si>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</si>
  <si>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</si>
  <si>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</si>
  <si>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</si>
  <si>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</si>
  <si>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</si>
  <si>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</si>
  <si>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</si>
  <si>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</si>
  <si>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</si>
  <si>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</si>
  <si>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</si>
  <si>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</si>
  <si>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</si>
  <si>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</si>
  <si>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</si>
  <si>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</si>
  <si>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</si>
  <si>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</si>
  <si>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</si>
  <si>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</si>
  <si>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</si>
  <si>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</si>
  <si>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</si>
  <si>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</si>
  <si>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Breakaway Creek</t>
  </si>
  <si>
    <t>Breamlea</t>
  </si>
  <si>
    <t>Brenanah</t>
  </si>
  <si>
    <t>Brewster</t>
  </si>
  <si>
    <t>Briagolong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</si>
  <si>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</si>
  <si>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</si>
  <si>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</si>
  <si>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</si>
  <si>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</si>
  <si>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</si>
  <si>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Brim</t>
  </si>
  <si>
    <t>Brimboal</t>
  </si>
  <si>
    <t>Brimin</t>
  </si>
  <si>
    <t>Brimpaen</t>
  </si>
  <si>
    <t>Bringalbert</t>
  </si>
  <si>
    <t>Brit Brit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</si>
  <si>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</si>
  <si>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</si>
  <si>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</si>
  <si>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</si>
  <si>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</si>
  <si>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</si>
  <si>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</si>
  <si>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</si>
  <si>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</si>
  <si>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</si>
  <si>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</si>
  <si>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</si>
  <si>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</si>
  <si>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</si>
  <si>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Brumby</t>
  </si>
  <si>
    <t>Brunswick (Vic.)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</si>
  <si>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</si>
  <si>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</si>
  <si>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</si>
  <si>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</si>
  <si>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</si>
  <si>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</si>
  <si>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</si>
  <si>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</si>
  <si>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Budgee Budgee (Vic.)</t>
  </si>
  <si>
    <t>Budgeree</t>
  </si>
  <si>
    <t>Budgerum East</t>
  </si>
  <si>
    <t>Buffalo</t>
  </si>
  <si>
    <t>Buffalo River</t>
  </si>
  <si>
    <t>Bulart</t>
  </si>
  <si>
    <t>Buldah</t>
  </si>
  <si>
    <t>Bulga (Vic.)</t>
  </si>
  <si>
    <t>Bulgana</t>
  </si>
  <si>
    <t>Bulla (Vic.)</t>
  </si>
  <si>
    <t>Bullaharre</t>
  </si>
  <si>
    <t>Bullarook</t>
  </si>
  <si>
    <t>Bullarto</t>
  </si>
  <si>
    <t>Bullarto South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</si>
  <si>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</si>
  <si>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</si>
  <si>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</si>
  <si>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</si>
  <si>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</si>
  <si>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</si>
  <si>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</si>
  <si>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</si>
  <si>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</si>
  <si>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</si>
  <si>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Bundara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</si>
  <si>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</si>
  <si>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</si>
  <si>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</si>
  <si>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</si>
  <si>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</si>
  <si>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</si>
  <si>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</si>
  <si>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</si>
  <si>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</si>
  <si>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Bungil (Vic.)</t>
  </si>
  <si>
    <t>Bunguluke</t>
  </si>
  <si>
    <t>Bunkers Hill</t>
  </si>
  <si>
    <t>Bunyip North</t>
  </si>
  <si>
    <t>Buragwonduc</t>
  </si>
  <si>
    <t>Burkes Bridge</t>
  </si>
  <si>
    <t>Burkes Flat</t>
  </si>
  <si>
    <t>Burnbank</t>
  </si>
  <si>
    <t>Burnewang</t>
  </si>
  <si>
    <t>Burnley</t>
  </si>
  <si>
    <t>Burnside (Vic.)</t>
  </si>
  <si>
    <t>Burramboot</t>
  </si>
  <si>
    <t>Burramine</t>
  </si>
  <si>
    <t>Burramine South</t>
  </si>
  <si>
    <t>Burrowye</t>
  </si>
  <si>
    <t>Burrumbeet</t>
  </si>
  <si>
    <t>Burwood (Vic.)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</si>
  <si>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</si>
  <si>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</si>
  <si>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</si>
  <si>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</si>
  <si>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</si>
  <si>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</si>
  <si>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</si>
  <si>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</si>
  <si>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</si>
  <si>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</si>
  <si>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</si>
  <si>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</si>
  <si>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</si>
  <si>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Calder Park</t>
  </si>
  <si>
    <t>Caldermeade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</si>
  <si>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</si>
  <si>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</si>
  <si>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</si>
  <si>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</si>
  <si>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</si>
  <si>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</si>
  <si>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</si>
  <si>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Cambarville</t>
  </si>
  <si>
    <t>Camberwell (Vic.)</t>
  </si>
  <si>
    <t>Cambrian Hill</t>
  </si>
  <si>
    <t>Campbells Bridge</t>
  </si>
  <si>
    <t>Campbells Creek</t>
  </si>
  <si>
    <t>Campbells Forest</t>
  </si>
  <si>
    <t>Campbelltown (Vic.)</t>
  </si>
  <si>
    <t>Camperdown (Vic.)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</si>
  <si>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</si>
  <si>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</si>
  <si>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</si>
  <si>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</si>
  <si>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</si>
  <si>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</si>
  <si>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</si>
  <si>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</si>
  <si>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</si>
  <si>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</si>
  <si>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</si>
  <si>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</si>
  <si>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</si>
  <si>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</si>
  <si>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</si>
  <si>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</si>
  <si>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</si>
  <si>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</si>
  <si>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</si>
  <si>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</si>
  <si>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</si>
  <si>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</si>
  <si>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</si>
  <si>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</si>
  <si>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</si>
  <si>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</si>
  <si>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</si>
  <si>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</si>
  <si>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</si>
  <si>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</si>
  <si>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</si>
  <si>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</si>
  <si>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Carlyle</t>
  </si>
  <si>
    <t>Carngham</t>
  </si>
  <si>
    <t>Carpendeit</t>
  </si>
  <si>
    <t>Carrajung</t>
  </si>
  <si>
    <t>Carrajung Lower</t>
  </si>
  <si>
    <t>Carrajung South</t>
  </si>
  <si>
    <t>Carranballac</t>
  </si>
  <si>
    <t>Carron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</si>
  <si>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</si>
  <si>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</si>
  <si>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</si>
  <si>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</si>
  <si>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</si>
  <si>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</si>
  <si>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</si>
  <si>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Catani</t>
  </si>
  <si>
    <t>Cathcart (Vic.)</t>
  </si>
  <si>
    <t>Cathkin</t>
  </si>
  <si>
    <t>Catumnal</t>
  </si>
  <si>
    <t>Caulfield East</t>
  </si>
  <si>
    <t>Caveat</t>
  </si>
  <si>
    <t>Cavendish</t>
  </si>
  <si>
    <t>Ceres</t>
  </si>
  <si>
    <t>Chandlers Creek</t>
  </si>
  <si>
    <t>Chapel Flat</t>
  </si>
  <si>
    <t>Chapple Vale</t>
  </si>
  <si>
    <t>Charam</t>
  </si>
  <si>
    <t>Charlemont</t>
  </si>
  <si>
    <t>Charleroi</t>
  </si>
  <si>
    <t>Charlton (Vic.)</t>
  </si>
  <si>
    <t>Chatsworth (Vic.)</t>
  </si>
  <si>
    <t>Cheltenham (Vic.)</t>
  </si>
  <si>
    <t>Chepstowe</t>
  </si>
  <si>
    <t>Cherokee</t>
  </si>
  <si>
    <t>Cherrypool</t>
  </si>
  <si>
    <t>Cheshunt</t>
  </si>
  <si>
    <t>Cheshunt South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</si>
  <si>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</si>
  <si>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</si>
  <si>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</si>
  <si>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</si>
  <si>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</si>
  <si>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</si>
  <si>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</si>
  <si>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</si>
  <si>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</si>
  <si>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</si>
  <si>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</si>
  <si>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Chirrip</t>
  </si>
  <si>
    <t>Chocolyn</t>
  </si>
  <si>
    <t>Christmas Hills (Vic.)</t>
  </si>
  <si>
    <t>Chum Creek</t>
  </si>
  <si>
    <t>Churchill (Vic.)</t>
  </si>
  <si>
    <t>Churchill Island</t>
  </si>
  <si>
    <t>Chute</t>
  </si>
  <si>
    <t>Clarendon (Vic.)</t>
  </si>
  <si>
    <t>Claretown</t>
  </si>
  <si>
    <t>Clarkefield</t>
  </si>
  <si>
    <t>Clarkes Hill</t>
  </si>
  <si>
    <t>Clear Lake</t>
  </si>
  <si>
    <t>Clematis</t>
  </si>
  <si>
    <t>Clifton Creek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</si>
  <si>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</si>
  <si>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</si>
  <si>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</si>
  <si>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</si>
  <si>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</si>
  <si>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</si>
  <si>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</si>
  <si>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</si>
  <si>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</si>
  <si>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</si>
  <si>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</si>
  <si>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</si>
  <si>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Cobbannah</t>
  </si>
  <si>
    <t>Cobberas</t>
  </si>
  <si>
    <t>Cobram East</t>
  </si>
  <si>
    <t>Cobrico</t>
  </si>
  <si>
    <t>Cobungra</t>
  </si>
  <si>
    <t>Cocamba</t>
  </si>
  <si>
    <t>Cochranes Creek</t>
  </si>
  <si>
    <t>Cockatoo (Vic.)</t>
  </si>
  <si>
    <t>Cocoroc</t>
  </si>
  <si>
    <t>Codrington (Vic.)</t>
  </si>
  <si>
    <t>Coghills Creek</t>
  </si>
  <si>
    <t>Cohuna</t>
  </si>
  <si>
    <t>Coimadai</t>
  </si>
  <si>
    <t>Cokum</t>
  </si>
  <si>
    <t>Colac Colac</t>
  </si>
  <si>
    <t>Colac East</t>
  </si>
  <si>
    <t>Colac West</t>
  </si>
  <si>
    <t>Colbinabbin</t>
  </si>
  <si>
    <t>Colbrook</t>
  </si>
  <si>
    <t>Coldstream (Vic.)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</si>
  <si>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</si>
  <si>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</si>
  <si>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</si>
  <si>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</si>
  <si>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</si>
  <si>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</si>
  <si>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</si>
  <si>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</si>
  <si>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</si>
  <si>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</si>
  <si>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</si>
  <si>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</si>
  <si>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</si>
  <si>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</si>
  <si>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</si>
  <si>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</si>
  <si>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</si>
  <si>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</si>
  <si>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</si>
  <si>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</si>
  <si>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</si>
  <si>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</si>
  <si>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</si>
  <si>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</si>
  <si>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</si>
  <si>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</si>
  <si>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</si>
  <si>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</si>
  <si>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</si>
  <si>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</si>
  <si>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</si>
  <si>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Corunnun</t>
  </si>
  <si>
    <t>Cosgrove (Vic.)</t>
  </si>
  <si>
    <t>Cosgrove South</t>
  </si>
  <si>
    <t>Costerfield</t>
  </si>
  <si>
    <t>Cotswold</t>
  </si>
  <si>
    <t>Cottles Bridge</t>
  </si>
  <si>
    <t>Cowa</t>
  </si>
  <si>
    <t>Cowangie</t>
  </si>
  <si>
    <t>Cowleys Creek</t>
  </si>
  <si>
    <t>Cowwarr</t>
  </si>
  <si>
    <t>Craigie (Vic.)</t>
  </si>
  <si>
    <t>Cranbourne South</t>
  </si>
  <si>
    <t>Creek Junction</t>
  </si>
  <si>
    <t>Creightons Creek</t>
  </si>
  <si>
    <t>Cremorne (Vic.)</t>
  </si>
  <si>
    <t>Cressy (Vic.)</t>
  </si>
  <si>
    <t>Creswick North</t>
  </si>
  <si>
    <t>Crookayan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</si>
  <si>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</si>
  <si>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</si>
  <si>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</si>
  <si>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</si>
  <si>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</si>
  <si>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</si>
  <si>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</si>
  <si>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</si>
  <si>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</si>
  <si>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</si>
  <si>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</si>
  <si>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</si>
  <si>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</si>
  <si>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</si>
  <si>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</si>
  <si>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</si>
  <si>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</si>
  <si>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</si>
  <si>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</si>
  <si>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</si>
  <si>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</si>
  <si>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</si>
  <si>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</si>
  <si>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Dalmore</t>
  </si>
  <si>
    <t>Daltons Bridge</t>
  </si>
  <si>
    <t>Dalyenong</t>
  </si>
  <si>
    <t>Dalyston</t>
  </si>
  <si>
    <t>Dandenong South</t>
  </si>
  <si>
    <t>Dandongadale</t>
  </si>
  <si>
    <t>Dargo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</si>
  <si>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</si>
  <si>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</si>
  <si>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</si>
  <si>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</si>
  <si>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</si>
  <si>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</si>
  <si>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</si>
  <si>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</si>
  <si>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</si>
  <si>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</si>
  <si>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</si>
  <si>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Deddick Valley</t>
  </si>
  <si>
    <t>Dederang</t>
  </si>
  <si>
    <t>Deep Lead</t>
  </si>
  <si>
    <t>Deepdene (Vic.)</t>
  </si>
  <si>
    <t>Delatite</t>
  </si>
  <si>
    <t>Delburn</t>
  </si>
  <si>
    <t>Delegate River</t>
  </si>
  <si>
    <t>Denicull Creek</t>
  </si>
  <si>
    <t>Denison</t>
  </si>
  <si>
    <t>Denver</t>
  </si>
  <si>
    <t>Deptford</t>
  </si>
  <si>
    <t>Derby (Vic.)</t>
  </si>
  <si>
    <t>Dereel</t>
  </si>
  <si>
    <t>Dergholm</t>
  </si>
  <si>
    <t>Derrinal</t>
  </si>
  <si>
    <t>Derrinallum</t>
  </si>
  <si>
    <t>Devenish</t>
  </si>
  <si>
    <t>Devils River</t>
  </si>
  <si>
    <t>Devon North</t>
  </si>
  <si>
    <t>Dewhurst</t>
  </si>
  <si>
    <t>Dhurringile</t>
  </si>
  <si>
    <t>Digby</t>
  </si>
  <si>
    <t>Diggora</t>
  </si>
  <si>
    <t>Dingee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</si>
  <si>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</si>
  <si>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</si>
  <si>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</si>
  <si>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</si>
  <si>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</si>
  <si>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</si>
  <si>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</si>
  <si>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Doctors Flat</t>
  </si>
  <si>
    <t>Dollar</t>
  </si>
  <si>
    <t>Don Valley</t>
  </si>
  <si>
    <t>Donald</t>
  </si>
  <si>
    <t>Donnybrook (Vic.)</t>
  </si>
  <si>
    <t>Dooboobetic</t>
  </si>
  <si>
    <t>Dooen</t>
  </si>
  <si>
    <t>Dookie</t>
  </si>
  <si>
    <t>Dookie College</t>
  </si>
  <si>
    <t>Dorodong</t>
  </si>
  <si>
    <t>Double Bridges</t>
  </si>
  <si>
    <t>Douglas (Vic.)</t>
  </si>
  <si>
    <t>Dreeite</t>
  </si>
  <si>
    <t>Dreeite South</t>
  </si>
  <si>
    <t>Driffield</t>
  </si>
  <si>
    <t>Drik Drik</t>
  </si>
  <si>
    <t>Dropmore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</si>
  <si>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</si>
  <si>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</si>
  <si>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</si>
  <si>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</si>
  <si>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</si>
  <si>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</si>
  <si>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</si>
  <si>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</si>
  <si>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</si>
  <si>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</si>
  <si>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</si>
  <si>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</si>
  <si>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</si>
  <si>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</si>
  <si>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</si>
  <si>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</si>
  <si>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</si>
  <si>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</si>
  <si>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</si>
  <si>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</si>
  <si>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</si>
  <si>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</si>
  <si>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Durdidwarrah</t>
  </si>
  <si>
    <t>Durham Lead</t>
  </si>
  <si>
    <t>Durham Ox</t>
  </si>
  <si>
    <t>Dutson</t>
  </si>
  <si>
    <t>Dutson Downs</t>
  </si>
  <si>
    <t>Dutton Way</t>
  </si>
  <si>
    <t>Duverney</t>
  </si>
  <si>
    <t>Eagle Point</t>
  </si>
  <si>
    <t>Eaglehawk North</t>
  </si>
  <si>
    <t>Earlston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</si>
  <si>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</si>
  <si>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</si>
  <si>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</si>
  <si>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</si>
  <si>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</si>
  <si>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</si>
  <si>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</si>
  <si>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</si>
  <si>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</si>
  <si>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</si>
  <si>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</si>
  <si>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</si>
  <si>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</si>
  <si>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</si>
  <si>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</si>
  <si>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</si>
  <si>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</si>
  <si>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</si>
  <si>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</si>
  <si>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</si>
  <si>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</si>
  <si>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</si>
  <si>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</si>
  <si>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</si>
  <si>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Elizabeth Island</t>
  </si>
  <si>
    <t>Ellaswood</t>
  </si>
  <si>
    <t>Ellerslie (Vic.)</t>
  </si>
  <si>
    <t>Ellinbank</t>
  </si>
  <si>
    <t>Elmhurst</t>
  </si>
  <si>
    <t>Elmore</t>
  </si>
  <si>
    <t>Elphinstone (Vic.)</t>
  </si>
  <si>
    <t>Eltham (Vic.)</t>
  </si>
  <si>
    <t>Emerald (Vic.)</t>
  </si>
  <si>
    <t>Emu</t>
  </si>
  <si>
    <t>Emu Creek (Vic.)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</si>
  <si>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</si>
  <si>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</si>
  <si>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</si>
  <si>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</si>
  <si>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</si>
  <si>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</si>
  <si>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</si>
  <si>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</si>
  <si>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</si>
  <si>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</si>
  <si>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Errinundra</t>
  </si>
  <si>
    <t>Eskdale (Vic.)</t>
  </si>
  <si>
    <t>Esmond</t>
  </si>
  <si>
    <t>Essendon Fields</t>
  </si>
  <si>
    <t>Essendon North</t>
  </si>
  <si>
    <t>Essendon West</t>
  </si>
  <si>
    <t>Eurack</t>
  </si>
  <si>
    <t>Eureka (Vic.)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</si>
  <si>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</si>
  <si>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</si>
  <si>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</si>
  <si>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</si>
  <si>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</si>
  <si>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</si>
  <si>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</si>
  <si>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</si>
  <si>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</si>
  <si>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</si>
  <si>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</si>
  <si>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</si>
  <si>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Fairy Dell (East Gippsland - Vic.)</t>
  </si>
  <si>
    <t>Falls Creek (Vic.)</t>
  </si>
  <si>
    <t>Faraday</t>
  </si>
  <si>
    <t>Fawcett</t>
  </si>
  <si>
    <t>Fentons Creek</t>
  </si>
  <si>
    <t>Ferguson (Vic.)</t>
  </si>
  <si>
    <t>Fern Hill</t>
  </si>
  <si>
    <t>Fernbank</t>
  </si>
  <si>
    <t>Ferndale (Vic.)</t>
  </si>
  <si>
    <t>Fernihurst</t>
  </si>
  <si>
    <t>Fernshaw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</si>
  <si>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</si>
  <si>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</si>
  <si>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</si>
  <si>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</si>
  <si>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</si>
  <si>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</si>
  <si>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</si>
  <si>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Flaggy Creek</t>
  </si>
  <si>
    <t>Flagstaff</t>
  </si>
  <si>
    <t>Flamingo Beach</t>
  </si>
  <si>
    <t>Flinders (Vic.)</t>
  </si>
  <si>
    <t>Flowerdale (Vic.)</t>
  </si>
  <si>
    <t>Flynn (Vic.)</t>
  </si>
  <si>
    <t>Flynns Creek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</si>
  <si>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</si>
  <si>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</si>
  <si>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</si>
  <si>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</si>
  <si>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</si>
  <si>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</si>
  <si>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</si>
  <si>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</si>
  <si>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</si>
  <si>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</si>
  <si>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</si>
  <si>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</si>
  <si>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</si>
  <si>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</si>
  <si>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</si>
  <si>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</si>
  <si>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</si>
  <si>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</si>
  <si>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</si>
  <si>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</si>
  <si>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</si>
  <si>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</si>
  <si>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</si>
  <si>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Gapsted</t>
  </si>
  <si>
    <t>Gardenvale</t>
  </si>
  <si>
    <t>Garfield North</t>
  </si>
  <si>
    <t>Garibaldi</t>
  </si>
  <si>
    <t>Garvoc</t>
  </si>
  <si>
    <t>Gateway Island</t>
  </si>
  <si>
    <t>Gatum</t>
  </si>
  <si>
    <t>Gazette</t>
  </si>
  <si>
    <t>Gelantipy</t>
  </si>
  <si>
    <t>Gellibrand</t>
  </si>
  <si>
    <t>Gellibrand Lower</t>
  </si>
  <si>
    <t>Gelliondale</t>
  </si>
  <si>
    <t>Genoa</t>
  </si>
  <si>
    <t>Gentle Annie</t>
  </si>
  <si>
    <t>Georges Creek (Vic.)</t>
  </si>
  <si>
    <t>Gerahmin</t>
  </si>
  <si>
    <t>Gerang Gerung</t>
  </si>
  <si>
    <t>Gerangamete</t>
  </si>
  <si>
    <t>Germania</t>
  </si>
  <si>
    <t>Germantown (Vic.)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</si>
  <si>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</si>
  <si>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</si>
  <si>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</si>
  <si>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</si>
  <si>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</si>
  <si>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</si>
  <si>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</si>
  <si>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</si>
  <si>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</si>
  <si>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Gillum</t>
  </si>
  <si>
    <t>Gipsy Point</t>
  </si>
  <si>
    <t>Girgarre</t>
  </si>
  <si>
    <t>Girgarre East</t>
  </si>
  <si>
    <t>Gisborne South</t>
  </si>
  <si>
    <t>Gladfield (Vic.)</t>
  </si>
  <si>
    <t>Gladysdale</t>
  </si>
  <si>
    <t>Glen Alvie</t>
  </si>
  <si>
    <t>Glen Creek</t>
  </si>
  <si>
    <t>Glen Forbes</t>
  </si>
  <si>
    <t>Glen Iris (Vic.)</t>
  </si>
  <si>
    <t>Glen Park</t>
  </si>
  <si>
    <t>Glen Valley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</si>
  <si>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</si>
  <si>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</si>
  <si>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</si>
  <si>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</si>
  <si>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</si>
  <si>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</si>
  <si>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</si>
  <si>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</si>
  <si>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</si>
  <si>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Glenfalloch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</si>
  <si>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</si>
  <si>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</si>
  <si>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</si>
  <si>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</si>
  <si>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</si>
  <si>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</si>
  <si>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</si>
  <si>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</si>
  <si>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</si>
  <si>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</si>
  <si>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</si>
  <si>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</si>
  <si>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</si>
  <si>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</si>
  <si>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</si>
  <si>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</si>
  <si>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</si>
  <si>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</si>
  <si>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</si>
  <si>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</si>
  <si>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</si>
  <si>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</si>
  <si>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</si>
  <si>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</si>
  <si>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</si>
  <si>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</si>
  <si>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</si>
  <si>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</si>
  <si>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</si>
  <si>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</si>
  <si>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</si>
  <si>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</si>
  <si>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(Mount Alexander - Vic.)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</si>
  <si>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</si>
  <si>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</si>
  <si>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</si>
  <si>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</si>
  <si>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</si>
  <si>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</si>
  <si>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</si>
  <si>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</si>
  <si>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</si>
  <si>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</si>
  <si>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</si>
  <si>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</si>
  <si>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</si>
  <si>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</si>
  <si>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</si>
  <si>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</si>
  <si>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</si>
  <si>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</si>
  <si>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</si>
  <si>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</si>
  <si>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</si>
  <si>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</si>
  <si>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</si>
  <si>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</si>
  <si>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</si>
  <si>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</si>
  <si>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Grampians</t>
  </si>
  <si>
    <t>Grand Ridge</t>
  </si>
  <si>
    <t>Granite Rock</t>
  </si>
  <si>
    <t>Grantville</t>
  </si>
  <si>
    <t>Granya</t>
  </si>
  <si>
    <t>Grassdale (Vic.)</t>
  </si>
  <si>
    <t>Grassmere</t>
  </si>
  <si>
    <t>Grays Bridge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</si>
  <si>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</si>
  <si>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</si>
  <si>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</si>
  <si>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</si>
  <si>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</si>
  <si>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</si>
  <si>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</si>
  <si>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</si>
  <si>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</si>
  <si>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</si>
  <si>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</si>
  <si>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</si>
  <si>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</si>
  <si>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</si>
  <si>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</si>
  <si>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</si>
  <si>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</si>
  <si>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</si>
  <si>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</si>
  <si>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Gruyere</t>
  </si>
  <si>
    <t>Guildford (Vic.)</t>
  </si>
  <si>
    <t>Gunbower</t>
  </si>
  <si>
    <t>Gundowring</t>
  </si>
  <si>
    <t>Gunyah</t>
  </si>
  <si>
    <t>Guys Forest</t>
  </si>
  <si>
    <t>Guys Hill</t>
  </si>
  <si>
    <t>Gymbowen</t>
  </si>
  <si>
    <t>Haddon</t>
  </si>
  <si>
    <t>Hallora</t>
  </si>
  <si>
    <t>Halls Gap</t>
  </si>
  <si>
    <t>Hallston</t>
  </si>
  <si>
    <t>Hamilton (Vic.)</t>
  </si>
  <si>
    <t>Hampton (Vic.)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</si>
  <si>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</si>
  <si>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</si>
  <si>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</si>
  <si>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</si>
  <si>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</si>
  <si>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</si>
  <si>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</si>
  <si>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</si>
  <si>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</si>
  <si>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</si>
  <si>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</si>
  <si>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</si>
  <si>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</si>
  <si>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</si>
  <si>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</si>
  <si>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</si>
  <si>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</si>
  <si>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</si>
  <si>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Hazel Park</t>
  </si>
  <si>
    <t>Hazelwood</t>
  </si>
  <si>
    <t>Hazelwood North</t>
  </si>
  <si>
    <t>Hazelwood South</t>
  </si>
  <si>
    <t>Heath Hill</t>
  </si>
  <si>
    <t>Heathcote (Vic.)</t>
  </si>
  <si>
    <t>Heathcote Junction</t>
  </si>
  <si>
    <t>Heathcote South</t>
  </si>
  <si>
    <t>Heatherton</t>
  </si>
  <si>
    <t>Heathmere</t>
  </si>
  <si>
    <t>Hedley</t>
  </si>
  <si>
    <t>Hensley Park</t>
  </si>
  <si>
    <t>Henty (Vic.)</t>
  </si>
  <si>
    <t>Hepburn Springs</t>
  </si>
  <si>
    <t>Herne Hill (Vic.)</t>
  </si>
  <si>
    <t>Hernes Oak</t>
  </si>
  <si>
    <t>Hesket</t>
  </si>
  <si>
    <t>Hesse</t>
  </si>
  <si>
    <t>Hexham (Vic.)</t>
  </si>
  <si>
    <t>Heytesbury Lower</t>
  </si>
  <si>
    <t>Hiamdale</t>
  </si>
  <si>
    <t>Hiawatha</t>
  </si>
  <si>
    <t>High Camp</t>
  </si>
  <si>
    <t>Highlands</t>
  </si>
  <si>
    <t>Hilgay</t>
  </si>
  <si>
    <t>Hill End (Vic.)</t>
  </si>
  <si>
    <t>Hillcrest (Vic.)</t>
  </si>
  <si>
    <t>Hilldene</t>
  </si>
  <si>
    <t>Hillside (East Gippsland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</si>
  <si>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</si>
  <si>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</si>
  <si>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</si>
  <si>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</si>
  <si>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</si>
  <si>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</si>
  <si>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</si>
  <si>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</si>
  <si>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</si>
  <si>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Hordern Vale</t>
  </si>
  <si>
    <t>Horfield</t>
  </si>
  <si>
    <t>Hotham Heights</t>
  </si>
  <si>
    <t>Hotspur</t>
  </si>
  <si>
    <t>Howes Creek</t>
  </si>
  <si>
    <t>Howitt Plains</t>
  </si>
  <si>
    <t>Howqua</t>
  </si>
  <si>
    <t>Howqua Hills</t>
  </si>
  <si>
    <t>Howqua Inlet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</si>
  <si>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</si>
  <si>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</si>
  <si>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</si>
  <si>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</si>
  <si>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</si>
  <si>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</si>
  <si>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</si>
  <si>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</si>
  <si>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</si>
  <si>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</si>
  <si>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</si>
  <si>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</si>
  <si>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</si>
  <si>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</si>
  <si>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</si>
  <si>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</si>
  <si>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</si>
  <si>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</si>
  <si>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</si>
  <si>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</si>
  <si>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</si>
  <si>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</si>
  <si>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</si>
  <si>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</si>
  <si>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</si>
  <si>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</si>
  <si>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</si>
  <si>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</si>
  <si>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</si>
  <si>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</si>
  <si>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</si>
  <si>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</si>
  <si>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</si>
  <si>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</si>
  <si>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</si>
  <si>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</si>
  <si>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</si>
  <si>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</si>
  <si>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</si>
  <si>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</si>
  <si>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</si>
  <si>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</si>
  <si>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</si>
  <si>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</si>
  <si>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</si>
  <si>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</si>
  <si>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</si>
  <si>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</si>
  <si>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Jericho (Vic.)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</si>
  <si>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</si>
  <si>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</si>
  <si>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</si>
  <si>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</si>
  <si>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</si>
  <si>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</si>
  <si>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</si>
  <si>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</si>
  <si>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</si>
  <si>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</si>
  <si>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Jungaburra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</si>
  <si>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</si>
  <si>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</si>
  <si>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</si>
  <si>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</si>
  <si>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</si>
  <si>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</si>
  <si>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</si>
  <si>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</si>
  <si>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</si>
  <si>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</si>
  <si>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</si>
  <si>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</si>
  <si>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</si>
  <si>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</si>
  <si>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</si>
  <si>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</si>
  <si>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</si>
  <si>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</si>
  <si>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</si>
  <si>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</si>
  <si>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</si>
  <si>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</si>
  <si>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</si>
  <si>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</si>
  <si>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</si>
  <si>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</si>
  <si>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</si>
  <si>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</si>
  <si>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</si>
  <si>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</si>
  <si>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</si>
  <si>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</si>
  <si>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</si>
  <si>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Keely</t>
  </si>
  <si>
    <t>Keilor Lodge</t>
  </si>
  <si>
    <t>Keilor North</t>
  </si>
  <si>
    <t>Kellalac</t>
  </si>
  <si>
    <t>Kelvin View</t>
  </si>
  <si>
    <t>Kenley</t>
  </si>
  <si>
    <t>Kenmare (Vic.)</t>
  </si>
  <si>
    <t>Kennedys Creek</t>
  </si>
  <si>
    <t>Kennett River</t>
  </si>
  <si>
    <t>Kensington (Vic.)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</si>
  <si>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</si>
  <si>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</si>
  <si>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</si>
  <si>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</si>
  <si>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</si>
  <si>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</si>
  <si>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</si>
  <si>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</si>
  <si>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Kewell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</si>
  <si>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</si>
  <si>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</si>
  <si>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</si>
  <si>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</si>
  <si>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</si>
  <si>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</si>
  <si>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</si>
  <si>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</si>
  <si>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</si>
  <si>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</si>
  <si>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</si>
  <si>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 East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</si>
  <si>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</si>
  <si>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</si>
  <si>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</si>
  <si>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</si>
  <si>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</si>
  <si>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</si>
  <si>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</si>
  <si>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Kingston (Vic.)</t>
  </si>
  <si>
    <t>Kinnabulla</t>
  </si>
  <si>
    <t>Kinypanial</t>
  </si>
  <si>
    <t>Kirkstall</t>
  </si>
  <si>
    <t>Kirwans Bridge</t>
  </si>
  <si>
    <t>Kithbrook</t>
  </si>
  <si>
    <t>Knebsworth</t>
  </si>
  <si>
    <t>Knockwood</t>
  </si>
  <si>
    <t>Knowsley</t>
  </si>
  <si>
    <t>Koallah</t>
  </si>
  <si>
    <t>Koetong</t>
  </si>
  <si>
    <t>Kolora</t>
  </si>
  <si>
    <t>Kongwak</t>
  </si>
  <si>
    <t>Konongwootong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</si>
  <si>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</si>
  <si>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</si>
  <si>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</si>
  <si>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</si>
  <si>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</si>
  <si>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</si>
  <si>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</si>
  <si>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</si>
  <si>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</si>
  <si>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</si>
  <si>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Koorool</t>
  </si>
  <si>
    <t>Koorooman</t>
  </si>
  <si>
    <t>Kooyong</t>
  </si>
  <si>
    <t>Koriella</t>
  </si>
  <si>
    <t>Korobeit</t>
  </si>
  <si>
    <t>Korong Vale</t>
  </si>
  <si>
    <t>Koroop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</si>
  <si>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</si>
  <si>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</si>
  <si>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</si>
  <si>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</si>
  <si>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</si>
  <si>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</si>
  <si>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</si>
  <si>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</si>
  <si>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</si>
  <si>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Kurraca West</t>
  </si>
  <si>
    <t>Kurting</t>
  </si>
  <si>
    <t>Kyabram South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</si>
  <si>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</si>
  <si>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</si>
  <si>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</si>
  <si>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</si>
  <si>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</si>
  <si>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</si>
  <si>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</si>
  <si>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</si>
  <si>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</si>
  <si>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</si>
  <si>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</si>
  <si>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</si>
  <si>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</si>
  <si>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</si>
  <si>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</si>
  <si>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</si>
  <si>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</si>
  <si>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Eppalock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</si>
  <si>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</si>
  <si>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</si>
  <si>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</si>
  <si>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</si>
  <si>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</si>
  <si>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</si>
  <si>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</si>
  <si>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</si>
  <si>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</si>
  <si>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</si>
  <si>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</si>
  <si>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Tyrrell</t>
  </si>
  <si>
    <t>Lake Wellington</t>
  </si>
  <si>
    <t>Lake Wongan</t>
  </si>
  <si>
    <t>Lal Lal</t>
  </si>
  <si>
    <t>Lalbert</t>
  </si>
  <si>
    <t>Lamplough</t>
  </si>
  <si>
    <t>Lancaster</t>
  </si>
  <si>
    <t>Lance Creek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</si>
  <si>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</si>
  <si>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</si>
  <si>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</si>
  <si>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</si>
  <si>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</si>
  <si>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</si>
  <si>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</si>
  <si>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</si>
  <si>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</si>
  <si>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</si>
  <si>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 South</t>
  </si>
  <si>
    <t>Lardner</t>
  </si>
  <si>
    <t>Larpent</t>
  </si>
  <si>
    <t>Lascelles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</si>
  <si>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</si>
  <si>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</si>
  <si>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</si>
  <si>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</si>
  <si>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</si>
  <si>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</si>
  <si>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</si>
  <si>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</si>
  <si>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</si>
  <si>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</si>
  <si>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</si>
  <si>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</si>
  <si>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</si>
  <si>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</si>
  <si>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</si>
  <si>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</si>
  <si>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 North</t>
  </si>
  <si>
    <t>Leongatha South</t>
  </si>
  <si>
    <t>Lerderderg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</si>
  <si>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</si>
  <si>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</si>
  <si>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</si>
  <si>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</si>
  <si>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</si>
  <si>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</si>
  <si>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</si>
  <si>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</si>
  <si>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</si>
  <si>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</si>
  <si>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</si>
  <si>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</si>
  <si>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</si>
  <si>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</si>
  <si>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</si>
  <si>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</si>
  <si>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</si>
  <si>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</si>
  <si>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</si>
  <si>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</si>
  <si>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</si>
  <si>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</si>
  <si>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</si>
  <si>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</si>
  <si>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</si>
  <si>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</si>
  <si>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</si>
  <si>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</si>
  <si>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</si>
  <si>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</si>
  <si>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Loch Valley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</si>
  <si>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</si>
  <si>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</si>
  <si>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</si>
  <si>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</si>
  <si>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</si>
  <si>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</si>
  <si>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</si>
  <si>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</si>
  <si>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Longford (Vic.)</t>
  </si>
  <si>
    <t>Longlea</t>
  </si>
  <si>
    <t>Longwarry North</t>
  </si>
  <si>
    <t>Longwood (Vic.)</t>
  </si>
  <si>
    <t>Longwood East</t>
  </si>
  <si>
    <t>Lorne (Vic.)</t>
  </si>
  <si>
    <t>Lorquon</t>
  </si>
  <si>
    <t>Lower Moira</t>
  </si>
  <si>
    <t>Lower Norton</t>
  </si>
  <si>
    <t>Loy Yang</t>
  </si>
  <si>
    <t>Lubeck</t>
  </si>
  <si>
    <t>Lucas</t>
  </si>
  <si>
    <t>Lucknow (Vic.)</t>
  </si>
  <si>
    <t>Lucyvale</t>
  </si>
  <si>
    <t>Lurg</t>
  </si>
  <si>
    <t>Lyndhurst (Vic.)</t>
  </si>
  <si>
    <t>Lyons (Vic.)</t>
  </si>
  <si>
    <t>Lyonville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</si>
  <si>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</si>
  <si>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</si>
  <si>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</si>
  <si>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</si>
  <si>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</si>
  <si>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</si>
  <si>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</si>
  <si>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</si>
  <si>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</si>
  <si>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</si>
  <si>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Mafeking</t>
  </si>
  <si>
    <t>Maffra (Vic.)</t>
  </si>
  <si>
    <t>Maffra West Upper</t>
  </si>
  <si>
    <t>Magpie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</si>
  <si>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</si>
  <si>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</si>
  <si>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</si>
  <si>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</si>
  <si>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</si>
  <si>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</si>
  <si>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</si>
  <si>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</si>
  <si>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</si>
  <si>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Malvern (Vic.)</t>
  </si>
  <si>
    <t>Mambourin</t>
  </si>
  <si>
    <t>Manangatang</t>
  </si>
  <si>
    <t>Mandurang</t>
  </si>
  <si>
    <t>Mandurang South</t>
  </si>
  <si>
    <t>Mangalore (Vic.)</t>
  </si>
  <si>
    <t>Mannerim</t>
  </si>
  <si>
    <t>Mannibadar</t>
  </si>
  <si>
    <t>Manns Beach</t>
  </si>
  <si>
    <t>Manorina</t>
  </si>
  <si>
    <t>Mansfield (Vic.)</t>
  </si>
  <si>
    <t>Maramingo Creek</t>
  </si>
  <si>
    <t>Marcus Hill</t>
  </si>
  <si>
    <t>Mardan</t>
  </si>
  <si>
    <t>Marengo (Vic.)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</si>
  <si>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</si>
  <si>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</si>
  <si>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</si>
  <si>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</si>
  <si>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</si>
  <si>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</si>
  <si>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</si>
  <si>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</si>
  <si>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</si>
  <si>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</si>
  <si>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</si>
  <si>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Marthavale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</si>
  <si>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</si>
  <si>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</si>
  <si>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</si>
  <si>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</si>
  <si>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</si>
  <si>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</si>
  <si>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</si>
  <si>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</si>
  <si>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</si>
  <si>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</si>
  <si>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</si>
  <si>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</si>
  <si>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McLoughlins Beach</t>
  </si>
  <si>
    <t>McMahons Creek</t>
  </si>
  <si>
    <t>McMillans</t>
  </si>
  <si>
    <t>Mead</t>
  </si>
  <si>
    <t>Meadow Creek</t>
  </si>
  <si>
    <t>Meatian</t>
  </si>
  <si>
    <t>Meeniyan</t>
  </si>
  <si>
    <t>Meering West</t>
  </si>
  <si>
    <t>Meerlieu</t>
  </si>
  <si>
    <t>Melbourne Airport</t>
  </si>
  <si>
    <t>Melton (Vic.)</t>
  </si>
  <si>
    <t>Melville Forest</t>
  </si>
  <si>
    <t>Melwood</t>
  </si>
  <si>
    <t>Mena Park</t>
  </si>
  <si>
    <t>Menzies Creek</t>
  </si>
  <si>
    <t>Mepunga</t>
  </si>
  <si>
    <t>Mepunga East</t>
  </si>
  <si>
    <t>Mepunga West</t>
  </si>
  <si>
    <t>Merbein South</t>
  </si>
  <si>
    <t>Merbein West</t>
  </si>
  <si>
    <t>Meredith</t>
  </si>
  <si>
    <t>Meringur</t>
  </si>
  <si>
    <t>Merino</t>
  </si>
  <si>
    <t>Merriang</t>
  </si>
  <si>
    <t>Merriang South</t>
  </si>
  <si>
    <t>Merricks</t>
  </si>
  <si>
    <t>Merricks Beach</t>
  </si>
  <si>
    <t>Merricks North</t>
  </si>
  <si>
    <t>Merrigum</t>
  </si>
  <si>
    <t>Merrijig (East Gippsland - Vic.)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</si>
  <si>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</si>
  <si>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</si>
  <si>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</si>
  <si>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</si>
  <si>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</si>
  <si>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</si>
  <si>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</si>
  <si>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</si>
  <si>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</si>
  <si>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</si>
  <si>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</si>
  <si>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</si>
  <si>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</si>
  <si>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</si>
  <si>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</si>
  <si>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Millbrook (Vic.)</t>
  </si>
  <si>
    <t>Milloo</t>
  </si>
  <si>
    <t>Milltown</t>
  </si>
  <si>
    <t>Milnes Bridge</t>
  </si>
  <si>
    <t>Mincha</t>
  </si>
  <si>
    <t>Mincha West</t>
  </si>
  <si>
    <t>Mingay</t>
  </si>
  <si>
    <t>Minhamite</t>
  </si>
  <si>
    <t>Minimay</t>
  </si>
  <si>
    <t>Mininera</t>
  </si>
  <si>
    <t>Minjah</t>
  </si>
  <si>
    <t>Minmindie</t>
  </si>
  <si>
    <t>Minyip</t>
  </si>
  <si>
    <t>Miowera</t>
  </si>
  <si>
    <t>Miralie</t>
  </si>
  <si>
    <t>Miram</t>
  </si>
  <si>
    <t>Mirboo</t>
  </si>
  <si>
    <t>Mirboo North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</si>
  <si>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</si>
  <si>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</si>
  <si>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</si>
  <si>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</si>
  <si>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</si>
  <si>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</si>
  <si>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</si>
  <si>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</si>
  <si>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</si>
  <si>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</si>
  <si>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</si>
  <si>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</si>
  <si>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</si>
  <si>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</si>
  <si>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</si>
  <si>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</si>
  <si>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</si>
  <si>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</si>
  <si>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</si>
  <si>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</si>
  <si>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</si>
  <si>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Monegeetta</t>
  </si>
  <si>
    <t>Mongans Bridge</t>
  </si>
  <si>
    <t>Monomak</t>
  </si>
  <si>
    <t>Monomeith</t>
  </si>
  <si>
    <t>Montgomery</t>
  </si>
  <si>
    <t>Montrose (Vic.)</t>
  </si>
  <si>
    <t>Moolap</t>
  </si>
  <si>
    <t>Moolerr</t>
  </si>
  <si>
    <t>Moolort</t>
  </si>
  <si>
    <t>Moonambel</t>
  </si>
  <si>
    <t>Moondarra</t>
  </si>
  <si>
    <t>Moonlight Flat (Central Goldfields - Vic.)</t>
  </si>
  <si>
    <t>Moonlight Flat (Mount Alexander - Vic.)</t>
  </si>
  <si>
    <t>Moora (Vic.)</t>
  </si>
  <si>
    <t>Moorabbin Airport</t>
  </si>
  <si>
    <t>Mooralla</t>
  </si>
  <si>
    <t>Moorilim</t>
  </si>
  <si>
    <t>Moormbool West</t>
  </si>
  <si>
    <t>Moornapa</t>
  </si>
  <si>
    <t>Moorngag</t>
  </si>
  <si>
    <t>Moorooduc</t>
  </si>
  <si>
    <t>Mooroopna North</t>
  </si>
  <si>
    <t>Mooroopna North West</t>
  </si>
  <si>
    <t>Moranding</t>
  </si>
  <si>
    <t>Morgiana</t>
  </si>
  <si>
    <t>Moriac</t>
  </si>
  <si>
    <t>Mornington (Vic.)</t>
  </si>
  <si>
    <t>Moroka</t>
  </si>
  <si>
    <t>Morrisons</t>
  </si>
  <si>
    <t>Morrl Morrl</t>
  </si>
  <si>
    <t>Mortlake (Vic.)</t>
  </si>
  <si>
    <t>Morton Plains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</si>
  <si>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</si>
  <si>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</si>
  <si>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</si>
  <si>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</si>
  <si>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</si>
  <si>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</si>
  <si>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</si>
  <si>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</si>
  <si>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</si>
  <si>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</si>
  <si>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</si>
  <si>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</si>
  <si>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</si>
  <si>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</si>
  <si>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</si>
  <si>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</si>
  <si>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</si>
  <si>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</si>
  <si>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</si>
  <si>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</si>
  <si>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</si>
  <si>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</si>
  <si>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Emu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</si>
  <si>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</si>
  <si>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</si>
  <si>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</si>
  <si>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</si>
  <si>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</si>
  <si>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</si>
  <si>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</si>
  <si>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</si>
  <si>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</si>
  <si>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</si>
  <si>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</si>
  <si>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</si>
  <si>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</si>
  <si>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</si>
  <si>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Sabine</t>
  </si>
  <si>
    <t>Mount Tassie</t>
  </si>
  <si>
    <t>Mount Taylor</t>
  </si>
  <si>
    <t>Mount Toolebewong</t>
  </si>
  <si>
    <t>Mount Wallace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</si>
  <si>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</si>
  <si>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</si>
  <si>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</si>
  <si>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</si>
  <si>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</si>
  <si>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</si>
  <si>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</si>
  <si>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</si>
  <si>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</si>
  <si>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</si>
  <si>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</si>
  <si>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</si>
  <si>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</si>
  <si>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</si>
  <si>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</si>
  <si>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</si>
  <si>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</si>
  <si>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</si>
  <si>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</si>
  <si>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</si>
  <si>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</si>
  <si>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</si>
  <si>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</si>
  <si>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</si>
  <si>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</si>
  <si>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</si>
  <si>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Murraydale</t>
  </si>
  <si>
    <t>Murrayville</t>
  </si>
  <si>
    <t>Murrindal</t>
  </si>
  <si>
    <t>Murroon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</si>
  <si>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</si>
  <si>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</si>
  <si>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</si>
  <si>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</si>
  <si>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</si>
  <si>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</si>
  <si>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</si>
  <si>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</si>
  <si>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</si>
  <si>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</si>
  <si>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</si>
  <si>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</si>
  <si>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</si>
  <si>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Mysia</t>
  </si>
  <si>
    <t>Mystic Park</t>
  </si>
  <si>
    <t>Mywee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</si>
  <si>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</si>
  <si>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</si>
  <si>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</si>
  <si>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</si>
  <si>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</si>
  <si>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</si>
  <si>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</si>
  <si>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</si>
  <si>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 Nap Marra</t>
  </si>
  <si>
    <t>Napoleons</t>
  </si>
  <si>
    <t>Nar Nar Goon</t>
  </si>
  <si>
    <t>Nar Nar Goon North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</si>
  <si>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</si>
  <si>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</si>
  <si>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</si>
  <si>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</si>
  <si>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</si>
  <si>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</si>
  <si>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</si>
  <si>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</si>
  <si>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</si>
  <si>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</si>
  <si>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</si>
  <si>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</si>
  <si>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 East</t>
  </si>
  <si>
    <t>Narrung (Vic.)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</si>
  <si>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</si>
  <si>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</si>
  <si>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</si>
  <si>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</si>
  <si>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</si>
  <si>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</si>
  <si>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</si>
  <si>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</si>
  <si>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</si>
  <si>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</si>
  <si>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</si>
  <si>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</si>
  <si>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</si>
  <si>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</si>
  <si>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Nelse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</si>
  <si>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</si>
  <si>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</si>
  <si>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</si>
  <si>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</si>
  <si>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</si>
  <si>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</si>
  <si>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</si>
  <si>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</si>
  <si>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Newbridge (Vic.)</t>
  </si>
  <si>
    <t>Newbury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</si>
  <si>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</si>
  <si>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</si>
  <si>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</si>
  <si>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</si>
  <si>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</si>
  <si>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</si>
  <si>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</si>
  <si>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</si>
  <si>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</si>
  <si>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</si>
  <si>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</si>
  <si>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</si>
  <si>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Nhill</t>
  </si>
  <si>
    <t>Nichols Point</t>
  </si>
  <si>
    <t>Nicholson (Vic.)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</si>
  <si>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</si>
  <si>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</si>
  <si>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</si>
  <si>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</si>
  <si>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</si>
  <si>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</si>
  <si>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</si>
  <si>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</si>
  <si>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</si>
  <si>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Noojee</t>
  </si>
  <si>
    <t>Noorat</t>
  </si>
  <si>
    <t>Noorat East</t>
  </si>
  <si>
    <t>Noorinbee</t>
  </si>
  <si>
    <t>Noorinbee North</t>
  </si>
  <si>
    <t>Noradjuha</t>
  </si>
  <si>
    <t>Normanville (Vic.)</t>
  </si>
  <si>
    <t>Norong</t>
  </si>
  <si>
    <t>North Blackwood</t>
  </si>
  <si>
    <t>North Shore (Vic.)</t>
  </si>
  <si>
    <t>North Wangaratta</t>
  </si>
  <si>
    <t>North Warrandyte</t>
  </si>
  <si>
    <t>Northwood (Vic.)</t>
  </si>
  <si>
    <t>Norval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</si>
  <si>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</si>
  <si>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</si>
  <si>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</si>
  <si>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</si>
  <si>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</si>
  <si>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</si>
  <si>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</si>
  <si>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</si>
  <si>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</si>
  <si>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Nungurner</t>
  </si>
  <si>
    <t>Nunniong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</si>
  <si>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</si>
  <si>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</si>
  <si>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</si>
  <si>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</si>
  <si>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</si>
  <si>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</si>
  <si>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</si>
  <si>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</si>
  <si>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</si>
  <si>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</si>
  <si>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Oaklands Junction</t>
  </si>
  <si>
    <t>Oakvale</t>
  </si>
  <si>
    <t>Ocean Grange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</si>
  <si>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</si>
  <si>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</si>
  <si>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</si>
  <si>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</si>
  <si>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</si>
  <si>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</si>
  <si>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</si>
  <si>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</si>
  <si>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Orford (Vic.)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</si>
  <si>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</si>
  <si>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</si>
  <si>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</si>
  <si>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</si>
  <si>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</si>
  <si>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</si>
  <si>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</si>
  <si>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</si>
  <si>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</si>
  <si>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</si>
  <si>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</si>
  <si>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</si>
  <si>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</si>
  <si>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</si>
  <si>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</si>
  <si>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</si>
  <si>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</si>
  <si>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</si>
  <si>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</si>
  <si>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Parkville (Vic.)</t>
  </si>
  <si>
    <t>Parwan</t>
  </si>
  <si>
    <t>Paschendale</t>
  </si>
  <si>
    <t>Pastoria</t>
  </si>
  <si>
    <t>Pastoria East</t>
  </si>
  <si>
    <t>Patchewollock</t>
  </si>
  <si>
    <t>Patho</t>
  </si>
  <si>
    <t>Patyah</t>
  </si>
  <si>
    <t>Paynesville (Vic.)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</si>
  <si>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</si>
  <si>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</si>
  <si>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</si>
  <si>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</si>
  <si>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</si>
  <si>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</si>
  <si>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</si>
  <si>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</si>
  <si>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</si>
  <si>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</si>
  <si>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</si>
  <si>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</si>
  <si>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</si>
  <si>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</si>
  <si>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</si>
  <si>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</si>
  <si>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</si>
  <si>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</si>
  <si>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</si>
  <si>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</si>
  <si>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</si>
  <si>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</si>
  <si>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</si>
  <si>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</si>
  <si>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</si>
  <si>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</si>
  <si>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</si>
  <si>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</si>
  <si>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</si>
  <si>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</si>
  <si>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</si>
  <si>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</si>
  <si>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</si>
  <si>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</si>
  <si>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</si>
  <si>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Leo</t>
  </si>
  <si>
    <t>Point Lonsdale</t>
  </si>
  <si>
    <t>Point Wilson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</si>
  <si>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</si>
  <si>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</si>
  <si>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</si>
  <si>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</si>
  <si>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</si>
  <si>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</si>
  <si>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</si>
  <si>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</si>
  <si>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</si>
  <si>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</si>
  <si>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</si>
  <si>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</si>
  <si>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</si>
  <si>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</si>
  <si>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</si>
  <si>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</si>
  <si>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</si>
  <si>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Welshpool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</si>
  <si>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</si>
  <si>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</si>
  <si>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</si>
  <si>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</si>
  <si>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</si>
  <si>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</si>
  <si>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</si>
  <si>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</si>
  <si>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Prairie (Vic.)</t>
  </si>
  <si>
    <t>Pranjip</t>
  </si>
  <si>
    <t>Preston (Vic.)</t>
  </si>
  <si>
    <t>Princes Hill</t>
  </si>
  <si>
    <t>Princetown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</si>
  <si>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</si>
  <si>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</si>
  <si>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</si>
  <si>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</si>
  <si>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</si>
  <si>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</si>
  <si>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</si>
  <si>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</si>
  <si>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</si>
  <si>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</si>
  <si>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</si>
  <si>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</si>
  <si>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</si>
  <si>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</si>
  <si>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</si>
  <si>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</si>
  <si>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</si>
  <si>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</si>
  <si>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</si>
  <si>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</si>
  <si>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</si>
  <si>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</si>
  <si>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Hill (Vic.)</t>
  </si>
  <si>
    <t>Red Hill South</t>
  </si>
  <si>
    <t>Red Lion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</si>
  <si>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</si>
  <si>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</si>
  <si>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</si>
  <si>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</si>
  <si>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</si>
  <si>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</si>
  <si>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</si>
  <si>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</si>
  <si>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</si>
  <si>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</si>
  <si>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Reynard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</si>
  <si>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</si>
  <si>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</si>
  <si>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</si>
  <si>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</si>
  <si>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</si>
  <si>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</si>
  <si>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</si>
  <si>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</si>
  <si>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</si>
  <si>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Riggs Creek</t>
  </si>
  <si>
    <t>Ringwood (Vic.)</t>
  </si>
  <si>
    <t>Ripplebrook</t>
  </si>
  <si>
    <t>Rippleside</t>
  </si>
  <si>
    <t>Ripponlea</t>
  </si>
  <si>
    <t>Riverside (Vic.)</t>
  </si>
  <si>
    <t>Riverslea</t>
  </si>
  <si>
    <t>Robertsons Beach</t>
  </si>
  <si>
    <t>Rochester (Vic.)</t>
  </si>
  <si>
    <t>Rochford</t>
  </si>
  <si>
    <t>Rocklands</t>
  </si>
  <si>
    <t>Rocklyn</t>
  </si>
  <si>
    <t>Rocky Point (Vic.)</t>
  </si>
  <si>
    <t>Rokeby (Vic.)</t>
  </si>
  <si>
    <t>Rokewood</t>
  </si>
  <si>
    <t>Rokewood Junction</t>
  </si>
  <si>
    <t>Rose River</t>
  </si>
  <si>
    <t>Rosebery (Vic.)</t>
  </si>
  <si>
    <t>Rosebrook (Vic.)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</si>
  <si>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</si>
  <si>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</si>
  <si>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</si>
  <si>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</si>
  <si>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</si>
  <si>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</si>
  <si>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</si>
  <si>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</si>
  <si>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Rubicon</t>
  </si>
  <si>
    <t>Ruby</t>
  </si>
  <si>
    <t>Ruffy</t>
  </si>
  <si>
    <t>Running Creek (Vic.)</t>
  </si>
  <si>
    <t>Runnymede (Vic.)</t>
  </si>
  <si>
    <t>Rupanyup</t>
  </si>
  <si>
    <t>Russells Bridge</t>
  </si>
  <si>
    <t>Ryans</t>
  </si>
  <si>
    <t>Ryanston</t>
  </si>
  <si>
    <t>Rythdale</t>
  </si>
  <si>
    <t>Safety Beach (Vic.)</t>
  </si>
  <si>
    <t>Sailors Falls</t>
  </si>
  <si>
    <t>Sailors Gully</t>
  </si>
  <si>
    <t>Sailors Hill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</si>
  <si>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</si>
  <si>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</si>
  <si>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</si>
  <si>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</si>
  <si>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</si>
  <si>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</si>
  <si>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</si>
  <si>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</si>
  <si>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</si>
  <si>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</si>
  <si>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Sargood</t>
  </si>
  <si>
    <t>Sarsfield</t>
  </si>
  <si>
    <t>Sassafras (Vic.)</t>
  </si>
  <si>
    <t>Sawmill Settlement</t>
  </si>
  <si>
    <t>Scarsdale</t>
  </si>
  <si>
    <t>Scotchmans Lead</t>
  </si>
  <si>
    <t>Scotsburn</t>
  </si>
  <si>
    <t>Scotts Creek (Vic.)</t>
  </si>
  <si>
    <t>Sea Lake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</si>
  <si>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</si>
  <si>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</si>
  <si>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</si>
  <si>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</si>
  <si>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</si>
  <si>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</si>
  <si>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</si>
  <si>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</si>
  <si>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</si>
  <si>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</si>
  <si>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</si>
  <si>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Selwyn (Vic.)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</si>
  <si>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</si>
  <si>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</si>
  <si>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</si>
  <si>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</si>
  <si>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</si>
  <si>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</si>
  <si>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</si>
  <si>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</si>
  <si>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</si>
  <si>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</si>
  <si>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</si>
  <si>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</si>
  <si>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</si>
  <si>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</si>
  <si>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</si>
  <si>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</si>
  <si>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</si>
  <si>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</si>
  <si>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</si>
  <si>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</si>
  <si>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</si>
  <si>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</si>
  <si>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</si>
  <si>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</si>
  <si>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</si>
  <si>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</si>
  <si>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</si>
  <si>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</si>
  <si>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</si>
  <si>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</si>
  <si>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</si>
  <si>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</si>
  <si>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</si>
  <si>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</si>
  <si>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</si>
  <si>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</si>
  <si>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</si>
  <si>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</si>
  <si>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</si>
  <si>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Island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</si>
  <si>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</si>
  <si>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</si>
  <si>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</si>
  <si>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</si>
  <si>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</si>
  <si>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</si>
  <si>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</si>
  <si>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</si>
  <si>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Purrumbete</t>
  </si>
  <si>
    <t>South Wharf</t>
  </si>
  <si>
    <t>Southern Cross (Vic.)</t>
  </si>
  <si>
    <t>Spargo Creek</t>
  </si>
  <si>
    <t>Speed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</si>
  <si>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</si>
  <si>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</si>
  <si>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</si>
  <si>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</si>
  <si>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</si>
  <si>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</si>
  <si>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</si>
  <si>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</si>
  <si>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</si>
  <si>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St Albans (Vic.)</t>
  </si>
  <si>
    <t>St Andrews (Vic.)</t>
  </si>
  <si>
    <t>St Andrews Beach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</si>
  <si>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</si>
  <si>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</si>
  <si>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</si>
  <si>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</si>
  <si>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</si>
  <si>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</si>
  <si>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</si>
  <si>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</si>
  <si>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</si>
  <si>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</si>
  <si>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</si>
  <si>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</si>
  <si>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</si>
  <si>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</si>
  <si>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</si>
  <si>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</si>
  <si>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</si>
  <si>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</si>
  <si>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Steels Creek</t>
  </si>
  <si>
    <t>Steiglitz (Vic.)</t>
  </si>
  <si>
    <t>Stewarton (Vic.)</t>
  </si>
  <si>
    <t>Stirling (Vic.)</t>
  </si>
  <si>
    <t>Stockdale</t>
  </si>
  <si>
    <t>Stockyard Hill</t>
  </si>
  <si>
    <t>Stonehaven</t>
  </si>
  <si>
    <t>Stoneleigh (Vic.)</t>
  </si>
  <si>
    <t>Stony Creek (Central Goldfields - 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</si>
  <si>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</si>
  <si>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</si>
  <si>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</si>
  <si>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</si>
  <si>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</si>
  <si>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</si>
  <si>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</si>
  <si>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</si>
  <si>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Strathdownie</t>
  </si>
  <si>
    <t>Strathewen</t>
  </si>
  <si>
    <t>Strathkellar</t>
  </si>
  <si>
    <t>Strathlea</t>
  </si>
  <si>
    <t>Strathmerton</t>
  </si>
  <si>
    <t>Strathmore (Vic.)</t>
  </si>
  <si>
    <t>Strathmore Heights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</si>
  <si>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</si>
  <si>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</si>
  <si>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</si>
  <si>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</si>
  <si>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</si>
  <si>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</si>
  <si>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</si>
  <si>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Summerlands</t>
  </si>
  <si>
    <t>Sunday Creek</t>
  </si>
  <si>
    <t>Sunderland Bay</t>
  </si>
  <si>
    <t>Sunset Strip (Vic.)</t>
  </si>
  <si>
    <t>Sunshine (Vic.)</t>
  </si>
  <si>
    <t>Surf Beach (Vic.)</t>
  </si>
  <si>
    <t>Sutherland (Vic.)</t>
  </si>
  <si>
    <t>Sutherlands Creek</t>
  </si>
  <si>
    <t>Sutton (Vic.)</t>
  </si>
  <si>
    <t>Sutton Grange</t>
  </si>
  <si>
    <t>Swan Bay (Vic.)</t>
  </si>
  <si>
    <t>Swan Hill West</t>
  </si>
  <si>
    <t>Swan Island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</si>
  <si>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</si>
  <si>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</si>
  <si>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</si>
  <si>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</si>
  <si>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</si>
  <si>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</si>
  <si>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</si>
  <si>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</si>
  <si>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Tabberabbera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</si>
  <si>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</si>
  <si>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</si>
  <si>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</si>
  <si>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</si>
  <si>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</si>
  <si>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</si>
  <si>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</si>
  <si>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</si>
  <si>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</si>
  <si>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</si>
  <si>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</si>
  <si>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</si>
  <si>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</si>
  <si>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</si>
  <si>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</si>
  <si>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</si>
  <si>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</si>
  <si>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</si>
  <si>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Tamboritha</t>
  </si>
  <si>
    <t>Taminick</t>
  </si>
  <si>
    <t>Tamleugh</t>
  </si>
  <si>
    <t>Tamleugh North</t>
  </si>
  <si>
    <t>Tandarook</t>
  </si>
  <si>
    <t>Tandarra</t>
  </si>
  <si>
    <t>Tangambalanga</t>
  </si>
  <si>
    <t>Tanjil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</si>
  <si>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</si>
  <si>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</si>
  <si>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</si>
  <si>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</si>
  <si>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</si>
  <si>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</si>
  <si>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</si>
  <si>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</si>
  <si>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</si>
  <si>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</si>
  <si>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</si>
  <si>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</si>
  <si>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</si>
  <si>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</si>
  <si>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</si>
  <si>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</si>
  <si>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</si>
  <si>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</si>
  <si>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</si>
  <si>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</si>
  <si>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</si>
  <si>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</si>
  <si>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</si>
  <si>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 East</t>
  </si>
  <si>
    <t>Tatyoon</t>
  </si>
  <si>
    <t>Tawonga</t>
  </si>
  <si>
    <t>Tawonga South</t>
  </si>
  <si>
    <t>Taylor Bay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</si>
  <si>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</si>
  <si>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</si>
  <si>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</si>
  <si>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</si>
  <si>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</si>
  <si>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</si>
  <si>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</si>
  <si>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</si>
  <si>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Tempy</t>
  </si>
  <si>
    <t>Tenby Point</t>
  </si>
  <si>
    <t>Tennyson (Vic.)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</si>
  <si>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</si>
  <si>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</si>
  <si>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</si>
  <si>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</si>
  <si>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</si>
  <si>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</si>
  <si>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</si>
  <si>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</si>
  <si>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</si>
  <si>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</si>
  <si>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</si>
  <si>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</si>
  <si>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</si>
  <si>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</si>
  <si>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</si>
  <si>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Thomson (Baw Baw - Vic.)</t>
  </si>
  <si>
    <t>Thoona</t>
  </si>
  <si>
    <t>Thornton (Vic.)</t>
  </si>
  <si>
    <t>Thorpdale</t>
  </si>
  <si>
    <t>Thorpdale South</t>
  </si>
  <si>
    <t>Thowgla Valley</t>
  </si>
  <si>
    <t>Three Bridges</t>
  </si>
  <si>
    <t>Timbarra (Vic.)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</si>
  <si>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</si>
  <si>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</si>
  <si>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</si>
  <si>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</si>
  <si>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</si>
  <si>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</si>
  <si>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</si>
  <si>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</si>
  <si>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</si>
  <si>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</si>
  <si>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</si>
  <si>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</si>
  <si>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</si>
  <si>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</si>
  <si>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</si>
  <si>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</si>
  <si>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</si>
  <si>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</si>
  <si>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</si>
  <si>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</si>
  <si>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</si>
  <si>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</si>
  <si>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</si>
  <si>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Toolome</t>
  </si>
  <si>
    <t>Toolondo</t>
  </si>
  <si>
    <t>Toolong</t>
  </si>
  <si>
    <t>Toombon</t>
  </si>
  <si>
    <t>Toongabbie (Vic.)</t>
  </si>
  <si>
    <t>Toora (Vic.)</t>
  </si>
  <si>
    <t>Toora North</t>
  </si>
  <si>
    <t>Tooradin</t>
  </si>
  <si>
    <t>Toorloo Arm</t>
  </si>
  <si>
    <t>Toorongo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</si>
  <si>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</si>
  <si>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</si>
  <si>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</si>
  <si>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</si>
  <si>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</si>
  <si>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</si>
  <si>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</si>
  <si>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</si>
  <si>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</si>
  <si>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</si>
  <si>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Towaninny South</t>
  </si>
  <si>
    <t>Tower Hill</t>
  </si>
  <si>
    <t>Towong Upper</t>
  </si>
  <si>
    <t>Trafalgar (Vic.)</t>
  </si>
  <si>
    <t>Trafalgar East</t>
  </si>
  <si>
    <t>Trafalgar South</t>
  </si>
  <si>
    <t>Tragowel</t>
  </si>
  <si>
    <t>Traralgon East</t>
  </si>
  <si>
    <t>Traralgon South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</si>
  <si>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</si>
  <si>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</si>
  <si>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</si>
  <si>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</si>
  <si>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</si>
  <si>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</si>
  <si>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</si>
  <si>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</si>
  <si>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</si>
  <si>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Tubbut</t>
  </si>
  <si>
    <t>Tuerong</t>
  </si>
  <si>
    <t>Tulkara</t>
  </si>
  <si>
    <t>Tungamah</t>
  </si>
  <si>
    <t>Turoar</t>
  </si>
  <si>
    <t>Turriff</t>
  </si>
  <si>
    <t>Turriff East</t>
  </si>
  <si>
    <t>Turtons Creek</t>
  </si>
  <si>
    <t>Tutye</t>
  </si>
  <si>
    <t>Tyaak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</si>
  <si>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</si>
  <si>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</si>
  <si>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</si>
  <si>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</si>
  <si>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</si>
  <si>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</si>
  <si>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</si>
  <si>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</si>
  <si>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</si>
  <si>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</si>
  <si>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</si>
  <si>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</si>
  <si>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</si>
  <si>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</si>
  <si>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Ultima East</t>
  </si>
  <si>
    <t>Ulupna</t>
  </si>
  <si>
    <t>Undera</t>
  </si>
  <si>
    <t>Underbool</t>
  </si>
  <si>
    <t>Upotipotpon</t>
  </si>
  <si>
    <t>Upper Gundowring</t>
  </si>
  <si>
    <t>Upper Lurg</t>
  </si>
  <si>
    <t>Upper Plenty</t>
  </si>
  <si>
    <t>Upper Ryans Creek</t>
  </si>
  <si>
    <t>Upton Hill</t>
  </si>
  <si>
    <t>Valencia Creek</t>
  </si>
  <si>
    <t>Vasey</t>
  </si>
  <si>
    <t>Vaughan</t>
  </si>
  <si>
    <t>Vectis</t>
  </si>
  <si>
    <t>Ventnor (Vic.)</t>
  </si>
  <si>
    <t>Venus Bay (Vic.)</t>
  </si>
  <si>
    <t>Vervale</t>
  </si>
  <si>
    <t>Vesper</t>
  </si>
  <si>
    <t>Victoria Point (Vic.)</t>
  </si>
  <si>
    <t>Victoria Valley (Vic.)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</si>
  <si>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</si>
  <si>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</si>
  <si>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</si>
  <si>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</si>
  <si>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</si>
  <si>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</si>
  <si>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</si>
  <si>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Waarre</t>
  </si>
  <si>
    <t>Wabonga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</si>
  <si>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</si>
  <si>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</si>
  <si>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</si>
  <si>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</si>
  <si>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</si>
  <si>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</si>
  <si>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</si>
  <si>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</si>
  <si>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</si>
  <si>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Walhalla East</t>
  </si>
  <si>
    <t>Walkerville (Vic.)</t>
  </si>
  <si>
    <t>Walkerville North</t>
  </si>
  <si>
    <t>Walkerville South</t>
  </si>
  <si>
    <t>Wallace</t>
  </si>
  <si>
    <t>Wallacedale</t>
  </si>
  <si>
    <t>Wallagaraugh</t>
  </si>
  <si>
    <t>Wallaloo</t>
  </si>
  <si>
    <t>Wallaloo East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</si>
  <si>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</si>
  <si>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</si>
  <si>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</si>
  <si>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</si>
  <si>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</si>
  <si>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</si>
  <si>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</si>
  <si>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</si>
  <si>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</si>
  <si>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</si>
  <si>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</si>
  <si>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Wando Bridge</t>
  </si>
  <si>
    <t>Wando Vale</t>
  </si>
  <si>
    <t>Wandong</t>
  </si>
  <si>
    <t>Wandown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</si>
  <si>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</si>
  <si>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</si>
  <si>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</si>
  <si>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</si>
  <si>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</si>
  <si>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</si>
  <si>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</si>
  <si>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</si>
  <si>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</si>
  <si>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</si>
  <si>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</si>
  <si>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</si>
  <si>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</si>
  <si>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</si>
  <si>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</si>
  <si>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</si>
  <si>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</si>
  <si>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Warragul South</t>
  </si>
  <si>
    <t>Warragul West</t>
  </si>
  <si>
    <t>Warrak</t>
  </si>
  <si>
    <t>Warrandyte South</t>
  </si>
  <si>
    <t>Warrayure</t>
  </si>
  <si>
    <t>Warrenbayne</t>
  </si>
  <si>
    <t>Warrenheip</t>
  </si>
  <si>
    <t>Warrenmang</t>
  </si>
  <si>
    <t>Warrion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</si>
  <si>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</si>
  <si>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</si>
  <si>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</si>
  <si>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</si>
  <si>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</si>
  <si>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</si>
  <si>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</si>
  <si>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</si>
  <si>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</si>
  <si>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</si>
  <si>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Watsons Creek (Vic.)</t>
  </si>
  <si>
    <t>Wattle Bank</t>
  </si>
  <si>
    <t>Wattle Creek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</si>
  <si>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</si>
  <si>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</si>
  <si>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</si>
  <si>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</si>
  <si>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</si>
  <si>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</si>
  <si>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</si>
  <si>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</si>
  <si>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</si>
  <si>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</si>
  <si>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</si>
  <si>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</si>
  <si>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</si>
  <si>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</si>
  <si>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Wellsford</t>
  </si>
  <si>
    <t>Welshmans Reef</t>
  </si>
  <si>
    <t>Welshpool (Vic.)</t>
  </si>
  <si>
    <t>Wemen</t>
  </si>
  <si>
    <t>Wensleydale</t>
  </si>
  <si>
    <t>Wentworth (Vic.)</t>
  </si>
  <si>
    <t>Werneth</t>
  </si>
  <si>
    <t>Werona</t>
  </si>
  <si>
    <t>Werribee South</t>
  </si>
  <si>
    <t>Werrimull</t>
  </si>
  <si>
    <t>West Bendigo</t>
  </si>
  <si>
    <t>West Creek</t>
  </si>
  <si>
    <t>Westbury (Vic.)</t>
  </si>
  <si>
    <t>Westby</t>
  </si>
  <si>
    <t>Westmere</t>
  </si>
  <si>
    <t>Whanregarwen</t>
  </si>
  <si>
    <t>Wharparilla</t>
  </si>
  <si>
    <t>Wheatsheaf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</si>
  <si>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</si>
  <si>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</si>
  <si>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</si>
  <si>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</si>
  <si>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</si>
  <si>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</si>
  <si>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</si>
  <si>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</si>
  <si>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</si>
  <si>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</si>
  <si>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</si>
  <si>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</si>
  <si>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</si>
  <si>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</si>
  <si>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</si>
  <si>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</si>
  <si>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</si>
  <si>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</si>
  <si>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</si>
  <si>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</si>
  <si>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</si>
  <si>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</si>
  <si>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</si>
  <si>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</si>
  <si>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</si>
  <si>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</si>
  <si>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</si>
  <si>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</si>
  <si>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</si>
  <si>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</si>
  <si>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</si>
  <si>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</si>
  <si>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 South</t>
  </si>
  <si>
    <t>Windermere (Vic.)</t>
  </si>
  <si>
    <t>Windsor (Vic.)</t>
  </si>
  <si>
    <t>Wingan River</t>
  </si>
  <si>
    <t>Wingeel</t>
  </si>
  <si>
    <t>Winjallok</t>
  </si>
  <si>
    <t>Winlaton</t>
  </si>
  <si>
    <t>Winnambool</t>
  </si>
  <si>
    <t>Winnap</t>
  </si>
  <si>
    <t>Winnindoo</t>
  </si>
  <si>
    <t>Winslow</t>
  </si>
  <si>
    <t>Winton (Vic.)</t>
  </si>
  <si>
    <t>Winton North</t>
  </si>
  <si>
    <t>Wirrate</t>
  </si>
  <si>
    <t>Wiseleigh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</si>
  <si>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</si>
  <si>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</si>
  <si>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</si>
  <si>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</si>
  <si>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</si>
  <si>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</si>
  <si>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</si>
  <si>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Wongungarra</t>
  </si>
  <si>
    <t>Wonnangatta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</si>
  <si>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</si>
  <si>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</si>
  <si>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</si>
  <si>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</si>
  <si>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</si>
  <si>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</si>
  <si>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</si>
  <si>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</si>
  <si>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</si>
  <si>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</si>
  <si>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</si>
  <si>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</si>
  <si>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</si>
  <si>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</si>
  <si>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</si>
  <si>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</si>
  <si>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</si>
  <si>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</si>
  <si>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</si>
  <si>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Woolenook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</si>
  <si>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</si>
  <si>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</si>
  <si>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</si>
  <si>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</si>
  <si>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</si>
  <si>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</si>
  <si>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</si>
  <si>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</si>
  <si>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</si>
  <si>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</si>
  <si>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</si>
  <si>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</si>
  <si>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</si>
  <si>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</si>
  <si>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Worrowing</t>
  </si>
  <si>
    <t>Wrathung</t>
  </si>
  <si>
    <t>Wrixon</t>
  </si>
  <si>
    <t>Wroxham</t>
  </si>
  <si>
    <t>Wuk Wuk</t>
  </si>
  <si>
    <t>Wulgulmerang</t>
  </si>
  <si>
    <t>Wulgulmerang East</t>
  </si>
  <si>
    <t>Wulgulmerang West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</si>
  <si>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</si>
  <si>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</si>
  <si>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</si>
  <si>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</si>
  <si>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</si>
  <si>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</si>
  <si>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</si>
  <si>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</si>
  <si>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</si>
  <si>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</si>
  <si>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</si>
  <si>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</si>
  <si>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</si>
  <si>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</si>
  <si>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</si>
  <si>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</si>
  <si>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</si>
  <si>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Yallourn</t>
  </si>
  <si>
    <t>Yambuk</t>
  </si>
  <si>
    <t>Yambuna</t>
  </si>
  <si>
    <t>Yan Yean</t>
  </si>
  <si>
    <t>Yanac</t>
  </si>
  <si>
    <t>Yanakie</t>
  </si>
  <si>
    <t>Yando</t>
  </si>
  <si>
    <t>Yandoit</t>
  </si>
  <si>
    <t>Yangery</t>
  </si>
  <si>
    <t>Yannathan</t>
  </si>
  <si>
    <t>Yapeen</t>
  </si>
  <si>
    <t>Yarck</t>
  </si>
  <si>
    <t>Yarpturk</t>
  </si>
  <si>
    <t>Yarra Glen</t>
  </si>
  <si>
    <t>Yarragon</t>
  </si>
  <si>
    <t>Yarragon South</t>
  </si>
  <si>
    <t>Yarram</t>
  </si>
  <si>
    <t>Yarrambat</t>
  </si>
  <si>
    <t>Yarrawalla</t>
  </si>
  <si>
    <t>Yarrawonga (Vic.)</t>
  </si>
  <si>
    <t>Yarroweyah</t>
  </si>
  <si>
    <t>Yea</t>
  </si>
  <si>
    <t>Yellingbo</t>
  </si>
  <si>
    <t>Yelta (Vic.)</t>
  </si>
  <si>
    <t>Yendon</t>
  </si>
  <si>
    <t>Yeo</t>
  </si>
  <si>
    <t>Yeodene</t>
  </si>
  <si>
    <t>Yering</t>
  </si>
  <si>
    <t>Yielima</t>
  </si>
  <si>
    <t>Yinnar</t>
  </si>
  <si>
    <t>Yinnar South</t>
  </si>
  <si>
    <t>Youanmite</t>
  </si>
  <si>
    <t>Youarang</t>
  </si>
  <si>
    <t>Yulecart</t>
  </si>
  <si>
    <t>Yuroke</t>
  </si>
  <si>
    <t>Zeerust</t>
  </si>
  <si>
    <t>Local Government Areas (2021 Boundaries) (UR) by SEXP Sex, AGE5P Age in Five Year Groups, TYPP Type of Educational Institution Attending and LFSP Labour Force Status</t>
  </si>
  <si>
    <t>Aintree</t>
  </si>
  <si>
    <t>Bonnie Brook</t>
  </si>
  <si>
    <t>Capel Sound</t>
  </si>
  <si>
    <t>Cobblebank</t>
  </si>
  <si>
    <t>Creek View</t>
  </si>
  <si>
    <t>Deanside</t>
  </si>
  <si>
    <t>Dunrobin</t>
  </si>
  <si>
    <t>Fraser Rise</t>
  </si>
  <si>
    <t>Garfield</t>
  </si>
  <si>
    <t>Grangefields</t>
  </si>
  <si>
    <t>Harkness</t>
  </si>
  <si>
    <t>Laen</t>
  </si>
  <si>
    <t>Longerenong</t>
  </si>
  <si>
    <t>Manor Lakes</t>
  </si>
  <si>
    <t>Mirimbah</t>
  </si>
  <si>
    <t>Murray-sunset</t>
  </si>
  <si>
    <t>Narbethong</t>
  </si>
  <si>
    <t>Strathtulloh</t>
  </si>
  <si>
    <t>Thornhill Park</t>
  </si>
  <si>
    <t>Weir Views</t>
  </si>
  <si>
    <t>Winter Valley</t>
  </si>
  <si>
    <t>Disengagement by Gender and Age: Victorian Suburbs, 2021</t>
  </si>
  <si>
    <t>Disengagement among Young People, by Suburb: Victoria 2021</t>
  </si>
  <si>
    <t>From customized tabulation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</si>
</sst>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0.0"/>
    <numFmt numFmtId="166" formatCode="_(* #,##0.00_);_(* \(#,##0.00\);_(* &quot;-&quot;??_);_(@_)"/>
    <numFmt numFmtId="167" formatCode="_-* #,##0_-;\-* #,##0_-;_-* &quot;-&quot;??_-;_-@_-"/>
  </numFmts>
  <fonts count="59" x14ac:knownFonts="1">
    <font>
      <sz val="8"/>
      <name val="Arial"/>
      <family val="2"/>
    </font>
    <font>
      <u/>
      <sz val="8"/>
      <color indexed="12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u/>
      <sz val="8"/>
      <color indexed="12"/>
      <name val="Times New Roman"/>
      <family val="1"/>
    </font>
    <font>
      <sz val="7"/>
      <name val="Times New Roman"/>
      <family val="1"/>
    </font>
    <font>
      <sz val="18"/>
      <color indexed="9"/>
      <name val="Times New Roman"/>
      <family val="1"/>
    </font>
    <font>
      <sz val="14"/>
      <color indexed="9"/>
      <name val="Times New Roman"/>
      <family val="1"/>
    </font>
    <font>
      <b/>
      <sz val="7"/>
      <name val="Times New Roman"/>
      <family val="1"/>
    </font>
    <font>
      <b/>
      <sz val="9"/>
      <name val="Times New Roman"/>
      <family val="1"/>
    </font>
    <font>
      <sz val="8"/>
      <color indexed="9"/>
      <name val="Times New Roman"/>
      <family val="1"/>
    </font>
    <font>
      <b/>
      <sz val="7"/>
      <color indexed="9"/>
      <name val="Times New Roman"/>
      <family val="1"/>
    </font>
    <font>
      <sz val="7"/>
      <color indexed="9"/>
      <name val="Times New Roman"/>
      <family val="1"/>
    </font>
    <font>
      <sz val="8"/>
      <name val="Palatino Linotype"/>
      <family val="1"/>
    </font>
    <font>
      <sz val="20"/>
      <name val="Times New Roman"/>
      <family val="1"/>
    </font>
    <font>
      <sz val="12"/>
      <name val="Times New Roman"/>
      <family val="1"/>
    </font>
    <font>
      <sz val="10"/>
      <name val="Palatino Linotype"/>
      <family val="1"/>
    </font>
    <font>
      <b/>
      <sz val="13"/>
      <name val="Palatino Linotype"/>
      <family val="1"/>
    </font>
    <font>
      <b/>
      <sz val="7"/>
      <name val="Palatino Linotype"/>
      <family val="1"/>
    </font>
    <font>
      <b/>
      <sz val="8"/>
      <name val="Palatino Linotype"/>
      <family val="1"/>
    </font>
    <font>
      <b/>
      <sz val="9"/>
      <color indexed="9"/>
      <name val="Palatino Linotype"/>
      <family val="1"/>
    </font>
    <font>
      <b/>
      <sz val="10"/>
      <color indexed="9"/>
      <name val="Palatino Linotype"/>
      <family val="1"/>
    </font>
    <font>
      <b/>
      <sz val="10"/>
      <name val="Palatino Linotype"/>
      <family val="1"/>
    </font>
    <font>
      <b/>
      <sz val="10"/>
      <color indexed="18"/>
      <name val="Palatino Linotype"/>
      <family val="1"/>
    </font>
    <font>
      <b/>
      <sz val="10"/>
      <color indexed="17"/>
      <name val="Palatino Linotype"/>
      <family val="1"/>
    </font>
    <font>
      <sz val="11"/>
      <name val="Palatino Linotype"/>
      <family val="1"/>
    </font>
    <font>
      <b/>
      <sz val="10"/>
      <color indexed="9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2"/>
      <name val="Palatino Linotype"/>
      <family val="1"/>
    </font>
    <font>
      <i/>
      <sz val="10"/>
      <color indexed="62"/>
      <name val="Palatino Linotype"/>
      <family val="1"/>
    </font>
    <font>
      <u/>
      <sz val="12"/>
      <color indexed="12"/>
      <name val="Arial"/>
      <family val="2"/>
    </font>
    <font>
      <sz val="10"/>
      <name val="Garamond"/>
      <family val="1"/>
    </font>
    <font>
      <b/>
      <sz val="12"/>
      <color indexed="16"/>
      <name val="Wingdings"/>
      <charset val="2"/>
    </font>
    <font>
      <sz val="11"/>
      <name val="Garamond"/>
      <family val="1"/>
    </font>
    <font>
      <b/>
      <sz val="12"/>
      <name val="Arial"/>
      <family val="2"/>
    </font>
    <font>
      <sz val="14"/>
      <name val="Garamond"/>
      <family val="1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6"/>
      <name val="Calibri"/>
      <family val="2"/>
      <scheme val="minor"/>
    </font>
    <font>
      <b/>
      <sz val="7.5"/>
      <color theme="3" tint="-0.249977111117893"/>
      <name val="Times New Roman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indexed="12"/>
      <name val="Calibri"/>
      <family val="2"/>
      <scheme val="minor"/>
    </font>
    <font>
      <sz val="10"/>
      <color theme="0"/>
      <name val="Garamond"/>
      <family val="1"/>
    </font>
    <font>
      <b/>
      <sz val="12"/>
      <color theme="5" tint="-0.499984740745262"/>
      <name val="Garamond"/>
      <family val="1"/>
    </font>
    <font>
      <sz val="5"/>
      <color theme="0"/>
      <name val="Garamond"/>
      <family val="1"/>
    </font>
    <font>
      <b/>
      <sz val="11"/>
      <color theme="3" tint="-0.249977111117893"/>
      <name val="Garamond"/>
      <family val="1"/>
    </font>
    <font>
      <sz val="10"/>
      <color theme="1"/>
      <name val="Garamond"/>
      <family val="1"/>
    </font>
    <font>
      <sz val="11"/>
      <color theme="0"/>
      <name val="Garamond"/>
      <family val="1"/>
    </font>
    <font>
      <sz val="6"/>
      <color theme="0"/>
      <name val="Garamond"/>
      <family val="1"/>
    </font>
    <font>
      <sz val="10"/>
      <color theme="3" tint="-0.249977111117893"/>
      <name val="Palatino Linotype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8"/>
      <color theme="3" tint="-0.249977111117893"/>
      <name val="Garamond"/>
      <family val="1"/>
    </font>
    <font>
      <sz val="12"/>
      <color rgb="FFFFFF00"/>
      <name val="Garamond"/>
      <family val="1"/>
    </font>
    <font>
      <sz val="11"/>
      <color rgb="FFFFFF00"/>
      <name val="Garamond"/>
      <family val="1"/>
    </font>
  </fonts>
  <fills count="2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3"/>
        <bgColor indexed="0"/>
      </patternFill>
    </fill>
    <fill>
      <patternFill patternType="solid">
        <fgColor indexed="62"/>
        <bgColor indexed="0"/>
      </patternFill>
    </fill>
    <fill>
      <patternFill patternType="solid">
        <fgColor indexed="17"/>
        <bgColor indexed="0"/>
      </patternFill>
    </fill>
    <fill>
      <patternFill patternType="solid">
        <fgColor indexed="44"/>
        <bgColor indexed="0"/>
      </patternFill>
    </fill>
    <fill>
      <patternFill patternType="solid">
        <fgColor indexed="42"/>
        <bgColor indexed="0"/>
      </patternFill>
    </fill>
    <fill>
      <patternFill patternType="solid">
        <fgColor indexed="58"/>
        <bgColor indexed="0"/>
      </patternFill>
    </fill>
    <fill>
      <patternFill patternType="solid">
        <fgColor indexed="60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0"/>
      </patternFill>
    </fill>
    <fill>
      <patternFill patternType="solid">
        <fgColor indexed="18"/>
        <bgColor indexed="0"/>
      </patternFill>
    </fill>
    <fill>
      <patternFill patternType="solid">
        <fgColor indexed="5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n">
        <color indexed="64"/>
      </top>
      <bottom style="thick">
        <color theme="0" tint="-0.24994659260841701"/>
      </bottom>
      <diagonal/>
    </border>
    <border>
      <left/>
      <right/>
      <top/>
      <bottom style="hair">
        <color theme="6" tint="-0.499984740745262"/>
      </bottom>
      <diagonal/>
    </border>
    <border>
      <left/>
      <right/>
      <top style="hair">
        <color theme="5" tint="-0.24994659260841701"/>
      </top>
      <bottom style="hair">
        <color theme="5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thin">
        <color theme="3" tint="-0.499984740745262"/>
      </bottom>
      <diagonal/>
    </border>
  </borders>
  <cellStyleXfs count="13">
    <xf numFmtId="0" fontId="0" fillId="0" borderId="0">
      <alignment vertical="top"/>
      <protection locked="0"/>
    </xf>
    <xf numFmtId="0" fontId="29" fillId="2" borderId="0">
      <protection locked="0"/>
    </xf>
    <xf numFmtId="0" fontId="29" fillId="3" borderId="1">
      <alignment horizontal="center" vertical="center"/>
      <protection locked="0"/>
    </xf>
    <xf numFmtId="166" fontId="29" fillId="0" borderId="0" applyFont="0" applyFill="0" applyBorder="0" applyAlignment="0" applyProtection="0"/>
    <xf numFmtId="0" fontId="29" fillId="4" borderId="0">
      <protection locked="0"/>
    </xf>
    <xf numFmtId="0" fontId="28" fillId="3" borderId="0">
      <alignment vertical="center"/>
      <protection locked="0"/>
    </xf>
    <xf numFmtId="0" fontId="28" fillId="0" borderId="0">
      <protection locked="0"/>
    </xf>
    <xf numFmtId="0" fontId="27" fillId="0" borderId="0"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29" fillId="0" borderId="0">
      <protection locked="0"/>
    </xf>
    <xf numFmtId="0" fontId="29" fillId="3" borderId="2">
      <alignment vertical="center"/>
      <protection locked="0"/>
    </xf>
    <xf numFmtId="0" fontId="36" fillId="0" borderId="0">
      <protection locked="0"/>
    </xf>
  </cellStyleXfs>
  <cellXfs count="127">
    <xf numFmtId="0" fontId="0" fillId="0" borderId="0" xfId="0" applyNumberFormat="1" applyFont="1" applyFill="1" applyBorder="1" applyAlignment="1" applyProtection="1">
      <alignment vertical="top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8" applyNumberFormat="1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165" fontId="3" fillId="0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6" borderId="0" xfId="0" quotePrefix="1" applyNumberFormat="1" applyFont="1" applyFill="1" applyBorder="1" applyAlignment="1" applyProtection="1">
      <alignment horizontal="center" vertical="center"/>
      <protection locked="0"/>
    </xf>
    <xf numFmtId="0" fontId="12" fillId="7" borderId="0" xfId="0" quotePrefix="1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hidden="1"/>
    </xf>
    <xf numFmtId="0" fontId="13" fillId="0" borderId="0" xfId="0" applyNumberFormat="1" applyFont="1" applyFill="1" applyBorder="1" applyAlignment="1" applyProtection="1">
      <alignment vertical="center"/>
      <protection hidden="1"/>
    </xf>
    <xf numFmtId="0" fontId="16" fillId="0" borderId="0" xfId="0" applyNumberFormat="1" applyFont="1" applyFill="1" applyBorder="1" applyAlignment="1" applyProtection="1">
      <alignment vertical="center"/>
      <protection hidden="1"/>
    </xf>
    <xf numFmtId="0" fontId="18" fillId="0" borderId="0" xfId="0" applyNumberFormat="1" applyFont="1" applyFill="1" applyBorder="1" applyAlignment="1" applyProtection="1">
      <alignment horizontal="center"/>
      <protection hidden="1"/>
    </xf>
    <xf numFmtId="0" fontId="19" fillId="0" borderId="0" xfId="0" applyNumberFormat="1" applyFont="1" applyFill="1" applyBorder="1" applyAlignment="1" applyProtection="1">
      <alignment horizontal="center" vertical="center"/>
      <protection locked="0" hidden="1"/>
    </xf>
    <xf numFmtId="0" fontId="22" fillId="8" borderId="0" xfId="0" applyNumberFormat="1" applyFont="1" applyFill="1" applyBorder="1" applyAlignment="1" applyProtection="1">
      <alignment horizontal="center" vertical="center"/>
      <protection hidden="1"/>
    </xf>
    <xf numFmtId="0" fontId="22" fillId="9" borderId="0" xfId="0" applyNumberFormat="1" applyFont="1" applyFill="1" applyBorder="1" applyAlignment="1" applyProtection="1">
      <alignment horizontal="center" vertical="center"/>
      <protection hidden="1"/>
    </xf>
    <xf numFmtId="0" fontId="20" fillId="10" borderId="0" xfId="0" applyNumberFormat="1" applyFont="1" applyFill="1" applyBorder="1" applyAlignment="1" applyProtection="1">
      <alignment horizontal="center" vertical="center" wrapText="1"/>
      <protection locked="0" hidden="1"/>
    </xf>
    <xf numFmtId="165" fontId="23" fillId="0" borderId="2" xfId="0" applyNumberFormat="1" applyFont="1" applyFill="1" applyBorder="1" applyAlignment="1" applyProtection="1">
      <alignment horizontal="center" vertical="center"/>
      <protection hidden="1"/>
    </xf>
    <xf numFmtId="165" fontId="16" fillId="0" borderId="2" xfId="0" applyNumberFormat="1" applyFont="1" applyFill="1" applyBorder="1" applyAlignment="1" applyProtection="1">
      <alignment horizontal="center" vertical="center"/>
      <protection hidden="1"/>
    </xf>
    <xf numFmtId="165" fontId="24" fillId="0" borderId="2" xfId="0" applyNumberFormat="1" applyFont="1" applyFill="1" applyBorder="1" applyAlignment="1" applyProtection="1">
      <alignment horizontal="center" vertical="center"/>
      <protection hidden="1"/>
    </xf>
    <xf numFmtId="0" fontId="13" fillId="5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NumberFormat="1" applyFont="1" applyFill="1" applyBorder="1" applyAlignment="1" applyProtection="1">
      <alignment horizontal="left" vertical="center"/>
      <protection hidden="1"/>
    </xf>
    <xf numFmtId="165" fontId="23" fillId="0" borderId="0" xfId="0" applyNumberFormat="1" applyFont="1" applyFill="1" applyBorder="1" applyAlignment="1" applyProtection="1">
      <alignment horizontal="center" vertical="center"/>
      <protection hidden="1"/>
    </xf>
    <xf numFmtId="165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23" fillId="0" borderId="0" xfId="0" applyNumberFormat="1" applyFont="1" applyFill="1" applyBorder="1" applyAlignment="1" applyProtection="1">
      <alignment vertical="center"/>
      <protection hidden="1"/>
    </xf>
    <xf numFmtId="0" fontId="6" fillId="11" borderId="0" xfId="0" applyNumberFormat="1" applyFont="1" applyFill="1" applyBorder="1" applyAlignment="1" applyProtection="1">
      <alignment horizontal="left" vertical="center" wrapText="1"/>
      <protection locked="0"/>
    </xf>
    <xf numFmtId="0" fontId="38" fillId="0" borderId="0" xfId="7" applyFont="1" applyAlignment="1">
      <protection locked="0"/>
    </xf>
    <xf numFmtId="0" fontId="39" fillId="0" borderId="0" xfId="0" applyFont="1" applyAlignment="1">
      <protection locked="0"/>
    </xf>
    <xf numFmtId="0" fontId="38" fillId="16" borderId="0" xfId="5" applyFont="1" applyFill="1" applyBorder="1" applyAlignment="1">
      <alignment vertical="center"/>
      <protection locked="0"/>
    </xf>
    <xf numFmtId="0" fontId="39" fillId="0" borderId="0" xfId="0" applyFont="1" applyBorder="1" applyAlignment="1">
      <protection locked="0"/>
    </xf>
    <xf numFmtId="0" fontId="39" fillId="16" borderId="0" xfId="2" applyFont="1" applyFill="1" applyBorder="1" applyAlignment="1">
      <alignment horizontal="center" vertical="center" wrapText="1"/>
      <protection locked="0"/>
    </xf>
    <xf numFmtId="0" fontId="39" fillId="16" borderId="3" xfId="11" applyFont="1" applyFill="1" applyBorder="1" applyAlignment="1">
      <alignment vertical="center"/>
      <protection locked="0"/>
    </xf>
    <xf numFmtId="0" fontId="39" fillId="16" borderId="3" xfId="1" applyNumberFormat="1" applyFont="1" applyFill="1" applyBorder="1" applyAlignment="1">
      <protection locked="0"/>
    </xf>
    <xf numFmtId="0" fontId="39" fillId="0" borderId="0" xfId="6" applyFont="1" applyAlignment="1">
      <protection locked="0"/>
    </xf>
    <xf numFmtId="0" fontId="40" fillId="0" borderId="0" xfId="8" applyFont="1" applyFill="1" applyAlignment="1">
      <protection locked="0"/>
    </xf>
    <xf numFmtId="167" fontId="39" fillId="0" borderId="0" xfId="3" applyNumberFormat="1" applyFont="1" applyAlignment="1">
      <alignment horizontal="right"/>
    </xf>
    <xf numFmtId="0" fontId="39" fillId="0" borderId="0" xfId="0" applyFont="1" applyBorder="1" applyAlignment="1">
      <alignment horizontal="center"/>
      <protection locked="0"/>
    </xf>
    <xf numFmtId="165" fontId="39" fillId="0" borderId="3" xfId="0" applyNumberFormat="1" applyFont="1" applyBorder="1" applyAlignment="1">
      <alignment horizontal="center"/>
      <protection locked="0"/>
    </xf>
    <xf numFmtId="0" fontId="41" fillId="0" borderId="0" xfId="0" applyFont="1" applyAlignment="1">
      <alignment horizontal="center"/>
      <protection locked="0"/>
    </xf>
    <xf numFmtId="0" fontId="41" fillId="0" borderId="0" xfId="0" applyFont="1" applyBorder="1" applyAlignment="1">
      <alignment horizontal="center"/>
      <protection locked="0"/>
    </xf>
    <xf numFmtId="167" fontId="41" fillId="0" borderId="0" xfId="3" applyNumberFormat="1" applyFont="1" applyAlignment="1">
      <alignment horizontal="center"/>
    </xf>
    <xf numFmtId="3" fontId="42" fillId="13" borderId="7" xfId="0" applyNumberFormat="1" applyFont="1" applyFill="1" applyBorder="1" applyAlignment="1" applyProtection="1">
      <alignment horizontal="center" vertical="center"/>
      <protection hidden="1"/>
    </xf>
    <xf numFmtId="3" fontId="42" fillId="13" borderId="8" xfId="0" applyNumberFormat="1" applyFont="1" applyFill="1" applyBorder="1" applyAlignment="1" applyProtection="1">
      <alignment horizontal="center" vertical="center"/>
      <protection hidden="1"/>
    </xf>
    <xf numFmtId="0" fontId="39" fillId="0" borderId="3" xfId="0" applyFont="1" applyBorder="1" applyAlignment="1">
      <protection locked="0"/>
    </xf>
    <xf numFmtId="0" fontId="0" fillId="0" borderId="0" xfId="0" applyNumberFormat="1" applyFont="1" applyFill="1" applyBorder="1" applyAlignment="1" applyProtection="1">
      <alignment vertical="top"/>
      <protection locked="0" hidden="1"/>
    </xf>
    <xf numFmtId="0" fontId="43" fillId="0" borderId="0" xfId="10" applyFont="1" applyAlignment="1">
      <protection locked="0"/>
    </xf>
    <xf numFmtId="0" fontId="39" fillId="0" borderId="0" xfId="10" applyFont="1" applyAlignment="1">
      <protection locked="0"/>
    </xf>
    <xf numFmtId="0" fontId="44" fillId="12" borderId="0" xfId="5" applyFont="1" applyFill="1" applyAlignment="1">
      <alignment vertical="center"/>
      <protection locked="0"/>
    </xf>
    <xf numFmtId="0" fontId="41" fillId="0" borderId="0" xfId="10" applyFont="1" applyAlignment="1">
      <protection locked="0"/>
    </xf>
    <xf numFmtId="0" fontId="41" fillId="12" borderId="0" xfId="2" applyFont="1" applyFill="1" applyBorder="1" applyAlignment="1">
      <alignment horizontal="center" vertical="center" wrapText="1"/>
      <protection locked="0"/>
    </xf>
    <xf numFmtId="0" fontId="41" fillId="0" borderId="0" xfId="10" applyFont="1" applyBorder="1" applyAlignment="1">
      <protection locked="0"/>
    </xf>
    <xf numFmtId="0" fontId="38" fillId="12" borderId="0" xfId="5" applyFont="1" applyFill="1" applyAlignment="1">
      <alignment vertical="center"/>
      <protection locked="0"/>
    </xf>
    <xf numFmtId="0" fontId="39" fillId="17" borderId="0" xfId="2" applyFont="1" applyFill="1" applyBorder="1" applyAlignment="1">
      <alignment horizontal="center" vertical="center" wrapText="1"/>
      <protection locked="0"/>
    </xf>
    <xf numFmtId="0" fontId="39" fillId="0" borderId="0" xfId="10" applyFont="1" applyBorder="1" applyAlignment="1">
      <protection locked="0"/>
    </xf>
    <xf numFmtId="0" fontId="39" fillId="18" borderId="0" xfId="2" applyFont="1" applyFill="1" applyBorder="1" applyAlignment="1">
      <alignment horizontal="center" vertical="center" wrapText="1"/>
      <protection locked="0"/>
    </xf>
    <xf numFmtId="0" fontId="41" fillId="0" borderId="0" xfId="10" applyFont="1" applyAlignment="1">
      <alignment horizontal="center"/>
      <protection locked="0"/>
    </xf>
    <xf numFmtId="0" fontId="39" fillId="12" borderId="3" xfId="11" applyFont="1" applyFill="1" applyBorder="1" applyAlignment="1">
      <alignment vertical="center"/>
      <protection locked="0"/>
    </xf>
    <xf numFmtId="165" fontId="39" fillId="0" borderId="3" xfId="10" applyNumberFormat="1" applyFont="1" applyBorder="1" applyAlignment="1">
      <alignment horizontal="center"/>
      <protection locked="0"/>
    </xf>
    <xf numFmtId="0" fontId="39" fillId="0" borderId="3" xfId="10" applyFont="1" applyBorder="1" applyAlignment="1">
      <protection locked="0"/>
    </xf>
    <xf numFmtId="0" fontId="39" fillId="0" borderId="3" xfId="10" applyFont="1" applyBorder="1" applyAlignment="1">
      <alignment horizontal="center"/>
      <protection locked="0"/>
    </xf>
    <xf numFmtId="0" fontId="29" fillId="0" borderId="0" xfId="10">
      <protection locked="0"/>
    </xf>
    <xf numFmtId="0" fontId="39" fillId="0" borderId="2" xfId="10" applyFont="1" applyBorder="1" applyAlignment="1">
      <protection locked="0"/>
    </xf>
    <xf numFmtId="0" fontId="45" fillId="0" borderId="0" xfId="9" applyFont="1" applyAlignment="1">
      <protection locked="0"/>
    </xf>
    <xf numFmtId="165" fontId="39" fillId="0" borderId="0" xfId="10" applyNumberFormat="1" applyFont="1" applyAlignment="1">
      <alignment horizontal="center"/>
      <protection locked="0"/>
    </xf>
    <xf numFmtId="0" fontId="39" fillId="0" borderId="0" xfId="10" applyFont="1" applyAlignment="1">
      <alignment horizontal="center"/>
      <protection locked="0"/>
    </xf>
    <xf numFmtId="0" fontId="46" fillId="0" borderId="0" xfId="10" applyFont="1" applyAlignment="1" applyProtection="1">
      <alignment vertical="center"/>
      <protection hidden="1"/>
    </xf>
    <xf numFmtId="0" fontId="33" fillId="0" borderId="0" xfId="10" applyFont="1" applyAlignment="1" applyProtection="1">
      <alignment vertical="center"/>
      <protection hidden="1"/>
    </xf>
    <xf numFmtId="0" fontId="33" fillId="0" borderId="0" xfId="10" applyFont="1" applyAlignment="1" applyProtection="1">
      <alignment horizontal="center" vertical="center"/>
      <protection hidden="1"/>
    </xf>
    <xf numFmtId="0" fontId="47" fillId="0" borderId="0" xfId="10" applyFont="1" applyAlignment="1" applyProtection="1">
      <alignment horizontal="left" vertical="center"/>
      <protection hidden="1"/>
    </xf>
    <xf numFmtId="165" fontId="33" fillId="0" borderId="0" xfId="10" applyNumberFormat="1" applyFont="1" applyAlignment="1" applyProtection="1">
      <alignment horizontal="center" vertical="center"/>
      <protection locked="0" hidden="1"/>
    </xf>
    <xf numFmtId="0" fontId="48" fillId="0" borderId="0" xfId="10" applyFont="1" applyAlignment="1" applyProtection="1">
      <alignment vertical="center"/>
      <protection hidden="1"/>
    </xf>
    <xf numFmtId="0" fontId="33" fillId="0" borderId="0" xfId="10" applyFont="1" applyAlignment="1" applyProtection="1">
      <alignment horizontal="left" vertical="center"/>
      <protection hidden="1"/>
    </xf>
    <xf numFmtId="165" fontId="33" fillId="0" borderId="0" xfId="10" applyNumberFormat="1" applyFont="1" applyAlignment="1" applyProtection="1">
      <alignment horizontal="center" vertical="center"/>
      <protection hidden="1"/>
    </xf>
    <xf numFmtId="0" fontId="35" fillId="0" borderId="9" xfId="10" applyFont="1" applyBorder="1" applyAlignment="1" applyProtection="1">
      <alignment horizontal="left" vertical="center"/>
      <protection hidden="1"/>
    </xf>
    <xf numFmtId="165" fontId="33" fillId="17" borderId="9" xfId="10" applyNumberFormat="1" applyFont="1" applyFill="1" applyBorder="1" applyAlignment="1" applyProtection="1">
      <alignment horizontal="center" vertical="center"/>
      <protection hidden="1"/>
    </xf>
    <xf numFmtId="165" fontId="33" fillId="19" borderId="0" xfId="10" applyNumberFormat="1" applyFont="1" applyFill="1" applyAlignment="1" applyProtection="1">
      <alignment horizontal="center" vertical="center"/>
      <protection hidden="1"/>
    </xf>
    <xf numFmtId="0" fontId="33" fillId="0" borderId="10" xfId="10" applyFont="1" applyBorder="1" applyAlignment="1" applyProtection="1">
      <alignment vertical="center"/>
      <protection hidden="1"/>
    </xf>
    <xf numFmtId="165" fontId="33" fillId="19" borderId="10" xfId="10" applyNumberFormat="1" applyFont="1" applyFill="1" applyBorder="1" applyAlignment="1" applyProtection="1">
      <alignment horizontal="center" vertical="center"/>
      <protection hidden="1"/>
    </xf>
    <xf numFmtId="0" fontId="47" fillId="0" borderId="0" xfId="10" applyFont="1" applyAlignment="1" applyProtection="1">
      <alignment horizontal="left" vertical="center" indent="2"/>
      <protection hidden="1"/>
    </xf>
    <xf numFmtId="0" fontId="33" fillId="0" borderId="0" xfId="10" applyFont="1" applyAlignment="1" applyProtection="1">
      <alignment vertical="center"/>
      <protection locked="0" hidden="1"/>
    </xf>
    <xf numFmtId="0" fontId="49" fillId="0" borderId="0" xfId="10" applyFont="1" applyAlignment="1" applyProtection="1">
      <alignment vertical="center"/>
      <protection hidden="1"/>
    </xf>
    <xf numFmtId="0" fontId="33" fillId="0" borderId="11" xfId="10" applyFont="1" applyBorder="1" applyAlignment="1" applyProtection="1">
      <alignment vertical="center"/>
      <protection hidden="1"/>
    </xf>
    <xf numFmtId="165" fontId="33" fillId="0" borderId="11" xfId="10" applyNumberFormat="1" applyFont="1" applyBorder="1" applyAlignment="1" applyProtection="1">
      <alignment horizontal="center" vertical="center"/>
      <protection hidden="1"/>
    </xf>
    <xf numFmtId="1" fontId="33" fillId="0" borderId="11" xfId="10" applyNumberFormat="1" applyFont="1" applyBorder="1" applyAlignment="1" applyProtection="1">
      <alignment horizontal="center" vertical="center"/>
      <protection hidden="1"/>
    </xf>
    <xf numFmtId="0" fontId="50" fillId="0" borderId="0" xfId="10" applyFont="1" applyAlignment="1" applyProtection="1">
      <alignment vertical="center"/>
      <protection hidden="1"/>
    </xf>
    <xf numFmtId="0" fontId="51" fillId="0" borderId="0" xfId="10" applyFont="1" applyBorder="1" applyAlignment="1" applyProtection="1">
      <alignment vertical="center"/>
      <protection hidden="1"/>
    </xf>
    <xf numFmtId="165" fontId="46" fillId="0" borderId="0" xfId="10" applyNumberFormat="1" applyFont="1" applyAlignment="1" applyProtection="1">
      <alignment horizontal="center" vertical="center"/>
      <protection hidden="1"/>
    </xf>
    <xf numFmtId="0" fontId="46" fillId="0" borderId="0" xfId="10" applyFont="1" applyAlignment="1" applyProtection="1">
      <alignment horizontal="center" vertical="center"/>
      <protection hidden="1"/>
    </xf>
    <xf numFmtId="0" fontId="52" fillId="0" borderId="0" xfId="10" applyFont="1" applyAlignment="1" applyProtection="1">
      <alignment horizontal="center" vertical="center"/>
      <protection hidden="1"/>
    </xf>
    <xf numFmtId="0" fontId="51" fillId="12" borderId="0" xfId="11" applyFont="1" applyFill="1" applyBorder="1" applyAlignment="1" applyProtection="1">
      <alignment vertical="center"/>
      <protection hidden="1"/>
    </xf>
    <xf numFmtId="0" fontId="1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53" fillId="13" borderId="7" xfId="0" applyNumberFormat="1" applyFont="1" applyFill="1" applyBorder="1" applyAlignment="1" applyProtection="1">
      <alignment horizontal="left" vertical="center" wrapText="1"/>
      <protection hidden="1"/>
    </xf>
    <xf numFmtId="0" fontId="17" fillId="0" borderId="2" xfId="0" applyNumberFormat="1" applyFont="1" applyFill="1" applyBorder="1" applyAlignment="1" applyProtection="1">
      <alignment horizontal="left" vertical="center"/>
      <protection hidden="1"/>
    </xf>
    <xf numFmtId="0" fontId="21" fillId="14" borderId="0" xfId="0" quotePrefix="1" applyNumberFormat="1" applyFont="1" applyFill="1" applyBorder="1" applyAlignment="1" applyProtection="1">
      <alignment horizontal="center" vertical="center"/>
      <protection hidden="1"/>
    </xf>
    <xf numFmtId="0" fontId="21" fillId="7" borderId="0" xfId="0" applyNumberFormat="1" applyFont="1" applyFill="1" applyBorder="1" applyAlignment="1" applyProtection="1">
      <alignment horizontal="center" vertical="center"/>
      <protection hidden="1"/>
    </xf>
    <xf numFmtId="0" fontId="11" fillId="7" borderId="0" xfId="0" applyNumberFormat="1" applyFont="1" applyFill="1" applyBorder="1" applyAlignment="1" applyProtection="1">
      <alignment horizontal="center" vertical="center"/>
      <protection locked="0"/>
    </xf>
    <xf numFmtId="0" fontId="10" fillId="7" borderId="0" xfId="0" applyNumberFormat="1" applyFont="1" applyFill="1" applyBorder="1" applyAlignment="1" applyProtection="1">
      <alignment horizontal="center" vertical="center"/>
      <protection locked="0"/>
    </xf>
    <xf numFmtId="0" fontId="26" fillId="15" borderId="0" xfId="8" applyNumberFormat="1" applyFont="1" applyFill="1" applyBorder="1" applyAlignment="1" applyProtection="1">
      <alignment horizontal="center" vertical="center"/>
      <protection locked="0"/>
    </xf>
    <xf numFmtId="0" fontId="8" fillId="5" borderId="0" xfId="0" applyNumberFormat="1" applyFont="1" applyFill="1" applyBorder="1" applyAlignment="1" applyProtection="1">
      <alignment horizontal="center" vertical="center"/>
      <protection locked="0"/>
    </xf>
    <xf numFmtId="0" fontId="2" fillId="5" borderId="0" xfId="0" applyNumberFormat="1" applyFont="1" applyFill="1" applyBorder="1" applyAlignment="1" applyProtection="1">
      <alignment horizontal="center" vertical="center"/>
      <protection locked="0"/>
    </xf>
    <xf numFmtId="0" fontId="11" fillId="6" borderId="0" xfId="0" applyNumberFormat="1" applyFont="1" applyFill="1" applyBorder="1" applyAlignment="1" applyProtection="1">
      <alignment horizontal="center" vertical="center"/>
      <protection locked="0"/>
    </xf>
    <xf numFmtId="0" fontId="10" fillId="6" borderId="0" xfId="0" applyNumberFormat="1" applyFont="1" applyFill="1" applyBorder="1" applyAlignment="1" applyProtection="1">
      <alignment horizontal="center" vertical="center"/>
      <protection locked="0"/>
    </xf>
    <xf numFmtId="0" fontId="55" fillId="20" borderId="0" xfId="2" applyFont="1" applyFill="1" applyBorder="1" applyAlignment="1">
      <alignment horizontal="center" vertical="center" wrapText="1"/>
      <protection locked="0"/>
    </xf>
    <xf numFmtId="0" fontId="55" fillId="21" borderId="0" xfId="2" applyFont="1" applyFill="1" applyBorder="1" applyAlignment="1">
      <alignment horizontal="center" vertical="center" wrapText="1"/>
      <protection locked="0"/>
    </xf>
    <xf numFmtId="0" fontId="55" fillId="22" borderId="0" xfId="2" applyFont="1" applyFill="1" applyBorder="1" applyAlignment="1">
      <alignment horizontal="center" vertical="center" wrapText="1"/>
      <protection locked="0"/>
    </xf>
    <xf numFmtId="0" fontId="54" fillId="23" borderId="0" xfId="2" applyFont="1" applyFill="1" applyBorder="1" applyAlignment="1">
      <alignment horizontal="center" vertical="center" wrapText="1"/>
      <protection locked="0"/>
    </xf>
    <xf numFmtId="0" fontId="54" fillId="24" borderId="0" xfId="2" applyFont="1" applyFill="1" applyBorder="1" applyAlignment="1">
      <alignment horizontal="center" vertical="center" wrapText="1"/>
      <protection locked="0"/>
    </xf>
    <xf numFmtId="0" fontId="39" fillId="16" borderId="0" xfId="2" applyFont="1" applyFill="1" applyBorder="1" applyAlignment="1">
      <alignment horizontal="center" vertical="center" wrapText="1"/>
      <protection locked="0"/>
    </xf>
    <xf numFmtId="0" fontId="54" fillId="0" borderId="0" xfId="0" applyFont="1" applyBorder="1" applyAlignment="1">
      <alignment horizontal="center"/>
      <protection locked="0"/>
    </xf>
    <xf numFmtId="0" fontId="39" fillId="0" borderId="0" xfId="0" applyFont="1" applyBorder="1" applyAlignment="1">
      <alignment horizontal="center"/>
      <protection locked="0"/>
    </xf>
    <xf numFmtId="0" fontId="55" fillId="0" borderId="0" xfId="0" applyFont="1" applyBorder="1" applyAlignment="1">
      <alignment horizontal="center"/>
      <protection locked="0"/>
    </xf>
    <xf numFmtId="0" fontId="21" fillId="14" borderId="0" xfId="0" applyNumberFormat="1" applyFont="1" applyFill="1" applyBorder="1" applyAlignment="1" applyProtection="1">
      <alignment horizontal="center" vertical="center"/>
      <protection hidden="1"/>
    </xf>
    <xf numFmtId="0" fontId="56" fillId="0" borderId="0" xfId="10" applyFont="1" applyAlignment="1" applyProtection="1">
      <alignment horizontal="center" vertical="center"/>
      <protection hidden="1"/>
    </xf>
    <xf numFmtId="0" fontId="33" fillId="0" borderId="0" xfId="10" applyFont="1" applyAlignment="1" applyProtection="1">
      <alignment horizontal="center" vertical="center"/>
      <protection hidden="1"/>
    </xf>
    <xf numFmtId="0" fontId="37" fillId="24" borderId="0" xfId="10" applyFont="1" applyFill="1" applyAlignment="1" applyProtection="1">
      <alignment horizontal="center" vertical="center"/>
      <protection hidden="1"/>
    </xf>
    <xf numFmtId="0" fontId="37" fillId="25" borderId="0" xfId="10" applyFont="1" applyFill="1" applyAlignment="1" applyProtection="1">
      <alignment horizontal="center" vertical="center"/>
      <protection hidden="1"/>
    </xf>
    <xf numFmtId="0" fontId="57" fillId="26" borderId="12" xfId="10" applyFont="1" applyFill="1" applyBorder="1" applyAlignment="1" applyProtection="1">
      <alignment horizontal="center" vertical="center"/>
      <protection hidden="1"/>
    </xf>
    <xf numFmtId="0" fontId="58" fillId="27" borderId="6" xfId="10" applyFont="1" applyFill="1" applyBorder="1" applyAlignment="1" applyProtection="1">
      <alignment horizontal="center" vertical="center"/>
      <protection hidden="1"/>
    </xf>
  </cellXfs>
  <cellStyles count="13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Hyperlink" xfId="8" builtinId="8"/>
    <cellStyle name="Hyperlink 2" xfId="9"/>
    <cellStyle name="Normal" xfId="0" builtinId="0"/>
    <cellStyle name="Normal 2" xfId="10"/>
    <cellStyle name="rowfield" xfId="11"/>
    <cellStyle name="Test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81a381df3bb34fc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62596494751383E-2"/>
          <c:y val="1.7325993486201903E-2"/>
          <c:w val="0.90236593829303025"/>
          <c:h val="0.922612327235635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Municipalities!$C$7</c:f>
              <c:strCache>
                <c:ptCount val="1"/>
                <c:pt idx="0">
                  <c:v>Greater Dandenong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Municipalities!$J$6:$L$6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Municipalities!$J$7:$L$7</c:f>
              <c:numCache>
                <c:formatCode>0.0</c:formatCode>
                <c:ptCount val="3"/>
                <c:pt idx="0">
                  <c:v>12.873769024171889</c:v>
                </c:pt>
                <c:pt idx="1">
                  <c:v>13.621131480386358</c:v>
                </c:pt>
                <c:pt idx="2">
                  <c:v>13.232673731595234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8-4D50-B407-FCB48A02BF6E}"/>
            </c:ext>
          </c:extLst>
        </c:ser>
        <c:ser>
          <c:idx val="1"/>
          <c:order val="1"/>
          <c:tx>
            <c:strRef>
              <c:f>Municipalities!$C$11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0.0" sourceLinked="0"/>
            <c:spPr>
              <a:solidFill>
                <a:schemeClr val="tx2">
                  <a:lumMod val="75000"/>
                </a:schemeClr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Garamond"/>
                    <a:ea typeface="Garamond"/>
                    <a:cs typeface="Garamond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Municipalities!$J$6:$L$6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Municipalities!$J$11:$L$11</c:f>
              <c:numCache>
                <c:formatCode>0.0</c:formatCode>
                <c:ptCount val="3"/>
                <c:pt idx="0">
                  <c:v>10.48237061662884</c:v>
                </c:pt>
                <c:pt idx="1">
                  <c:v>9.0667536826403126</c:v>
                </c:pt>
                <c:pt idx="2">
                  <c:v>9.7944262915207378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F8-4D50-B407-FCB48A02B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135600"/>
        <c:axId val="1"/>
      </c:barChart>
      <c:catAx>
        <c:axId val="79713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r>
                  <a:rPr lang="en-US"/>
                  <a:t>Per cent of 20-24 Year-olds</a:t>
                </a:r>
              </a:p>
            </c:rich>
          </c:tx>
          <c:layout>
            <c:manualLayout>
              <c:xMode val="edge"/>
              <c:yMode val="edge"/>
              <c:x val="1.0977524868215002E-2"/>
              <c:y val="0.251046202642424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en-US"/>
          </a:p>
        </c:txPr>
        <c:crossAx val="797135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021041487461126"/>
          <c:y val="1.7830606430936584E-2"/>
          <c:w val="0.709035047089702"/>
          <c:h val="7.28084655912975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Garamond"/>
              <a:ea typeface="Garamond"/>
              <a:cs typeface="Garamond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aramond"/>
          <a:ea typeface="Garamond"/>
          <a:cs typeface="Garamond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85739282589675E-2"/>
          <c:y val="5.1400554097404488E-2"/>
          <c:w val="0.74392236496753694"/>
          <c:h val="0.87686292294819568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Suburbs!$Q$9</c:f>
              <c:strCache>
                <c:ptCount val="1"/>
                <c:pt idx="0">
                  <c:v>15-19 years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Suburbs!$R$8:$T$8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Suburbs!$R$9:$T$9</c:f>
              <c:numCache>
                <c:formatCode>0.0</c:formatCode>
                <c:ptCount val="3"/>
                <c:pt idx="0">
                  <c:v>11.346444780635402</c:v>
                </c:pt>
                <c:pt idx="1">
                  <c:v>7.0588235294117645</c:v>
                </c:pt>
                <c:pt idx="2">
                  <c:v>8.9352196574832465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6-4331-85BE-3D5983C83AB6}"/>
            </c:ext>
          </c:extLst>
        </c:ser>
        <c:ser>
          <c:idx val="1"/>
          <c:order val="1"/>
          <c:tx>
            <c:strRef>
              <c:f>Suburbs!$Q$10</c:f>
              <c:strCache>
                <c:ptCount val="1"/>
                <c:pt idx="0">
                  <c:v>20-24 years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Suburbs!$R$8:$T$8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Suburbs!$R$10:$T$10</c:f>
              <c:numCache>
                <c:formatCode>0.0</c:formatCode>
                <c:ptCount val="3"/>
                <c:pt idx="0">
                  <c:v>12.571976967370441</c:v>
                </c:pt>
                <c:pt idx="1">
                  <c:v>20.463709677419356</c:v>
                </c:pt>
                <c:pt idx="2">
                  <c:v>16.396661757486498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6-4331-85BE-3D5983C83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4521432"/>
        <c:axId val="1"/>
        <c:axId val="2"/>
      </c:bar3DChart>
      <c:catAx>
        <c:axId val="99452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4521432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85739282589675E-2"/>
          <c:y val="5.1400554097404488E-2"/>
          <c:w val="0.75444860017497817"/>
          <c:h val="0.8790969991507283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Suburbs!$Q$16</c:f>
              <c:strCache>
                <c:ptCount val="1"/>
                <c:pt idx="0">
                  <c:v>15-19 years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Suburbs!$R$8:$T$8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Suburbs!$R$16:$T$16</c:f>
              <c:numCache>
                <c:formatCode>0</c:formatCode>
                <c:ptCount val="3"/>
                <c:pt idx="0">
                  <c:v>75</c:v>
                </c:pt>
                <c:pt idx="1">
                  <c:v>48</c:v>
                </c:pt>
                <c:pt idx="2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3-436E-ADE0-8B606D9E2302}"/>
            </c:ext>
          </c:extLst>
        </c:ser>
        <c:ser>
          <c:idx val="1"/>
          <c:order val="1"/>
          <c:tx>
            <c:strRef>
              <c:f>Suburbs!$Q$17</c:f>
              <c:strCache>
                <c:ptCount val="1"/>
                <c:pt idx="0">
                  <c:v>20-24 years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Suburbs!$R$8:$T$8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Suburbs!$R$17:$T$17</c:f>
              <c:numCache>
                <c:formatCode>0</c:formatCode>
                <c:ptCount val="3"/>
                <c:pt idx="0">
                  <c:v>131</c:v>
                </c:pt>
                <c:pt idx="1">
                  <c:v>203</c:v>
                </c:pt>
                <c:pt idx="2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23-436E-ADE0-8B606D9E2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1296064"/>
        <c:axId val="1"/>
        <c:axId val="2"/>
      </c:bar3DChart>
      <c:catAx>
        <c:axId val="62129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1296064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50" dropStyle="combo" dx="39" fmlaLink="$C$6" fmlaRange="Data!$B$5:$B$85" sel="26" val="25"/>
</file>

<file path=xl/ctrlProps/ctrlProp2.xml><?xml version="1.0" encoding="utf-8"?>
<formControlPr xmlns="http://schemas.microsoft.com/office/spreadsheetml/2009/9/main" objectType="Drop" dropLines="50" dropStyle="combo" dx="39" fmlaLink="$C$10" fmlaRange="Data!$B$5:$B$85" sel="81" val="53"/>
</file>

<file path=xl/ctrlProps/ctrlProp3.xml><?xml version="1.0" encoding="utf-8"?>
<formControlPr xmlns="http://schemas.microsoft.com/office/spreadsheetml/2009/9/main" objectType="Drop" dropLines="19" dropStyle="combo" dx="39" fmlaLink="$H$4" fmlaRange="$AF$4:$AF$22" sel="7" val="0"/>
</file>

<file path=xl/ctrlProps/ctrlProp4.xml><?xml version="1.0" encoding="utf-8"?>
<formControlPr xmlns="http://schemas.microsoft.com/office/spreadsheetml/2009/9/main" objectType="Drop" dropLines="45" dropStyle="combo" dx="39" fmlaLink="$U$4" fmlaRange="'Data 2'!$B$6:$B$2935" sel="707" val="68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15</xdr:row>
      <xdr:rowOff>33338</xdr:rowOff>
    </xdr:from>
    <xdr:to>
      <xdr:col>12</xdr:col>
      <xdr:colOff>90488</xdr:colOff>
      <xdr:row>33</xdr:row>
      <xdr:rowOff>152400</xdr:rowOff>
    </xdr:to>
    <xdr:graphicFrame macro="">
      <xdr:nvGraphicFramePr>
        <xdr:cNvPr id="1149" name="Chart 1">
          <a:extLst>
            <a:ext uri="{FF2B5EF4-FFF2-40B4-BE49-F238E27FC236}">
              <a16:creationId xmlns:a16="http://schemas.microsoft.com/office/drawing/2014/main" id="{F94BE475-5F89-F548-EC8C-2765B1077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4856</xdr:colOff>
      <xdr:row>0</xdr:row>
      <xdr:rowOff>0</xdr:rowOff>
    </xdr:from>
    <xdr:to>
      <xdr:col>14</xdr:col>
      <xdr:colOff>1</xdr:colOff>
      <xdr:row>2</xdr:row>
      <xdr:rowOff>28575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87B97760-DB87-BDF7-0FF1-FBDB9FD138B3}"/>
            </a:ext>
          </a:extLst>
        </xdr:cNvPr>
        <xdr:cNvSpPr txBox="1">
          <a:spLocks noChangeArrowheads="1"/>
        </xdr:cNvSpPr>
      </xdr:nvSpPr>
      <xdr:spPr bwMode="auto">
        <a:xfrm>
          <a:off x="11206" y="0"/>
          <a:ext cx="7399244" cy="838200"/>
        </a:xfrm>
        <a:prstGeom prst="rect">
          <a:avLst/>
        </a:prstGeom>
        <a:gradFill rotWithShape="1">
          <a:gsLst>
            <a:gs pos="0">
              <a:srgbClr val="A6CAF0"/>
            </a:gs>
            <a:gs pos="100000">
              <a:srgbClr val="FFFFFF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45720" rIns="36576" bIns="0" anchor="t" upright="1"/>
        <a:lstStyle/>
        <a:p>
          <a:pPr algn="ctr" rtl="0">
            <a:defRPr sz="1000"/>
          </a:pPr>
          <a:r>
            <a:rPr lang="en-AU" sz="1800" b="0" i="0" u="none" strike="noStrike" baseline="0">
              <a:solidFill>
                <a:srgbClr val="000000"/>
              </a:solidFill>
              <a:latin typeface="Palatino Linotype"/>
            </a:rPr>
            <a:t>YOUTH DISENGAGEMENT: all Victorian Municipalities</a:t>
          </a:r>
          <a:endParaRPr lang="en-AU" sz="800" b="0" i="0" u="none" strike="noStrike" baseline="0">
            <a:solidFill>
              <a:srgbClr val="000000"/>
            </a:solidFill>
            <a:latin typeface="Palatino Linotype"/>
          </a:endParaRPr>
        </a:p>
        <a:p>
          <a:pPr algn="ctr" rtl="0"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Palatino Linotype"/>
            </a:rPr>
            <a:t>Young People Not in Paid Employment or Enrolled in Education</a:t>
          </a:r>
          <a:endParaRPr lang="en-AU" sz="800" b="0" i="0" u="none" strike="noStrike" baseline="0">
            <a:solidFill>
              <a:srgbClr val="000000"/>
            </a:solidFill>
            <a:latin typeface="Palatino Linotype"/>
          </a:endParaRPr>
        </a:p>
        <a:p>
          <a:pPr algn="ctr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Palatino Linotype"/>
            </a:rPr>
            <a:t>From the findings of the 2021  Census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</xdr:row>
          <xdr:rowOff>0</xdr:rowOff>
        </xdr:from>
        <xdr:to>
          <xdr:col>3</xdr:col>
          <xdr:colOff>361950</xdr:colOff>
          <xdr:row>6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A6A3986-4375-08EB-42D8-4844996AC7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0</xdr:rowOff>
        </xdr:from>
        <xdr:to>
          <xdr:col>3</xdr:col>
          <xdr:colOff>361950</xdr:colOff>
          <xdr:row>10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F7BC5FA-E7C7-5432-D338-D5744C2C65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19050</xdr:rowOff>
        </xdr:from>
        <xdr:to>
          <xdr:col>9</xdr:col>
          <xdr:colOff>952500</xdr:colOff>
          <xdr:row>4</xdr:row>
          <xdr:rowOff>19050</xdr:rowOff>
        </xdr:to>
        <xdr:sp macro="" textlink="">
          <xdr:nvSpPr>
            <xdr:cNvPr id="36865" name="Drop Down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8D715381-E9B0-D418-F346-BA193FA17C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4763</xdr:colOff>
          <xdr:row>3</xdr:row>
          <xdr:rowOff>19050</xdr:rowOff>
        </xdr:from>
        <xdr:to>
          <xdr:col>22</xdr:col>
          <xdr:colOff>0</xdr:colOff>
          <xdr:row>4</xdr:row>
          <xdr:rowOff>4763</xdr:rowOff>
        </xdr:to>
        <xdr:sp macro="" textlink="">
          <xdr:nvSpPr>
            <xdr:cNvPr id="36866" name="Drop Down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21BB23F9-CF63-5589-626F-1BA6CCAE33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4763</xdr:colOff>
      <xdr:row>4</xdr:row>
      <xdr:rowOff>33338</xdr:rowOff>
    </xdr:from>
    <xdr:to>
      <xdr:col>25</xdr:col>
      <xdr:colOff>957263</xdr:colOff>
      <xdr:row>20</xdr:row>
      <xdr:rowOff>128588</xdr:rowOff>
    </xdr:to>
    <xdr:graphicFrame macro="">
      <xdr:nvGraphicFramePr>
        <xdr:cNvPr id="36927" name="Chart 1">
          <a:extLst>
            <a:ext uri="{FF2B5EF4-FFF2-40B4-BE49-F238E27FC236}">
              <a16:creationId xmlns:a16="http://schemas.microsoft.com/office/drawing/2014/main" id="{E64BA21F-17C7-0F40-030C-3C30963C8C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16</xdr:col>
      <xdr:colOff>4763</xdr:colOff>
      <xdr:row>18</xdr:row>
      <xdr:rowOff>38100</xdr:rowOff>
    </xdr:from>
    <xdr:to>
      <xdr:col>22</xdr:col>
      <xdr:colOff>500063</xdr:colOff>
      <xdr:row>34</xdr:row>
      <xdr:rowOff>128588</xdr:rowOff>
    </xdr:to>
    <xdr:graphicFrame macro="">
      <xdr:nvGraphicFramePr>
        <xdr:cNvPr id="36928" name="Chart 4">
          <a:extLst>
            <a:ext uri="{FF2B5EF4-FFF2-40B4-BE49-F238E27FC236}">
              <a16:creationId xmlns:a16="http://schemas.microsoft.com/office/drawing/2014/main" id="{207E6A6D-4AD9-2B4C-79F0-72B9D860F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249977111117893"/>
    <pageSetUpPr autoPageBreaks="0" fitToPage="1"/>
  </sheetPr>
  <dimension ref="A1:O38"/>
  <sheetViews>
    <sheetView showGridLines="0" showRowColHeaders="0" tabSelected="1" zoomScaleNormal="100" workbookViewId="0">
      <pane xSplit="14" ySplit="6" topLeftCell="O7" activePane="bottomRight" state="frozen"/>
      <selection pane="topRight" activeCell="O1" sqref="O1"/>
      <selection pane="bottomLeft" activeCell="A7" sqref="A7"/>
      <selection pane="bottomRight" activeCell="O7" sqref="O7"/>
    </sheetView>
  </sheetViews>
  <sheetFormatPr defaultColWidth="9.33203125" defaultRowHeight="13.5" customHeight="1" x14ac:dyDescent="0.3"/>
  <cols>
    <col min="1" max="2" width="0.4140625" style="16" customWidth="1"/>
    <col min="3" max="3" width="23.75" style="16" customWidth="1"/>
    <col min="4" max="4" width="9.4140625" style="16" customWidth="1"/>
    <col min="5" max="7" width="11.33203125" style="16" customWidth="1"/>
    <col min="8" max="9" width="2.33203125" style="16" customWidth="1"/>
    <col min="10" max="12" width="11.33203125" style="16" customWidth="1"/>
    <col min="13" max="13" width="20.75" style="16" customWidth="1"/>
    <col min="14" max="14" width="1.75" style="16" customWidth="1"/>
    <col min="15" max="16384" width="9.33203125" style="16"/>
  </cols>
  <sheetData>
    <row r="1" spans="1:13" ht="59.25" customHeight="1" x14ac:dyDescent="0.3">
      <c r="C1" s="97" t="s">
        <v>3</v>
      </c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4.5" customHeight="1" x14ac:dyDescent="0.3"/>
    <row r="3" spans="1:13" ht="4.5" customHeight="1" x14ac:dyDescent="0.3"/>
    <row r="4" spans="1:13" ht="4.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ht="21.75" customHeight="1" x14ac:dyDescent="0.4">
      <c r="A5" s="17"/>
      <c r="B5" s="17"/>
      <c r="C5" s="17"/>
      <c r="D5" s="17"/>
      <c r="E5" s="102" t="s">
        <v>4</v>
      </c>
      <c r="F5" s="102"/>
      <c r="G5" s="102"/>
      <c r="H5" s="18"/>
      <c r="I5" s="18"/>
      <c r="J5" s="103" t="s">
        <v>5</v>
      </c>
      <c r="K5" s="103"/>
      <c r="L5" s="103"/>
      <c r="M5" s="19" t="s">
        <v>2</v>
      </c>
    </row>
    <row r="6" spans="1:13" ht="17.25" customHeight="1" x14ac:dyDescent="0.3">
      <c r="A6" s="17"/>
      <c r="B6" s="17"/>
      <c r="C6" s="20">
        <v>26</v>
      </c>
      <c r="D6" s="17"/>
      <c r="E6" s="21" t="s">
        <v>89</v>
      </c>
      <c r="F6" s="21" t="s">
        <v>90</v>
      </c>
      <c r="G6" s="21" t="s">
        <v>1</v>
      </c>
      <c r="H6" s="18"/>
      <c r="I6" s="18"/>
      <c r="J6" s="22" t="s">
        <v>89</v>
      </c>
      <c r="K6" s="22" t="s">
        <v>90</v>
      </c>
      <c r="L6" s="22" t="s">
        <v>1</v>
      </c>
      <c r="M6" s="23" t="str">
        <f>IF(VLOOKUP(C6,Data!$A$5:$N$85,9)=1,"Metro Rank","Victorian Rank")</f>
        <v>Metro Rank</v>
      </c>
    </row>
    <row r="7" spans="1:13" ht="21" customHeight="1" x14ac:dyDescent="0.3">
      <c r="A7" s="17"/>
      <c r="B7" s="17"/>
      <c r="C7" s="101" t="str">
        <f>INDEX(Data!B5:B85,Municipalities!C6)</f>
        <v>Greater Dandenong</v>
      </c>
      <c r="D7" s="101"/>
      <c r="E7" s="24">
        <f>VLOOKUP(C6,Data!$A$5:$N$85,3)</f>
        <v>6.9156626506024095</v>
      </c>
      <c r="F7" s="24">
        <f>VLOOKUP(C6,Data!$A$5:$N$85,5)</f>
        <v>5.1139240506329111</v>
      </c>
      <c r="G7" s="24">
        <f>VLOOKUP(C6,Data!$A$5:$N$85,7)</f>
        <v>6.0647233201581026</v>
      </c>
      <c r="H7" s="25"/>
      <c r="I7" s="25"/>
      <c r="J7" s="26">
        <f>VLOOKUP(C6,Data!$A$5:$N$85,4)</f>
        <v>12.873769024171889</v>
      </c>
      <c r="K7" s="26">
        <f>VLOOKUP(C6,Data!$A$5:$N$85,6)</f>
        <v>13.621131480386358</v>
      </c>
      <c r="L7" s="26">
        <f>VLOOKUP(C6,Data!$A$5:$N$85,8)</f>
        <v>13.232673731595234</v>
      </c>
      <c r="M7" s="27" t="str">
        <f>IF(VLOOKUP(C6,Data!$A$5:$N$85,9)=1,CONCATENATE(VLOOKUP(C6,Data!$A$5:$N$85,14)," of 31 "),CONCATENATE(VLOOKUP(C6,Data!$A$5:$N$85,11)," of 79 "))</f>
        <v xml:space="preserve">3 of 31 </v>
      </c>
    </row>
    <row r="8" spans="1:13" ht="30.5" customHeight="1" thickBot="1" x14ac:dyDescent="0.35">
      <c r="A8" s="17"/>
      <c r="B8" s="17"/>
      <c r="C8" s="100" t="s">
        <v>191</v>
      </c>
      <c r="D8" s="100"/>
      <c r="E8" s="48">
        <f>VLOOKUP($C6,'2011 Data'!$A$8:$BB$88,47)</f>
        <v>287</v>
      </c>
      <c r="F8" s="48">
        <f>VLOOKUP($C6,'2011 Data'!$A$8:$BB$88,48)</f>
        <v>202</v>
      </c>
      <c r="G8" s="49">
        <f>VLOOKUP($C6,'2011 Data'!$A$8:$BB$88,49)</f>
        <v>489</v>
      </c>
      <c r="H8" s="51"/>
      <c r="I8" s="51"/>
      <c r="J8" s="48">
        <f>VLOOKUP($C6,'2011 Data'!$A$8:$BB$88,52)</f>
        <v>719</v>
      </c>
      <c r="K8" s="48">
        <f>VLOOKUP($C6,'2011 Data'!$A$8:$BB$88,53)</f>
        <v>691</v>
      </c>
      <c r="L8" s="49">
        <f>VLOOKUP($C6,'2011 Data'!$A$8:$BB$88,54)</f>
        <v>1410</v>
      </c>
      <c r="M8" s="51"/>
    </row>
    <row r="9" spans="1:13" ht="21.75" customHeight="1" thickTop="1" x14ac:dyDescent="0.4">
      <c r="A9" s="17"/>
      <c r="B9" s="17"/>
      <c r="C9" s="28"/>
      <c r="D9" s="28"/>
      <c r="E9" s="29"/>
      <c r="F9" s="29"/>
      <c r="G9" s="29"/>
      <c r="H9" s="30"/>
      <c r="I9" s="30"/>
      <c r="J9" s="30"/>
      <c r="K9" s="30"/>
      <c r="L9" s="30"/>
      <c r="M9" s="19" t="s">
        <v>2</v>
      </c>
    </row>
    <row r="10" spans="1:13" ht="17.25" customHeight="1" x14ac:dyDescent="0.3">
      <c r="A10" s="17"/>
      <c r="B10" s="17"/>
      <c r="C10" s="20">
        <v>81</v>
      </c>
      <c r="D10" s="17"/>
      <c r="E10" s="31"/>
      <c r="F10" s="31"/>
      <c r="G10" s="31"/>
      <c r="H10" s="18"/>
      <c r="I10" s="18"/>
      <c r="J10" s="18"/>
      <c r="K10" s="18"/>
      <c r="L10" s="18"/>
      <c r="M10" s="23" t="str">
        <f>IF(VLOOKUP(C10,Data!$A$5:$N$85,9)=1,"Metro Rank","Victorian Rank")</f>
        <v>Victorian Rank</v>
      </c>
    </row>
    <row r="11" spans="1:13" ht="21" customHeight="1" x14ac:dyDescent="0.3">
      <c r="A11" s="17"/>
      <c r="B11" s="17"/>
      <c r="C11" s="101" t="str">
        <f>INDEX(Data!B5:B85,Municipalities!C10)</f>
        <v>Metro. Melbourne</v>
      </c>
      <c r="D11" s="101"/>
      <c r="E11" s="24">
        <f>VLOOKUP(C10,Data!$A$5:$N$85,3)</f>
        <v>5.0773012092063547</v>
      </c>
      <c r="F11" s="24">
        <f>VLOOKUP(C10,Data!$A$5:$N$85,5)</f>
        <v>3.6948321688338561</v>
      </c>
      <c r="G11" s="24">
        <f>VLOOKUP(C10,Data!$A$5:$N$85,7)</f>
        <v>4.4129755930834129</v>
      </c>
      <c r="H11" s="25"/>
      <c r="I11" s="25"/>
      <c r="J11" s="26">
        <f>VLOOKUP(C10,Data!$A$5:$N$85,4)</f>
        <v>10.48237061662884</v>
      </c>
      <c r="K11" s="26">
        <f>VLOOKUP(C10,Data!$A$5:$N$85,6)</f>
        <v>9.0667536826403126</v>
      </c>
      <c r="L11" s="26">
        <f>VLOOKUP(C10,Data!$A$5:$N$85,8)</f>
        <v>9.7944262915207378</v>
      </c>
      <c r="M11" s="27" t="str">
        <f>IF(VLOOKUP(C10,Data!$A$5:$N$85,9)=1,CONCATENATE(VLOOKUP(C10,Data!$A$5:$N$85,14)," of 31 "),CONCATENATE(VLOOKUP(C10,Data!$A$5:$N$85,11)," of 79 "))</f>
        <v xml:space="preserve"> of 79 </v>
      </c>
    </row>
    <row r="12" spans="1:13" ht="29" customHeight="1" thickBot="1" x14ac:dyDescent="0.35">
      <c r="C12" s="100" t="s">
        <v>191</v>
      </c>
      <c r="D12" s="100"/>
      <c r="E12" s="48">
        <f>VLOOKUP($C10,'2011 Data'!$A$8:$BB$88,47)</f>
        <v>6693</v>
      </c>
      <c r="F12" s="48">
        <f>VLOOKUP($C10,'2011 Data'!$A$8:$BB$88,48)</f>
        <v>4643</v>
      </c>
      <c r="G12" s="49">
        <f>VLOOKUP($C10,'2011 Data'!$A$8:$BB$88,49)</f>
        <v>11336</v>
      </c>
      <c r="H12" s="51"/>
      <c r="I12" s="51"/>
      <c r="J12" s="48">
        <f>VLOOKUP($C10,'2011 Data'!$A$8:$BB$88,52)</f>
        <v>16396</v>
      </c>
      <c r="K12" s="48">
        <f>VLOOKUP($C10,'2011 Data'!$A$8:$BB$88,53)</f>
        <v>13615</v>
      </c>
      <c r="L12" s="49">
        <f>VLOOKUP($C10,'2011 Data'!$A$8:$BB$88,54)</f>
        <v>30011</v>
      </c>
      <c r="M12" s="51"/>
    </row>
    <row r="13" spans="1:13" ht="9" customHeight="1" thickTop="1" x14ac:dyDescent="0.3"/>
    <row r="14" spans="1:13" ht="15" customHeight="1" x14ac:dyDescent="0.3">
      <c r="D14" s="99" t="s">
        <v>6</v>
      </c>
      <c r="E14" s="99"/>
      <c r="F14" s="99"/>
      <c r="G14" s="99"/>
      <c r="H14" s="99"/>
      <c r="I14" s="99"/>
      <c r="J14" s="99"/>
      <c r="K14" s="99"/>
      <c r="L14" s="99"/>
      <c r="M14" s="99"/>
    </row>
    <row r="15" spans="1:13" ht="15" customHeight="1" x14ac:dyDescent="0.3">
      <c r="D15" s="99" t="str">
        <f>CONCATENATE(C7," and ",C11,", 2016")</f>
        <v>Greater Dandenong and Metro. Melbourne, 2016</v>
      </c>
      <c r="E15" s="99"/>
      <c r="F15" s="99"/>
      <c r="G15" s="99"/>
      <c r="H15" s="99"/>
      <c r="I15" s="99"/>
      <c r="J15" s="99"/>
      <c r="K15" s="99"/>
      <c r="L15" s="99"/>
      <c r="M15" s="99"/>
    </row>
    <row r="16" spans="1:13" ht="13.5" customHeight="1" x14ac:dyDescent="0.3">
      <c r="C16" s="51"/>
    </row>
    <row r="17" spans="3:3" ht="13.5" customHeight="1" x14ac:dyDescent="0.3">
      <c r="C17" s="51"/>
    </row>
    <row r="35" spans="3:15" ht="13.5" customHeight="1" x14ac:dyDescent="0.3"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3:15" ht="13.5" customHeight="1" x14ac:dyDescent="0.3"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3:15" ht="13.5" customHeight="1" x14ac:dyDescent="0.3"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3:15" ht="13.5" customHeight="1" x14ac:dyDescent="0.3">
      <c r="C38"/>
      <c r="D38"/>
      <c r="E38"/>
      <c r="F38"/>
      <c r="G38"/>
      <c r="H38"/>
      <c r="I38"/>
      <c r="J38"/>
      <c r="K38"/>
      <c r="L38"/>
      <c r="M38"/>
      <c r="N38"/>
      <c r="O38"/>
    </row>
  </sheetData>
  <sheetProtection sheet="1"/>
  <mergeCells count="9">
    <mergeCell ref="C1:M1"/>
    <mergeCell ref="D14:M14"/>
    <mergeCell ref="D15:M15"/>
    <mergeCell ref="C8:D8"/>
    <mergeCell ref="C12:D12"/>
    <mergeCell ref="C7:D7"/>
    <mergeCell ref="C11:D11"/>
    <mergeCell ref="E5:G5"/>
    <mergeCell ref="J5:L5"/>
  </mergeCells>
  <phoneticPr fontId="0" type="noConversion"/>
  <pageMargins left="1.1811023622047245" right="0.74803149606299213" top="0.39370078740157483" bottom="0.39370078740157483" header="0.51181102362204722" footer="0.39370078740157483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1</xdr:col>
                    <xdr:colOff>19050</xdr:colOff>
                    <xdr:row>5</xdr:row>
                    <xdr:rowOff>0</xdr:rowOff>
                  </from>
                  <to>
                    <xdr:col>3</xdr:col>
                    <xdr:colOff>361950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1</xdr:col>
                    <xdr:colOff>19050</xdr:colOff>
                    <xdr:row>9</xdr:row>
                    <xdr:rowOff>0</xdr:rowOff>
                  </from>
                  <to>
                    <xdr:col>3</xdr:col>
                    <xdr:colOff>361950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showGridLines="0" showRowColHeaders="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C13" sqref="C13"/>
    </sheetView>
  </sheetViews>
  <sheetFormatPr defaultColWidth="9.33203125" defaultRowHeight="10.15" x14ac:dyDescent="0.3"/>
  <cols>
    <col min="1" max="1" width="2.75" style="2" bestFit="1" customWidth="1"/>
    <col min="2" max="2" width="23.6640625" style="2" customWidth="1"/>
    <col min="3" max="8" width="9.33203125" style="2"/>
    <col min="9" max="9" width="2.6640625" style="2" customWidth="1"/>
    <col min="10" max="11" width="9.33203125" style="2"/>
    <col min="12" max="12" width="2.4140625" style="2" customWidth="1"/>
    <col min="13" max="14" width="9.33203125" style="4"/>
    <col min="15" max="16384" width="9.33203125" style="2"/>
  </cols>
  <sheetData>
    <row r="1" spans="1:14" ht="39.75" customHeight="1" x14ac:dyDescent="0.3">
      <c r="B1" s="32" t="s">
        <v>88</v>
      </c>
      <c r="D1" s="106" t="s">
        <v>0</v>
      </c>
      <c r="E1" s="106"/>
      <c r="F1" s="6"/>
      <c r="G1" s="6"/>
      <c r="H1" s="6"/>
    </row>
    <row r="2" spans="1:14" ht="12.75" customHeight="1" x14ac:dyDescent="0.3">
      <c r="B2" s="9" t="s">
        <v>87</v>
      </c>
      <c r="C2" s="108" t="s">
        <v>93</v>
      </c>
      <c r="D2" s="108"/>
      <c r="E2" s="108"/>
      <c r="F2" s="108"/>
      <c r="G2" s="108"/>
      <c r="H2" s="108"/>
      <c r="J2" s="110" t="s">
        <v>94</v>
      </c>
      <c r="K2" s="110"/>
      <c r="M2" s="105" t="s">
        <v>95</v>
      </c>
      <c r="N2" s="105"/>
    </row>
    <row r="3" spans="1:14" x14ac:dyDescent="0.3">
      <c r="B3" s="5" t="s">
        <v>96</v>
      </c>
      <c r="C3" s="107" t="s">
        <v>89</v>
      </c>
      <c r="D3" s="107"/>
      <c r="E3" s="107" t="s">
        <v>90</v>
      </c>
      <c r="F3" s="107"/>
      <c r="G3" s="107" t="s">
        <v>100</v>
      </c>
      <c r="H3" s="107"/>
      <c r="J3" s="109" t="s">
        <v>100</v>
      </c>
      <c r="K3" s="109"/>
      <c r="M3" s="104" t="s">
        <v>100</v>
      </c>
      <c r="N3" s="104"/>
    </row>
    <row r="4" spans="1:14" x14ac:dyDescent="0.3">
      <c r="B4" s="4" t="s">
        <v>98</v>
      </c>
      <c r="C4" s="12" t="s">
        <v>85</v>
      </c>
      <c r="D4" s="12" t="s">
        <v>86</v>
      </c>
      <c r="E4" s="12" t="s">
        <v>85</v>
      </c>
      <c r="F4" s="12" t="s">
        <v>86</v>
      </c>
      <c r="G4" s="12" t="s">
        <v>85</v>
      </c>
      <c r="H4" s="12" t="s">
        <v>86</v>
      </c>
      <c r="J4" s="13" t="s">
        <v>85</v>
      </c>
      <c r="K4" s="13" t="s">
        <v>86</v>
      </c>
      <c r="M4" s="14" t="s">
        <v>85</v>
      </c>
      <c r="N4" s="14" t="s">
        <v>86</v>
      </c>
    </row>
    <row r="5" spans="1:14" ht="10.5" x14ac:dyDescent="0.3">
      <c r="A5" s="15">
        <v>1</v>
      </c>
      <c r="B5" s="38" t="s">
        <v>148</v>
      </c>
      <c r="C5" s="11">
        <f>'2011 Data'!AN8</f>
        <v>5.5555555555555554</v>
      </c>
      <c r="D5" s="11">
        <f>'2011 Data'!AO8</f>
        <v>10.638297872340425</v>
      </c>
      <c r="E5" s="11">
        <f>'2011 Data'!AP8</f>
        <v>2.8169014084507045</v>
      </c>
      <c r="F5" s="11">
        <f>'2011 Data'!AQ8</f>
        <v>10.92436974789916</v>
      </c>
      <c r="G5" s="11">
        <f>'2011 Data'!AR8</f>
        <v>3.9538714991762767</v>
      </c>
      <c r="H5" s="11">
        <f>'2011 Data'!AS8</f>
        <v>12.284482758620689</v>
      </c>
      <c r="J5" s="8">
        <f>RANK(G5,G$5:G$83)</f>
        <v>58</v>
      </c>
      <c r="K5" s="8">
        <f>RANK(H5,H$5:H$83)</f>
        <v>43</v>
      </c>
      <c r="M5" s="10" t="s">
        <v>92</v>
      </c>
      <c r="N5" s="10" t="s">
        <v>92</v>
      </c>
    </row>
    <row r="6" spans="1:14" ht="10.5" x14ac:dyDescent="0.3">
      <c r="A6" s="15">
        <v>2</v>
      </c>
      <c r="B6" s="38" t="s">
        <v>141</v>
      </c>
      <c r="C6" s="11">
        <f>'2011 Data'!AN9</f>
        <v>11.787072243346007</v>
      </c>
      <c r="D6" s="11">
        <f>'2011 Data'!AO9</f>
        <v>18.333333333333332</v>
      </c>
      <c r="E6" s="11">
        <f>'2011 Data'!AP9</f>
        <v>8.2304526748971192</v>
      </c>
      <c r="F6" s="11">
        <f>'2011 Data'!AQ9</f>
        <v>16.064257028112451</v>
      </c>
      <c r="G6" s="11">
        <f>'2011 Data'!AR9</f>
        <v>10.617760617760617</v>
      </c>
      <c r="H6" s="11">
        <f>'2011 Data'!AS9</f>
        <v>17.148760330578515</v>
      </c>
      <c r="J6" s="10">
        <f t="shared" ref="J6:J69" si="0">RANK(G6,G$5:G$83)</f>
        <v>2</v>
      </c>
      <c r="K6" s="10">
        <f t="shared" ref="K6:K69" si="1">RANK(H6,H$5:H$83)</f>
        <v>13</v>
      </c>
      <c r="M6" s="10" t="s">
        <v>92</v>
      </c>
      <c r="N6" s="10" t="s">
        <v>92</v>
      </c>
    </row>
    <row r="7" spans="1:14" ht="10.5" x14ac:dyDescent="0.3">
      <c r="A7" s="15">
        <v>3</v>
      </c>
      <c r="B7" s="38" t="s">
        <v>109</v>
      </c>
      <c r="C7" s="11">
        <f>'2011 Data'!AN10</f>
        <v>7.7549788774894397</v>
      </c>
      <c r="D7" s="11">
        <f>'2011 Data'!AO10</f>
        <v>13.826269912834386</v>
      </c>
      <c r="E7" s="11">
        <f>'2011 Data'!AP10</f>
        <v>5.802047781569966</v>
      </c>
      <c r="F7" s="11">
        <f>'2011 Data'!AQ10</f>
        <v>12.736260540854898</v>
      </c>
      <c r="G7" s="11">
        <f>'2011 Data'!AR10</f>
        <v>6.8875992669517414</v>
      </c>
      <c r="H7" s="11">
        <f>'2011 Data'!AS10</f>
        <v>13.224852071005916</v>
      </c>
      <c r="J7" s="10">
        <f t="shared" si="0"/>
        <v>15</v>
      </c>
      <c r="K7" s="10">
        <f t="shared" si="1"/>
        <v>38</v>
      </c>
      <c r="M7" s="10" t="s">
        <v>92</v>
      </c>
      <c r="N7" s="10" t="s">
        <v>92</v>
      </c>
    </row>
    <row r="8" spans="1:14" ht="10.5" x14ac:dyDescent="0.3">
      <c r="A8" s="15">
        <v>4</v>
      </c>
      <c r="B8" s="38" t="s">
        <v>110</v>
      </c>
      <c r="C8" s="11">
        <f>'2011 Data'!AN11</f>
        <v>4.0571428571428569</v>
      </c>
      <c r="D8" s="11">
        <f>'2011 Data'!AO11</f>
        <v>9.5827338129496393</v>
      </c>
      <c r="E8" s="11">
        <f>'2011 Data'!AP11</f>
        <v>2.8726460261729971</v>
      </c>
      <c r="F8" s="11">
        <f>'2011 Data'!AQ11</f>
        <v>6.9261415874961694</v>
      </c>
      <c r="G8" s="11">
        <f>'2011 Data'!AR11</f>
        <v>3.5542168674698797</v>
      </c>
      <c r="H8" s="11">
        <f>'2011 Data'!AS11</f>
        <v>8.370436331255565</v>
      </c>
      <c r="I8" s="2">
        <v>1</v>
      </c>
      <c r="J8" s="10">
        <f>RANK(G8,G$5:G$83)</f>
        <v>65</v>
      </c>
      <c r="K8" s="10">
        <f t="shared" si="1"/>
        <v>65</v>
      </c>
      <c r="M8" s="10">
        <f>RANK(G94,G$94:G$168)</f>
        <v>21</v>
      </c>
      <c r="N8" s="10">
        <f>RANK(H94,H$94:H$168)</f>
        <v>19</v>
      </c>
    </row>
    <row r="9" spans="1:14" ht="10.5" x14ac:dyDescent="0.3">
      <c r="A9" s="15">
        <v>5</v>
      </c>
      <c r="B9" s="38" t="s">
        <v>149</v>
      </c>
      <c r="C9" s="11">
        <f>'2011 Data'!AN12</f>
        <v>7.8886310904872383</v>
      </c>
      <c r="D9" s="11">
        <f>'2011 Data'!AO12</f>
        <v>16.787264833574529</v>
      </c>
      <c r="E9" s="11">
        <f>'2011 Data'!AP12</f>
        <v>5.0663449939686371</v>
      </c>
      <c r="F9" s="11">
        <f>'2011 Data'!AQ12</f>
        <v>13.258785942492013</v>
      </c>
      <c r="G9" s="11">
        <f>'2011 Data'!AR12</f>
        <v>6.4919594997022028</v>
      </c>
      <c r="H9" s="11">
        <f>'2011 Data'!AS12</f>
        <v>15.702479338842975</v>
      </c>
      <c r="J9" s="10">
        <f t="shared" si="0"/>
        <v>22</v>
      </c>
      <c r="K9" s="10">
        <f t="shared" si="1"/>
        <v>22</v>
      </c>
      <c r="M9" s="10" t="s">
        <v>92</v>
      </c>
      <c r="N9" s="10" t="s">
        <v>92</v>
      </c>
    </row>
    <row r="10" spans="1:14" ht="10.5" x14ac:dyDescent="0.3">
      <c r="A10" s="15">
        <v>6</v>
      </c>
      <c r="B10" s="38" t="s">
        <v>150</v>
      </c>
      <c r="C10" s="11">
        <f>'2011 Data'!AN13</f>
        <v>6.9798657718120802</v>
      </c>
      <c r="D10" s="11">
        <f>'2011 Data'!AO13</f>
        <v>12.22707423580786</v>
      </c>
      <c r="E10" s="11">
        <f>'2011 Data'!AP13</f>
        <v>4.6772068511198945</v>
      </c>
      <c r="F10" s="11">
        <f>'2011 Data'!AQ13</f>
        <v>10.810810810810811</v>
      </c>
      <c r="G10" s="11">
        <f>'2011 Data'!AR13</f>
        <v>5.6220891550232865</v>
      </c>
      <c r="H10" s="11">
        <f>'2011 Data'!AS13</f>
        <v>11.865644395764878</v>
      </c>
      <c r="J10" s="10">
        <f t="shared" si="0"/>
        <v>41</v>
      </c>
      <c r="K10" s="10">
        <f t="shared" si="1"/>
        <v>47</v>
      </c>
      <c r="M10" s="10" t="s">
        <v>92</v>
      </c>
      <c r="N10" s="10" t="s">
        <v>92</v>
      </c>
    </row>
    <row r="11" spans="1:14" ht="10.5" x14ac:dyDescent="0.3">
      <c r="A11" s="15">
        <v>7</v>
      </c>
      <c r="B11" s="38" t="s">
        <v>111</v>
      </c>
      <c r="C11" s="11">
        <f>'2011 Data'!AN14</f>
        <v>2.0898940738620095</v>
      </c>
      <c r="D11" s="11">
        <f>'2011 Data'!AO14</f>
        <v>6.3845582776540457</v>
      </c>
      <c r="E11" s="11">
        <f>'2011 Data'!AP14</f>
        <v>1.8885166006701186</v>
      </c>
      <c r="F11" s="11">
        <f>'2011 Data'!AQ14</f>
        <v>4.8515265579255544</v>
      </c>
      <c r="G11" s="11">
        <f>'2011 Data'!AR14</f>
        <v>1.9630996309963098</v>
      </c>
      <c r="H11" s="11">
        <f>'2011 Data'!AS14</f>
        <v>5.665945307889042</v>
      </c>
      <c r="I11" s="2">
        <v>1</v>
      </c>
      <c r="J11" s="10">
        <f t="shared" si="0"/>
        <v>78</v>
      </c>
      <c r="K11" s="10">
        <f t="shared" si="1"/>
        <v>76</v>
      </c>
      <c r="M11" s="10">
        <f>RANK(G97,G$94:G$168)</f>
        <v>27</v>
      </c>
      <c r="N11" s="10">
        <f>RANK(H97,H$94:H$168)</f>
        <v>24</v>
      </c>
    </row>
    <row r="12" spans="1:14" ht="10.5" x14ac:dyDescent="0.3">
      <c r="A12" s="15">
        <v>8</v>
      </c>
      <c r="B12" s="38" t="s">
        <v>142</v>
      </c>
      <c r="C12" s="11">
        <f>'2011 Data'!AN15</f>
        <v>6.395348837209303</v>
      </c>
      <c r="D12" s="11">
        <f>'2011 Data'!AO15</f>
        <v>16.083916083916083</v>
      </c>
      <c r="E12" s="11">
        <f>'2011 Data'!AP15</f>
        <v>6.8750000000000009</v>
      </c>
      <c r="F12" s="11">
        <f>'2011 Data'!AQ15</f>
        <v>15.209125475285171</v>
      </c>
      <c r="G12" s="11">
        <f>'2011 Data'!AR15</f>
        <v>6.5449010654490101</v>
      </c>
      <c r="H12" s="11">
        <f>'2011 Data'!AS15</f>
        <v>16.326530612244898</v>
      </c>
      <c r="J12" s="10">
        <f t="shared" si="0"/>
        <v>21</v>
      </c>
      <c r="K12" s="10">
        <f t="shared" si="1"/>
        <v>16</v>
      </c>
      <c r="M12" s="10" t="s">
        <v>92</v>
      </c>
      <c r="N12" s="10" t="s">
        <v>92</v>
      </c>
    </row>
    <row r="13" spans="1:14" ht="10.5" x14ac:dyDescent="0.3">
      <c r="A13" s="15">
        <v>9</v>
      </c>
      <c r="B13" s="38" t="s">
        <v>112</v>
      </c>
      <c r="C13" s="11">
        <f>'2011 Data'!AN16</f>
        <v>1.7797179314976492</v>
      </c>
      <c r="D13" s="11">
        <f>'2011 Data'!AO16</f>
        <v>5.3639214391813832</v>
      </c>
      <c r="E13" s="11">
        <f>'2011 Data'!AP16</f>
        <v>1.2987012987012987</v>
      </c>
      <c r="F13" s="11">
        <f>'2011 Data'!AQ16</f>
        <v>3.9145907473309607</v>
      </c>
      <c r="G13" s="11">
        <f>'2011 Data'!AR16</f>
        <v>1.5517832647462277</v>
      </c>
      <c r="H13" s="11">
        <f>'2011 Data'!AS16</f>
        <v>4.6416325165175207</v>
      </c>
      <c r="I13" s="2">
        <v>1</v>
      </c>
      <c r="J13" s="10">
        <f t="shared" si="0"/>
        <v>79</v>
      </c>
      <c r="K13" s="10">
        <f t="shared" si="1"/>
        <v>78</v>
      </c>
      <c r="M13" s="10">
        <f>RANK(G99,G$94:G$168)</f>
        <v>31</v>
      </c>
      <c r="N13" s="10">
        <f>RANK(H99,H$94:H$168)</f>
        <v>31</v>
      </c>
    </row>
    <row r="14" spans="1:14" ht="10.5" x14ac:dyDescent="0.3">
      <c r="A14" s="15">
        <v>10</v>
      </c>
      <c r="B14" s="38" t="s">
        <v>113</v>
      </c>
      <c r="C14" s="11">
        <f>'2011 Data'!AN17</f>
        <v>6.8242470453678994</v>
      </c>
      <c r="D14" s="11">
        <f>'2011 Data'!AO17</f>
        <v>13.888888888888889</v>
      </c>
      <c r="E14" s="11">
        <f>'2011 Data'!AP17</f>
        <v>4.3478260869565215</v>
      </c>
      <c r="F14" s="11">
        <f>'2011 Data'!AQ17</f>
        <v>11.262856179396392</v>
      </c>
      <c r="G14" s="11">
        <f>'2011 Data'!AR17</f>
        <v>5.6453164070013466</v>
      </c>
      <c r="H14" s="11">
        <f>'2011 Data'!AS17</f>
        <v>12.59867891090704</v>
      </c>
      <c r="I14" s="2">
        <v>1</v>
      </c>
      <c r="J14" s="10">
        <f t="shared" si="0"/>
        <v>40</v>
      </c>
      <c r="K14" s="10">
        <f t="shared" si="1"/>
        <v>40</v>
      </c>
      <c r="M14" s="10">
        <f>RANK(G100,G$94:G$168)</f>
        <v>7</v>
      </c>
      <c r="N14" s="10">
        <f>RANK(H100,H$94:H$168)</f>
        <v>5</v>
      </c>
    </row>
    <row r="15" spans="1:14" ht="10.5" x14ac:dyDescent="0.3">
      <c r="A15" s="15">
        <v>11</v>
      </c>
      <c r="B15" s="38" t="s">
        <v>151</v>
      </c>
      <c r="C15" s="11">
        <f>'2011 Data'!AN18</f>
        <v>2.3952095808383236</v>
      </c>
      <c r="D15" s="11">
        <f>'2011 Data'!AO18</f>
        <v>13.934426229508196</v>
      </c>
      <c r="E15" s="11">
        <f>'2011 Data'!AP18</f>
        <v>5.0420168067226889</v>
      </c>
      <c r="F15" s="11">
        <f>'2011 Data'!AQ18</f>
        <v>15.789473684210526</v>
      </c>
      <c r="G15" s="11">
        <f>'2011 Data'!AR18</f>
        <v>3.9145907473309607</v>
      </c>
      <c r="H15" s="11">
        <f>'2011 Data'!AS18</f>
        <v>16.157205240174672</v>
      </c>
      <c r="J15" s="10">
        <f t="shared" si="0"/>
        <v>60</v>
      </c>
      <c r="K15" s="10">
        <f t="shared" si="1"/>
        <v>18</v>
      </c>
      <c r="M15" s="10" t="s">
        <v>92</v>
      </c>
      <c r="N15" s="10" t="s">
        <v>92</v>
      </c>
    </row>
    <row r="16" spans="1:14" ht="10.5" x14ac:dyDescent="0.3">
      <c r="A16" s="15">
        <v>12</v>
      </c>
      <c r="B16" s="38" t="s">
        <v>152</v>
      </c>
      <c r="C16" s="11">
        <f>'2011 Data'!AN19</f>
        <v>6.0606060606060606</v>
      </c>
      <c r="D16" s="11">
        <f>'2011 Data'!AO19</f>
        <v>16.26848691695108</v>
      </c>
      <c r="E16" s="11">
        <f>'2011 Data'!AP19</f>
        <v>5.2966101694915251</v>
      </c>
      <c r="F16" s="11">
        <f>'2011 Data'!AQ19</f>
        <v>18.013856812933028</v>
      </c>
      <c r="G16" s="11">
        <f>'2011 Data'!AR19</f>
        <v>5.9084194977843421</v>
      </c>
      <c r="H16" s="11">
        <f>'2011 Data'!AS19</f>
        <v>17.227609811751282</v>
      </c>
      <c r="J16" s="10">
        <f t="shared" si="0"/>
        <v>33</v>
      </c>
      <c r="K16" s="10">
        <f t="shared" si="1"/>
        <v>11</v>
      </c>
      <c r="M16" s="10" t="s">
        <v>92</v>
      </c>
      <c r="N16" s="10" t="s">
        <v>92</v>
      </c>
    </row>
    <row r="17" spans="1:14" ht="10.5" x14ac:dyDescent="0.3">
      <c r="A17" s="15">
        <v>13</v>
      </c>
      <c r="B17" s="38" t="s">
        <v>153</v>
      </c>
      <c r="C17" s="11">
        <f>'2011 Data'!AN20</f>
        <v>6.5174825174825175</v>
      </c>
      <c r="D17" s="11">
        <f>'2011 Data'!AO20</f>
        <v>11.454005934718101</v>
      </c>
      <c r="E17" s="11">
        <f>'2011 Data'!AP20</f>
        <v>4.8735912275357904</v>
      </c>
      <c r="F17" s="11">
        <f>'2011 Data'!AQ20</f>
        <v>12.325863113264688</v>
      </c>
      <c r="G17" s="11">
        <f>'2011 Data'!AR20</f>
        <v>5.6988777146188596</v>
      </c>
      <c r="H17" s="11">
        <f>'2011 Data'!AS20</f>
        <v>11.909036505086775</v>
      </c>
      <c r="I17" s="2">
        <v>1</v>
      </c>
      <c r="J17" s="10">
        <f t="shared" si="0"/>
        <v>38</v>
      </c>
      <c r="K17" s="10">
        <f t="shared" si="1"/>
        <v>45</v>
      </c>
      <c r="M17" s="10">
        <f>RANK(G103,G$94:G$168)</f>
        <v>12</v>
      </c>
      <c r="N17" s="10">
        <f>RANK(H103,H$94:H$168)</f>
        <v>8</v>
      </c>
    </row>
    <row r="18" spans="1:14" ht="10.5" x14ac:dyDescent="0.3">
      <c r="A18" s="15">
        <v>14</v>
      </c>
      <c r="B18" s="38" t="s">
        <v>114</v>
      </c>
      <c r="C18" s="11">
        <f>'2011 Data'!AN21</f>
        <v>6.0995042492917841</v>
      </c>
      <c r="D18" s="11">
        <f>'2011 Data'!AO21</f>
        <v>13.281579613534722</v>
      </c>
      <c r="E18" s="11">
        <f>'2011 Data'!AP21</f>
        <v>4.9642757724784259</v>
      </c>
      <c r="F18" s="11">
        <f>'2011 Data'!AQ21</f>
        <v>13.567073170731708</v>
      </c>
      <c r="G18" s="11">
        <f>'2011 Data'!AR21</f>
        <v>5.5341522005167025</v>
      </c>
      <c r="H18" s="11">
        <f>'2011 Data'!AS21</f>
        <v>13.419141627168763</v>
      </c>
      <c r="I18" s="2">
        <v>1</v>
      </c>
      <c r="J18" s="10">
        <f t="shared" si="0"/>
        <v>43</v>
      </c>
      <c r="K18" s="10">
        <f t="shared" si="1"/>
        <v>36</v>
      </c>
      <c r="M18" s="10">
        <f>RANK(G104,G$94:G$168)</f>
        <v>6</v>
      </c>
      <c r="N18" s="10">
        <f>RANK(H104,H$94:H$168)</f>
        <v>7</v>
      </c>
    </row>
    <row r="19" spans="1:14" ht="10.5" x14ac:dyDescent="0.3">
      <c r="A19" s="15">
        <v>15</v>
      </c>
      <c r="B19" s="38" t="s">
        <v>154</v>
      </c>
      <c r="C19" s="11">
        <f>'2011 Data'!AN22</f>
        <v>12.074303405572756</v>
      </c>
      <c r="D19" s="11">
        <f>'2011 Data'!AO22</f>
        <v>27.443609022556391</v>
      </c>
      <c r="E19" s="11">
        <f>'2011 Data'!AP22</f>
        <v>10.616438356164384</v>
      </c>
      <c r="F19" s="11">
        <f>'2011 Data'!AQ22</f>
        <v>24.489795918367346</v>
      </c>
      <c r="G19" s="11">
        <f>'2011 Data'!AR22</f>
        <v>11.57556270096463</v>
      </c>
      <c r="H19" s="11">
        <f>'2011 Data'!AS22</f>
        <v>25.536062378167639</v>
      </c>
      <c r="J19" s="10">
        <f t="shared" si="0"/>
        <v>1</v>
      </c>
      <c r="K19" s="10">
        <f t="shared" si="1"/>
        <v>1</v>
      </c>
      <c r="M19" s="10" t="s">
        <v>92</v>
      </c>
      <c r="N19" s="10" t="s">
        <v>92</v>
      </c>
    </row>
    <row r="20" spans="1:14" ht="10.5" x14ac:dyDescent="0.3">
      <c r="A20" s="15">
        <v>16</v>
      </c>
      <c r="B20" s="38" t="s">
        <v>155</v>
      </c>
      <c r="C20" s="11">
        <f>'2011 Data'!AN23</f>
        <v>4.7077922077922079</v>
      </c>
      <c r="D20" s="11">
        <f>'2011 Data'!AO23</f>
        <v>13.779527559055119</v>
      </c>
      <c r="E20" s="11">
        <f>'2011 Data'!AP23</f>
        <v>3.710575139146568</v>
      </c>
      <c r="F20" s="11">
        <f>'2011 Data'!AQ23</f>
        <v>14.159292035398231</v>
      </c>
      <c r="G20" s="11">
        <f>'2011 Data'!AR23</f>
        <v>4.3782837127845884</v>
      </c>
      <c r="H20" s="11">
        <f>'2011 Data'!AS23</f>
        <v>13.857290589451912</v>
      </c>
      <c r="J20" s="10">
        <f t="shared" si="0"/>
        <v>52</v>
      </c>
      <c r="K20" s="10">
        <f t="shared" si="1"/>
        <v>33</v>
      </c>
      <c r="M20" s="10" t="s">
        <v>92</v>
      </c>
      <c r="N20" s="10" t="s">
        <v>92</v>
      </c>
    </row>
    <row r="21" spans="1:14" ht="10.5" x14ac:dyDescent="0.3">
      <c r="A21" s="15">
        <v>17</v>
      </c>
      <c r="B21" s="38" t="s">
        <v>156</v>
      </c>
      <c r="C21" s="11">
        <f>'2011 Data'!AN24</f>
        <v>5.9633027522935782</v>
      </c>
      <c r="D21" s="11">
        <f>'2011 Data'!AO24</f>
        <v>5.0666666666666664</v>
      </c>
      <c r="E21" s="11">
        <f>'2011 Data'!AP24</f>
        <v>3.8363171355498724</v>
      </c>
      <c r="F21" s="11">
        <f>'2011 Data'!AQ24</f>
        <v>12.121212121212121</v>
      </c>
      <c r="G21" s="11">
        <f>'2011 Data'!AR24</f>
        <v>4.9939098660170522</v>
      </c>
      <c r="H21" s="11">
        <f>'2011 Data'!AS24</f>
        <v>9.6350364963503647</v>
      </c>
      <c r="J21" s="10">
        <f t="shared" si="0"/>
        <v>45</v>
      </c>
      <c r="K21" s="10">
        <f t="shared" si="1"/>
        <v>56</v>
      </c>
      <c r="M21" s="10" t="s">
        <v>92</v>
      </c>
      <c r="N21" s="10" t="s">
        <v>92</v>
      </c>
    </row>
    <row r="22" spans="1:14" ht="10.5" x14ac:dyDescent="0.3">
      <c r="A22" s="15">
        <v>18</v>
      </c>
      <c r="B22" s="38" t="s">
        <v>115</v>
      </c>
      <c r="C22" s="11">
        <f>'2011 Data'!AN25</f>
        <v>5.6720098643649814</v>
      </c>
      <c r="D22" s="11">
        <f>'2011 Data'!AO25</f>
        <v>11.08622620380739</v>
      </c>
      <c r="E22" s="11">
        <f>'2011 Data'!AP25</f>
        <v>3.0359937402190922</v>
      </c>
      <c r="F22" s="11">
        <f>'2011 Data'!AQ25</f>
        <v>7.4566343771119623</v>
      </c>
      <c r="G22" s="11">
        <f>'2011 Data'!AR25</f>
        <v>4.3417366946778708</v>
      </c>
      <c r="H22" s="11">
        <f>'2011 Data'!AS25</f>
        <v>9.3213684800897365</v>
      </c>
      <c r="I22" s="2">
        <v>1</v>
      </c>
      <c r="J22" s="10">
        <f t="shared" si="0"/>
        <v>53</v>
      </c>
      <c r="K22" s="10">
        <f t="shared" si="1"/>
        <v>59</v>
      </c>
      <c r="M22" s="10">
        <f>RANK(G108,G$94:G$168)</f>
        <v>13</v>
      </c>
      <c r="N22" s="10">
        <f>RANK(H108,H$94:H$168)</f>
        <v>15</v>
      </c>
    </row>
    <row r="23" spans="1:14" ht="10.5" x14ac:dyDescent="0.3">
      <c r="A23" s="15">
        <v>19</v>
      </c>
      <c r="B23" s="38" t="s">
        <v>157</v>
      </c>
      <c r="C23" s="11">
        <f>'2011 Data'!AN26</f>
        <v>10.125448028673835</v>
      </c>
      <c r="D23" s="11">
        <f>'2011 Data'!AO26</f>
        <v>17.708333333333336</v>
      </c>
      <c r="E23" s="11">
        <f>'2011 Data'!AP26</f>
        <v>8.0402010050251249</v>
      </c>
      <c r="F23" s="11">
        <f>'2011 Data'!AQ26</f>
        <v>17.280813214739517</v>
      </c>
      <c r="G23" s="11">
        <f>'2011 Data'!AR26</f>
        <v>8.9090042877560744</v>
      </c>
      <c r="H23" s="11">
        <f>'2011 Data'!AS26</f>
        <v>18.006042296072508</v>
      </c>
      <c r="J23" s="10">
        <f t="shared" si="0"/>
        <v>6</v>
      </c>
      <c r="K23" s="10">
        <f t="shared" si="1"/>
        <v>9</v>
      </c>
      <c r="M23" s="10" t="s">
        <v>92</v>
      </c>
      <c r="N23" s="10" t="s">
        <v>92</v>
      </c>
    </row>
    <row r="24" spans="1:14" ht="10.5" x14ac:dyDescent="0.3">
      <c r="A24" s="15">
        <v>20</v>
      </c>
      <c r="B24" s="38" t="s">
        <v>116</v>
      </c>
      <c r="C24" s="11">
        <f>'2011 Data'!AN27</f>
        <v>6.678607983623337</v>
      </c>
      <c r="D24" s="11">
        <f>'2011 Data'!AO27</f>
        <v>14.786626800761077</v>
      </c>
      <c r="E24" s="11">
        <f>'2011 Data'!AP27</f>
        <v>5.7109893279492354</v>
      </c>
      <c r="F24" s="11">
        <f>'2011 Data'!AQ27</f>
        <v>12.233169129720855</v>
      </c>
      <c r="G24" s="11">
        <f>'2011 Data'!AR27</f>
        <v>6.2101694915254235</v>
      </c>
      <c r="H24" s="11">
        <f>'2011 Data'!AS27</f>
        <v>13.554011715025203</v>
      </c>
      <c r="I24" s="2">
        <v>1</v>
      </c>
      <c r="J24" s="10">
        <f t="shared" si="0"/>
        <v>25</v>
      </c>
      <c r="K24" s="10">
        <f t="shared" si="1"/>
        <v>35</v>
      </c>
      <c r="M24" s="10">
        <f>RANK(G110,G$94:G$168)</f>
        <v>3</v>
      </c>
      <c r="N24" s="10">
        <f>RANK(H110,H$94:H$168)</f>
        <v>6</v>
      </c>
    </row>
    <row r="25" spans="1:14" ht="10.5" x14ac:dyDescent="0.3">
      <c r="A25" s="15">
        <v>21</v>
      </c>
      <c r="B25" s="38" t="s">
        <v>158</v>
      </c>
      <c r="C25" s="11">
        <f>'2011 Data'!AN28</f>
        <v>10.526315789473683</v>
      </c>
      <c r="D25" s="11">
        <f>'2011 Data'!AO28</f>
        <v>13.658536585365855</v>
      </c>
      <c r="E25" s="11">
        <f>'2011 Data'!AP28</f>
        <v>7.009345794392523</v>
      </c>
      <c r="F25" s="11">
        <f>'2011 Data'!AQ28</f>
        <v>20.786516853932586</v>
      </c>
      <c r="G25" s="11">
        <f>'2011 Data'!AR28</f>
        <v>8.8691796008869179</v>
      </c>
      <c r="H25" s="11">
        <f>'2011 Data'!AS28</f>
        <v>18.205128205128204</v>
      </c>
      <c r="J25" s="10">
        <f t="shared" si="0"/>
        <v>7</v>
      </c>
      <c r="K25" s="10">
        <f t="shared" si="1"/>
        <v>8</v>
      </c>
      <c r="M25" s="10" t="s">
        <v>92</v>
      </c>
      <c r="N25" s="10" t="s">
        <v>92</v>
      </c>
    </row>
    <row r="26" spans="1:14" ht="10.5" x14ac:dyDescent="0.3">
      <c r="A26" s="15">
        <v>22</v>
      </c>
      <c r="B26" s="38" t="s">
        <v>117</v>
      </c>
      <c r="C26" s="11">
        <f>'2011 Data'!AN29</f>
        <v>2.4197412553905129</v>
      </c>
      <c r="D26" s="11">
        <f>'2011 Data'!AO29</f>
        <v>7.6013143483023002</v>
      </c>
      <c r="E26" s="11">
        <f>'2011 Data'!AP29</f>
        <v>1.8772196854388634</v>
      </c>
      <c r="F26" s="11">
        <f>'2011 Data'!AQ29</f>
        <v>5.5812927421133907</v>
      </c>
      <c r="G26" s="11">
        <f>'2011 Data'!AR29</f>
        <v>2.1428571428571428</v>
      </c>
      <c r="H26" s="11">
        <f>'2011 Data'!AS29</f>
        <v>6.5779342206577942</v>
      </c>
      <c r="I26" s="2">
        <v>1</v>
      </c>
      <c r="J26" s="10">
        <f t="shared" si="0"/>
        <v>76</v>
      </c>
      <c r="K26" s="10">
        <f t="shared" si="1"/>
        <v>73</v>
      </c>
      <c r="M26" s="10">
        <f>RANK(G112,G$94:G$168)</f>
        <v>23</v>
      </c>
      <c r="N26" s="10">
        <f>RANK(H112,H$94:H$168)</f>
        <v>22</v>
      </c>
    </row>
    <row r="27" spans="1:14" ht="10.5" x14ac:dyDescent="0.3">
      <c r="A27" s="15">
        <v>23</v>
      </c>
      <c r="B27" s="38" t="s">
        <v>159</v>
      </c>
      <c r="C27" s="11">
        <f>'2011 Data'!AN30</f>
        <v>9.2278719397363478</v>
      </c>
      <c r="D27" s="11">
        <f>'2011 Data'!AO30</f>
        <v>17.592592592592592</v>
      </c>
      <c r="E27" s="11">
        <f>'2011 Data'!AP30</f>
        <v>6.7901234567901234</v>
      </c>
      <c r="F27" s="11">
        <f>'2011 Data'!AQ30</f>
        <v>22.507122507122507</v>
      </c>
      <c r="G27" s="11">
        <f>'2011 Data'!AR30</f>
        <v>8.2840236686390547</v>
      </c>
      <c r="H27" s="11">
        <f>'2011 Data'!AS30</f>
        <v>18.67007672634271</v>
      </c>
      <c r="J27" s="10">
        <f t="shared" si="0"/>
        <v>9</v>
      </c>
      <c r="K27" s="10">
        <f t="shared" si="1"/>
        <v>6</v>
      </c>
      <c r="M27" s="10" t="s">
        <v>92</v>
      </c>
      <c r="N27" s="10" t="s">
        <v>92</v>
      </c>
    </row>
    <row r="28" spans="1:14" ht="10.5" x14ac:dyDescent="0.3">
      <c r="A28" s="15">
        <v>24</v>
      </c>
      <c r="B28" s="38" t="s">
        <v>160</v>
      </c>
      <c r="C28" s="11">
        <f>'2011 Data'!AN31</f>
        <v>5.8181818181818183</v>
      </c>
      <c r="D28" s="11">
        <f>'2011 Data'!AO31</f>
        <v>10.683012259194395</v>
      </c>
      <c r="E28" s="11">
        <f>'2011 Data'!AP31</f>
        <v>4.8177083333333339</v>
      </c>
      <c r="F28" s="11">
        <f>'2011 Data'!AQ31</f>
        <v>13.636363636363635</v>
      </c>
      <c r="G28" s="11">
        <f>'2011 Data'!AR31</f>
        <v>4.9654305468258952</v>
      </c>
      <c r="H28" s="11">
        <f>'2011 Data'!AS31</f>
        <v>12.037914691943127</v>
      </c>
      <c r="J28" s="10">
        <f t="shared" si="0"/>
        <v>47</v>
      </c>
      <c r="K28" s="10">
        <f t="shared" si="1"/>
        <v>44</v>
      </c>
      <c r="M28" s="10" t="s">
        <v>92</v>
      </c>
      <c r="N28" s="10" t="s">
        <v>92</v>
      </c>
    </row>
    <row r="29" spans="1:14" ht="10.5" x14ac:dyDescent="0.3">
      <c r="A29" s="15">
        <v>25</v>
      </c>
      <c r="B29" s="38" t="s">
        <v>118</v>
      </c>
      <c r="C29" s="11">
        <f>'2011 Data'!AN32</f>
        <v>7.4842200180342653</v>
      </c>
      <c r="D29" s="11">
        <f>'2011 Data'!AO32</f>
        <v>14.011799410029498</v>
      </c>
      <c r="E29" s="11">
        <f>'2011 Data'!AP32</f>
        <v>6.2404870624048705</v>
      </c>
      <c r="F29" s="11">
        <f>'2011 Data'!AQ32</f>
        <v>12.226066897347174</v>
      </c>
      <c r="G29" s="11">
        <f>'2011 Data'!AR32</f>
        <v>6.8381240544629351</v>
      </c>
      <c r="H29" s="11">
        <f>'2011 Data'!AS32</f>
        <v>13.082201781281938</v>
      </c>
      <c r="J29" s="10">
        <f t="shared" si="0"/>
        <v>16</v>
      </c>
      <c r="K29" s="10">
        <f t="shared" si="1"/>
        <v>39</v>
      </c>
      <c r="M29" s="10" t="s">
        <v>92</v>
      </c>
      <c r="N29" s="10" t="s">
        <v>92</v>
      </c>
    </row>
    <row r="30" spans="1:14" ht="10.5" x14ac:dyDescent="0.3">
      <c r="A30" s="15">
        <v>26</v>
      </c>
      <c r="B30" s="38" t="s">
        <v>119</v>
      </c>
      <c r="C30" s="11">
        <f>'2011 Data'!AN33</f>
        <v>6.9156626506024095</v>
      </c>
      <c r="D30" s="11">
        <f>'2011 Data'!AO33</f>
        <v>12.873769024171889</v>
      </c>
      <c r="E30" s="11">
        <f>'2011 Data'!AP33</f>
        <v>5.1139240506329111</v>
      </c>
      <c r="F30" s="11">
        <f>'2011 Data'!AQ33</f>
        <v>13.621131480386358</v>
      </c>
      <c r="G30" s="11">
        <f>'2011 Data'!AR33</f>
        <v>6.0647233201581026</v>
      </c>
      <c r="H30" s="11">
        <f>'2011 Data'!AS33</f>
        <v>13.232673731595234</v>
      </c>
      <c r="I30" s="2">
        <v>1</v>
      </c>
      <c r="J30" s="10">
        <f t="shared" si="0"/>
        <v>29</v>
      </c>
      <c r="K30" s="10">
        <f t="shared" si="1"/>
        <v>37</v>
      </c>
      <c r="M30" s="10">
        <f>RANK(G116,G$94:G$168)</f>
        <v>5</v>
      </c>
      <c r="N30" s="10">
        <f>RANK(H116,H$94:H$168)</f>
        <v>3</v>
      </c>
    </row>
    <row r="31" spans="1:14" ht="10.5" x14ac:dyDescent="0.3">
      <c r="A31" s="15">
        <v>27</v>
      </c>
      <c r="B31" s="38" t="s">
        <v>120</v>
      </c>
      <c r="C31" s="11">
        <f>'2011 Data'!AN34</f>
        <v>6.8875804463918939</v>
      </c>
      <c r="D31" s="11">
        <f>'2011 Data'!AO34</f>
        <v>12.251411735821263</v>
      </c>
      <c r="E31" s="11">
        <f>'2011 Data'!AP34</f>
        <v>4.9351019825987734</v>
      </c>
      <c r="F31" s="11">
        <f>'2011 Data'!AQ34</f>
        <v>10.119790366857998</v>
      </c>
      <c r="G31" s="11">
        <f>'2011 Data'!AR34</f>
        <v>5.9656712252302544</v>
      </c>
      <c r="H31" s="11">
        <f>'2011 Data'!AS34</f>
        <v>11.147561277543947</v>
      </c>
      <c r="J31" s="10">
        <f t="shared" si="0"/>
        <v>32</v>
      </c>
      <c r="K31" s="10">
        <f t="shared" si="1"/>
        <v>51</v>
      </c>
      <c r="M31" s="10" t="s">
        <v>92</v>
      </c>
      <c r="N31" s="10" t="s">
        <v>92</v>
      </c>
    </row>
    <row r="32" spans="1:14" ht="10.5" x14ac:dyDescent="0.3">
      <c r="A32" s="15">
        <v>28</v>
      </c>
      <c r="B32" s="38" t="s">
        <v>121</v>
      </c>
      <c r="C32" s="11">
        <f>'2011 Data'!AN35</f>
        <v>7.4521651560926481</v>
      </c>
      <c r="D32" s="11">
        <f>'2011 Data'!AO35</f>
        <v>18.222470653996648</v>
      </c>
      <c r="E32" s="11">
        <f>'2011 Data'!AP35</f>
        <v>6.6853932584269664</v>
      </c>
      <c r="F32" s="11">
        <f>'2011 Data'!AQ35</f>
        <v>16.127167630057805</v>
      </c>
      <c r="G32" s="11">
        <f>'2011 Data'!AR35</f>
        <v>7.1789417708056371</v>
      </c>
      <c r="H32" s="11">
        <f>'2011 Data'!AS35</f>
        <v>17.171428571428571</v>
      </c>
      <c r="J32" s="10">
        <f t="shared" si="0"/>
        <v>13</v>
      </c>
      <c r="K32" s="10">
        <f t="shared" si="1"/>
        <v>12</v>
      </c>
      <c r="M32" s="10" t="s">
        <v>92</v>
      </c>
      <c r="N32" s="10" t="s">
        <v>92</v>
      </c>
    </row>
    <row r="33" spans="1:14" ht="10.5" x14ac:dyDescent="0.3">
      <c r="A33" s="15">
        <v>29</v>
      </c>
      <c r="B33" s="38" t="s">
        <v>161</v>
      </c>
      <c r="C33" s="11">
        <f>'2011 Data'!AN36</f>
        <v>8.1871345029239766</v>
      </c>
      <c r="D33" s="11">
        <f>'2011 Data'!AO36</f>
        <v>16.43835616438356</v>
      </c>
      <c r="E33" s="11">
        <f>'2011 Data'!AP36</f>
        <v>5.5555555555555554</v>
      </c>
      <c r="F33" s="11">
        <f>'2011 Data'!AQ36</f>
        <v>17.587939698492463</v>
      </c>
      <c r="G33" s="11">
        <f>'2011 Data'!AR36</f>
        <v>7.9763663220088628</v>
      </c>
      <c r="H33" s="11">
        <f>'2011 Data'!AS36</f>
        <v>17.021276595744681</v>
      </c>
      <c r="J33" s="10">
        <f t="shared" si="0"/>
        <v>11</v>
      </c>
      <c r="K33" s="10">
        <f t="shared" si="1"/>
        <v>14</v>
      </c>
      <c r="M33" s="10" t="s">
        <v>92</v>
      </c>
      <c r="N33" s="10" t="s">
        <v>92</v>
      </c>
    </row>
    <row r="34" spans="1:14" ht="10.5" x14ac:dyDescent="0.3">
      <c r="A34" s="15">
        <v>30</v>
      </c>
      <c r="B34" s="38" t="s">
        <v>162</v>
      </c>
      <c r="C34" s="11">
        <f>'2011 Data'!AN37</f>
        <v>8.9285714285714288</v>
      </c>
      <c r="D34" s="11">
        <f>'2011 Data'!AO37</f>
        <v>19.81981981981982</v>
      </c>
      <c r="E34" s="11">
        <f>'2011 Data'!AP37</f>
        <v>3.5087719298245612</v>
      </c>
      <c r="F34" s="11">
        <f>'2011 Data'!AQ37</f>
        <v>20.792079207920793</v>
      </c>
      <c r="G34" s="11">
        <f>'2011 Data'!AR37</f>
        <v>6.1433447098976108</v>
      </c>
      <c r="H34" s="11">
        <f>'2011 Data'!AS37</f>
        <v>19.71153846153846</v>
      </c>
      <c r="J34" s="10">
        <f t="shared" si="0"/>
        <v>27</v>
      </c>
      <c r="K34" s="10">
        <f t="shared" si="1"/>
        <v>5</v>
      </c>
      <c r="M34" s="10" t="s">
        <v>92</v>
      </c>
      <c r="N34" s="10" t="s">
        <v>92</v>
      </c>
    </row>
    <row r="35" spans="1:14" ht="10.5" x14ac:dyDescent="0.3">
      <c r="A35" s="15">
        <v>31</v>
      </c>
      <c r="B35" s="38" t="s">
        <v>122</v>
      </c>
      <c r="C35" s="11">
        <f>'2011 Data'!AN38</f>
        <v>5.4662379421221869</v>
      </c>
      <c r="D35" s="11">
        <f>'2011 Data'!AO38</f>
        <v>12.449438202247192</v>
      </c>
      <c r="E35" s="11">
        <f>'2011 Data'!AP38</f>
        <v>4.5627376425855513</v>
      </c>
      <c r="F35" s="11">
        <f>'2011 Data'!AQ38</f>
        <v>10.832932113625422</v>
      </c>
      <c r="G35" s="11">
        <f>'2011 Data'!AR38</f>
        <v>4.9683618467307245</v>
      </c>
      <c r="H35" s="11">
        <f>'2011 Data'!AS38</f>
        <v>11.655444625029023</v>
      </c>
      <c r="I35" s="2">
        <v>1</v>
      </c>
      <c r="J35" s="10">
        <f t="shared" si="0"/>
        <v>46</v>
      </c>
      <c r="K35" s="10">
        <f t="shared" si="1"/>
        <v>48</v>
      </c>
      <c r="M35" s="10">
        <f t="shared" ref="M35:N37" si="2">RANK(G121,G$94:G$168)</f>
        <v>10</v>
      </c>
      <c r="N35" s="10">
        <f t="shared" si="2"/>
        <v>9</v>
      </c>
    </row>
    <row r="36" spans="1:14" ht="10.5" x14ac:dyDescent="0.3">
      <c r="A36" s="15">
        <v>32</v>
      </c>
      <c r="B36" s="38" t="s">
        <v>143</v>
      </c>
      <c r="C36" s="11">
        <f>'2011 Data'!AN39</f>
        <v>7.2758037225042305</v>
      </c>
      <c r="D36" s="11">
        <f>'2011 Data'!AO39</f>
        <v>15.122873345935728</v>
      </c>
      <c r="E36" s="11">
        <f>'2011 Data'!AP39</f>
        <v>7.421875</v>
      </c>
      <c r="F36" s="11">
        <f>'2011 Data'!AQ39</f>
        <v>15.196998123827393</v>
      </c>
      <c r="G36" s="11">
        <f>'2011 Data'!AR39</f>
        <v>6.8181818181818175</v>
      </c>
      <c r="H36" s="11">
        <f>'2011 Data'!AS39</f>
        <v>14.448669201520911</v>
      </c>
      <c r="J36" s="10">
        <f t="shared" si="0"/>
        <v>17</v>
      </c>
      <c r="K36" s="10">
        <f t="shared" si="1"/>
        <v>27</v>
      </c>
      <c r="M36" s="10" t="s">
        <v>92</v>
      </c>
      <c r="N36" s="10" t="s">
        <v>92</v>
      </c>
    </row>
    <row r="37" spans="1:14" ht="10.5" x14ac:dyDescent="0.3">
      <c r="A37" s="15">
        <v>33</v>
      </c>
      <c r="B37" s="38" t="s">
        <v>123</v>
      </c>
      <c r="C37" s="11">
        <f>'2011 Data'!AN40</f>
        <v>8.4775793921221219</v>
      </c>
      <c r="D37" s="11">
        <f>'2011 Data'!AO40</f>
        <v>16.635490709564785</v>
      </c>
      <c r="E37" s="11">
        <f>'2011 Data'!AP40</f>
        <v>5.6717272987682614</v>
      </c>
      <c r="F37" s="11">
        <f>'2011 Data'!AQ40</f>
        <v>15.539280958721704</v>
      </c>
      <c r="G37" s="11">
        <f>'2011 Data'!AR40</f>
        <v>7.072966172770478</v>
      </c>
      <c r="H37" s="11">
        <f>'2011 Data'!AS40</f>
        <v>16.090622385273861</v>
      </c>
      <c r="I37" s="2">
        <v>1</v>
      </c>
      <c r="J37" s="10">
        <f t="shared" si="0"/>
        <v>14</v>
      </c>
      <c r="K37" s="10">
        <f t="shared" si="1"/>
        <v>19</v>
      </c>
      <c r="M37" s="10">
        <f t="shared" si="2"/>
        <v>2</v>
      </c>
      <c r="N37" s="10">
        <f t="shared" si="2"/>
        <v>1</v>
      </c>
    </row>
    <row r="38" spans="1:14" ht="10.5" x14ac:dyDescent="0.3">
      <c r="A38" s="15">
        <v>34</v>
      </c>
      <c r="B38" s="38" t="s">
        <v>163</v>
      </c>
      <c r="C38" s="11">
        <f>'2011 Data'!AN41</f>
        <v>7.3593073593073601</v>
      </c>
      <c r="D38" s="11">
        <f>'2011 Data'!AO41</f>
        <v>9.2741935483870961</v>
      </c>
      <c r="E38" s="11">
        <f>'2011 Data'!AP41</f>
        <v>3.3407572383073498</v>
      </c>
      <c r="F38" s="11">
        <f>'2011 Data'!AQ41</f>
        <v>6.8592057761732859</v>
      </c>
      <c r="G38" s="11">
        <f>'2011 Data'!AR41</f>
        <v>5.5555555555555554</v>
      </c>
      <c r="H38" s="11">
        <f>'2011 Data'!AS41</f>
        <v>8.4905660377358494</v>
      </c>
      <c r="J38" s="10">
        <f t="shared" si="0"/>
        <v>42</v>
      </c>
      <c r="K38" s="10">
        <f t="shared" si="1"/>
        <v>64</v>
      </c>
      <c r="M38" s="10" t="s">
        <v>92</v>
      </c>
      <c r="N38" s="10" t="s">
        <v>92</v>
      </c>
    </row>
    <row r="39" spans="1:14" ht="10.5" x14ac:dyDescent="0.3">
      <c r="A39" s="15">
        <v>35</v>
      </c>
      <c r="B39" s="38" t="s">
        <v>124</v>
      </c>
      <c r="C39" s="11">
        <f>'2011 Data'!AN42</f>
        <v>3.7098298676748582</v>
      </c>
      <c r="D39" s="11">
        <f>'2011 Data'!AO42</f>
        <v>9.1084803092534425</v>
      </c>
      <c r="E39" s="11">
        <f>'2011 Data'!AP42</f>
        <v>2.5</v>
      </c>
      <c r="F39" s="11">
        <f>'2011 Data'!AQ42</f>
        <v>7.0484581497797363</v>
      </c>
      <c r="G39" s="11">
        <f>'2011 Data'!AR42</f>
        <v>3.0883409145319609</v>
      </c>
      <c r="H39" s="11">
        <f>'2011 Data'!AS42</f>
        <v>8.1273408239700373</v>
      </c>
      <c r="I39" s="2">
        <v>1</v>
      </c>
      <c r="J39" s="10">
        <f t="shared" si="0"/>
        <v>70</v>
      </c>
      <c r="K39" s="10">
        <f t="shared" si="1"/>
        <v>66</v>
      </c>
      <c r="M39" s="10">
        <f>RANK(G125,G$94:G$168)</f>
        <v>20</v>
      </c>
      <c r="N39" s="10">
        <f>RANK(H125,H$94:H$168)</f>
        <v>17</v>
      </c>
    </row>
    <row r="40" spans="1:14" ht="10.5" x14ac:dyDescent="0.3">
      <c r="A40" s="15">
        <v>36</v>
      </c>
      <c r="B40" s="38" t="s">
        <v>125</v>
      </c>
      <c r="C40" s="11">
        <f>'2011 Data'!AN43</f>
        <v>4.4912728820774799</v>
      </c>
      <c r="D40" s="11">
        <f>'2011 Data'!AO43</f>
        <v>10.787530762920426</v>
      </c>
      <c r="E40" s="11">
        <f>'2011 Data'!AP43</f>
        <v>3.3095840036773154</v>
      </c>
      <c r="F40" s="11">
        <f>'2011 Data'!AQ43</f>
        <v>7.759587351424087</v>
      </c>
      <c r="G40" s="11">
        <f>'2011 Data'!AR43</f>
        <v>3.9243864691576391</v>
      </c>
      <c r="H40" s="11">
        <f>'2011 Data'!AS43</f>
        <v>9.2965901779969986</v>
      </c>
      <c r="I40" s="2">
        <v>1</v>
      </c>
      <c r="J40" s="10">
        <f t="shared" si="0"/>
        <v>59</v>
      </c>
      <c r="K40" s="10">
        <f t="shared" si="1"/>
        <v>60</v>
      </c>
      <c r="M40" s="10">
        <f>RANK(G126,G$94:G$168)</f>
        <v>17</v>
      </c>
      <c r="N40" s="10">
        <f>RANK(H126,H$94:H$168)</f>
        <v>18</v>
      </c>
    </row>
    <row r="41" spans="1:14" ht="10.5" x14ac:dyDescent="0.3">
      <c r="A41" s="15">
        <v>37</v>
      </c>
      <c r="B41" s="38" t="s">
        <v>126</v>
      </c>
      <c r="C41" s="11">
        <f>'2011 Data'!AN44</f>
        <v>11.4271701814615</v>
      </c>
      <c r="D41" s="11">
        <f>'2011 Data'!AO44</f>
        <v>21.650534895568008</v>
      </c>
      <c r="E41" s="11">
        <f>'2011 Data'!AP44</f>
        <v>7.9110651499482927</v>
      </c>
      <c r="F41" s="11">
        <f>'2011 Data'!AQ44</f>
        <v>17.935615738375063</v>
      </c>
      <c r="G41" s="11">
        <f>'2011 Data'!AR44</f>
        <v>9.7677940434124189</v>
      </c>
      <c r="H41" s="11">
        <f>'2011 Data'!AS44</f>
        <v>19.897959183673468</v>
      </c>
      <c r="J41" s="10">
        <f t="shared" si="0"/>
        <v>4</v>
      </c>
      <c r="K41" s="10">
        <f t="shared" si="1"/>
        <v>4</v>
      </c>
      <c r="M41" s="10" t="s">
        <v>92</v>
      </c>
      <c r="N41" s="10" t="s">
        <v>92</v>
      </c>
    </row>
    <row r="42" spans="1:14" ht="10.5" x14ac:dyDescent="0.3">
      <c r="A42" s="15">
        <v>38</v>
      </c>
      <c r="B42" s="38" t="s">
        <v>164</v>
      </c>
      <c r="C42" s="11">
        <f>'2011 Data'!AN45</f>
        <v>1.948051948051948</v>
      </c>
      <c r="D42" s="11">
        <f>'2011 Data'!AO45</f>
        <v>20.175438596491226</v>
      </c>
      <c r="E42" s="11">
        <f>'2011 Data'!AP45</f>
        <v>5</v>
      </c>
      <c r="F42" s="11">
        <f>'2011 Data'!AQ45</f>
        <v>21.551724137931032</v>
      </c>
      <c r="G42" s="11">
        <f>'2011 Data'!AR45</f>
        <v>4.9562682215743443</v>
      </c>
      <c r="H42" s="11">
        <f>'2011 Data'!AS45</f>
        <v>22.033898305084744</v>
      </c>
      <c r="J42" s="10">
        <f t="shared" si="0"/>
        <v>48</v>
      </c>
      <c r="K42" s="10">
        <f t="shared" si="1"/>
        <v>3</v>
      </c>
      <c r="M42" s="10" t="s">
        <v>92</v>
      </c>
      <c r="N42" s="10" t="s">
        <v>92</v>
      </c>
    </row>
    <row r="43" spans="1:14" ht="10.5" x14ac:dyDescent="0.3">
      <c r="A43" s="15">
        <v>39</v>
      </c>
      <c r="B43" s="38" t="s">
        <v>165</v>
      </c>
      <c r="C43" s="11">
        <f>'2011 Data'!AN46</f>
        <v>4.4017358958462491</v>
      </c>
      <c r="D43" s="11">
        <f>'2011 Data'!AO46</f>
        <v>8.2551594746716699</v>
      </c>
      <c r="E43" s="11">
        <f>'2011 Data'!AP46</f>
        <v>2.6566757493188011</v>
      </c>
      <c r="F43" s="11">
        <f>'2011 Data'!AQ46</f>
        <v>9.0909090909090917</v>
      </c>
      <c r="G43" s="11">
        <f>'2011 Data'!AR46</f>
        <v>3.5667963683527883</v>
      </c>
      <c r="H43" s="11">
        <f>'2011 Data'!AS46</f>
        <v>8.8279301745635905</v>
      </c>
      <c r="J43" s="10">
        <f t="shared" si="0"/>
        <v>64</v>
      </c>
      <c r="K43" s="10">
        <f t="shared" si="1"/>
        <v>63</v>
      </c>
      <c r="M43" s="10" t="s">
        <v>92</v>
      </c>
      <c r="N43" s="10" t="s">
        <v>92</v>
      </c>
    </row>
    <row r="44" spans="1:14" ht="10.5" x14ac:dyDescent="0.3">
      <c r="A44" s="15">
        <v>40</v>
      </c>
      <c r="B44" s="38" t="s">
        <v>127</v>
      </c>
      <c r="C44" s="11">
        <f>'2011 Data'!AN47</f>
        <v>2.7248677248677247</v>
      </c>
      <c r="D44" s="11">
        <f>'2011 Data'!AO47</f>
        <v>7.8021687384289873</v>
      </c>
      <c r="E44" s="11">
        <f>'2011 Data'!AP47</f>
        <v>1.8867924528301887</v>
      </c>
      <c r="F44" s="11">
        <f>'2011 Data'!AQ47</f>
        <v>5.5489260143198091</v>
      </c>
      <c r="G44" s="11">
        <f>'2011 Data'!AR47</f>
        <v>2.3430962343096233</v>
      </c>
      <c r="H44" s="11">
        <f>'2011 Data'!AS47</f>
        <v>6.7554309740714791</v>
      </c>
      <c r="I44" s="2">
        <v>1</v>
      </c>
      <c r="J44" s="10">
        <f t="shared" si="0"/>
        <v>74</v>
      </c>
      <c r="K44" s="10">
        <f t="shared" si="1"/>
        <v>72</v>
      </c>
      <c r="M44" s="10" t="s">
        <v>92</v>
      </c>
      <c r="N44" s="10" t="s">
        <v>92</v>
      </c>
    </row>
    <row r="45" spans="1:14" ht="10.5" x14ac:dyDescent="0.3">
      <c r="A45" s="15">
        <v>41</v>
      </c>
      <c r="B45" s="38" t="s">
        <v>166</v>
      </c>
      <c r="C45" s="11">
        <f>'2011 Data'!AN48</f>
        <v>4.2016806722689077</v>
      </c>
      <c r="D45" s="11">
        <f>'2011 Data'!AO48</f>
        <v>5.5944055944055942</v>
      </c>
      <c r="E45" s="11">
        <f>'2011 Data'!AP48</f>
        <v>3.041825095057034</v>
      </c>
      <c r="F45" s="11">
        <f>'2011 Data'!AQ48</f>
        <v>9.375</v>
      </c>
      <c r="G45" s="11">
        <f>'2011 Data'!AR48</f>
        <v>4.3307086614173231</v>
      </c>
      <c r="H45" s="11">
        <f>'2011 Data'!AS48</f>
        <v>9.3632958801498134</v>
      </c>
      <c r="J45" s="10">
        <f t="shared" si="0"/>
        <v>54</v>
      </c>
      <c r="K45" s="10">
        <f t="shared" si="1"/>
        <v>58</v>
      </c>
      <c r="M45" s="10" t="s">
        <v>92</v>
      </c>
      <c r="N45" s="10" t="s">
        <v>92</v>
      </c>
    </row>
    <row r="46" spans="1:14" ht="10.5" x14ac:dyDescent="0.3">
      <c r="A46" s="15">
        <v>42</v>
      </c>
      <c r="B46" s="38" t="s">
        <v>128</v>
      </c>
      <c r="C46" s="11">
        <f>'2011 Data'!AN49</f>
        <v>4.7560222359481159</v>
      </c>
      <c r="D46" s="11">
        <f>'2011 Data'!AO49</f>
        <v>10.575837410613474</v>
      </c>
      <c r="E46" s="11">
        <f>'2011 Data'!AP49</f>
        <v>2.8290282902829027</v>
      </c>
      <c r="F46" s="11">
        <f>'2011 Data'!AQ49</f>
        <v>9.2440266353309841</v>
      </c>
      <c r="G46" s="11">
        <f>'2011 Data'!AR49</f>
        <v>4.052809333742708</v>
      </c>
      <c r="H46" s="11">
        <f>'2011 Data'!AS49</f>
        <v>10.05565150642871</v>
      </c>
      <c r="I46" s="2">
        <v>1</v>
      </c>
      <c r="J46" s="10">
        <f t="shared" si="0"/>
        <v>56</v>
      </c>
      <c r="K46" s="10">
        <f t="shared" si="1"/>
        <v>54</v>
      </c>
      <c r="M46" s="10">
        <f t="shared" ref="M46:N49" si="3">RANK(G132,G$94:G$168)</f>
        <v>11</v>
      </c>
      <c r="N46" s="10">
        <f t="shared" si="3"/>
        <v>14</v>
      </c>
    </row>
    <row r="47" spans="1:14" ht="10.5" x14ac:dyDescent="0.3">
      <c r="A47" s="15">
        <v>43</v>
      </c>
      <c r="B47" s="38" t="s">
        <v>129</v>
      </c>
      <c r="C47" s="11">
        <f>'2011 Data'!AN50</f>
        <v>4.4659022329511169</v>
      </c>
      <c r="D47" s="11">
        <f>'2011 Data'!AO50</f>
        <v>10.581683168316831</v>
      </c>
      <c r="E47" s="11">
        <f>'2011 Data'!AP50</f>
        <v>3.2193826750746766</v>
      </c>
      <c r="F47" s="11">
        <f>'2011 Data'!AQ50</f>
        <v>8.6035737921906019</v>
      </c>
      <c r="G47" s="11">
        <f>'2011 Data'!AR50</f>
        <v>3.8315389487017097</v>
      </c>
      <c r="H47" s="11">
        <f>'2011 Data'!AS50</f>
        <v>9.6181498641955585</v>
      </c>
      <c r="I47" s="2">
        <v>1</v>
      </c>
      <c r="J47" s="10">
        <f t="shared" si="0"/>
        <v>61</v>
      </c>
      <c r="K47" s="10">
        <f t="shared" si="1"/>
        <v>57</v>
      </c>
      <c r="M47" s="10">
        <f t="shared" si="3"/>
        <v>19</v>
      </c>
      <c r="N47" s="10">
        <f t="shared" si="3"/>
        <v>16</v>
      </c>
    </row>
    <row r="48" spans="1:14" ht="10.5" x14ac:dyDescent="0.3">
      <c r="A48" s="15">
        <v>44</v>
      </c>
      <c r="B48" s="38" t="s">
        <v>130</v>
      </c>
      <c r="C48" s="11">
        <f>'2011 Data'!AN51</f>
        <v>3.5000000000000004</v>
      </c>
      <c r="D48" s="11">
        <f>'2011 Data'!AO51</f>
        <v>5.9764232842913279</v>
      </c>
      <c r="E48" s="11">
        <f>'2011 Data'!AP51</f>
        <v>2.8325123152709359</v>
      </c>
      <c r="F48" s="11">
        <f>'2011 Data'!AQ51</f>
        <v>5.059834551441651</v>
      </c>
      <c r="G48" s="11">
        <f>'2011 Data'!AR51</f>
        <v>3.161312371838688</v>
      </c>
      <c r="H48" s="11">
        <f>'2011 Data'!AS51</f>
        <v>5.4676812585499315</v>
      </c>
      <c r="I48" s="2">
        <v>1</v>
      </c>
      <c r="J48" s="10">
        <f t="shared" si="0"/>
        <v>69</v>
      </c>
      <c r="K48" s="10">
        <f t="shared" si="1"/>
        <v>77</v>
      </c>
      <c r="M48" s="10">
        <f t="shared" si="3"/>
        <v>29</v>
      </c>
      <c r="N48" s="10">
        <f t="shared" si="3"/>
        <v>30</v>
      </c>
    </row>
    <row r="49" spans="1:14" ht="10.5" x14ac:dyDescent="0.3">
      <c r="A49" s="15">
        <v>45</v>
      </c>
      <c r="B49" s="38" t="s">
        <v>167</v>
      </c>
      <c r="C49" s="11">
        <f>'2011 Data'!AN52</f>
        <v>7.2179905694595581</v>
      </c>
      <c r="D49" s="11">
        <f>'2011 Data'!AO52</f>
        <v>14.117199391171994</v>
      </c>
      <c r="E49" s="11">
        <f>'2011 Data'!AP52</f>
        <v>5.780022446689113</v>
      </c>
      <c r="F49" s="11">
        <f>'2011 Data'!AQ52</f>
        <v>15.027377813830867</v>
      </c>
      <c r="G49" s="11">
        <f>'2011 Data'!AR52</f>
        <v>6.5868263473053901</v>
      </c>
      <c r="H49" s="11">
        <f>'2011 Data'!AS52</f>
        <v>14.514544025157234</v>
      </c>
      <c r="I49" s="2">
        <v>1</v>
      </c>
      <c r="J49" s="10">
        <f t="shared" si="0"/>
        <v>19</v>
      </c>
      <c r="K49" s="10">
        <f t="shared" si="1"/>
        <v>26</v>
      </c>
      <c r="M49" s="10">
        <f t="shared" si="3"/>
        <v>1</v>
      </c>
      <c r="N49" s="10">
        <f t="shared" si="3"/>
        <v>2</v>
      </c>
    </row>
    <row r="50" spans="1:14" ht="10.5" x14ac:dyDescent="0.3">
      <c r="A50" s="15">
        <v>46</v>
      </c>
      <c r="B50" s="38" t="s">
        <v>144</v>
      </c>
      <c r="C50" s="11">
        <f>'2011 Data'!AN53</f>
        <v>8.355614973262032</v>
      </c>
      <c r="D50" s="11">
        <f>'2011 Data'!AO53</f>
        <v>21.268163804491415</v>
      </c>
      <c r="E50" s="11">
        <f>'2011 Data'!AP53</f>
        <v>7.6282940360610256</v>
      </c>
      <c r="F50" s="11">
        <f>'2011 Data'!AQ53</f>
        <v>15.703069236259815</v>
      </c>
      <c r="G50" s="11">
        <f>'2011 Data'!AR53</f>
        <v>8.0760095011876487</v>
      </c>
      <c r="H50" s="11">
        <f>'2011 Data'!AS53</f>
        <v>18.435561681598898</v>
      </c>
      <c r="J50" s="10">
        <f t="shared" si="0"/>
        <v>10</v>
      </c>
      <c r="K50" s="10">
        <f t="shared" si="1"/>
        <v>7</v>
      </c>
      <c r="M50" s="10" t="s">
        <v>92</v>
      </c>
      <c r="N50" s="10" t="s">
        <v>92</v>
      </c>
    </row>
    <row r="51" spans="1:14" ht="10.5" x14ac:dyDescent="0.3">
      <c r="A51" s="15">
        <v>47</v>
      </c>
      <c r="B51" s="38" t="s">
        <v>168</v>
      </c>
      <c r="C51" s="11">
        <f>'2011 Data'!AN54</f>
        <v>7.1913161465400277</v>
      </c>
      <c r="D51" s="11">
        <f>'2011 Data'!AO54</f>
        <v>13.445945945945944</v>
      </c>
      <c r="E51" s="11">
        <f>'2011 Data'!AP54</f>
        <v>6.1240310077519382</v>
      </c>
      <c r="F51" s="11">
        <f>'2011 Data'!AQ54</f>
        <v>15.441783649876134</v>
      </c>
      <c r="G51" s="11">
        <f>'2011 Data'!AR54</f>
        <v>6.4562930721799052</v>
      </c>
      <c r="H51" s="11">
        <f>'2011 Data'!AS54</f>
        <v>14.12639405204461</v>
      </c>
      <c r="J51" s="10">
        <f t="shared" si="0"/>
        <v>23</v>
      </c>
      <c r="K51" s="10">
        <f t="shared" si="1"/>
        <v>31</v>
      </c>
      <c r="M51" s="10" t="s">
        <v>92</v>
      </c>
      <c r="N51" s="10" t="s">
        <v>92</v>
      </c>
    </row>
    <row r="52" spans="1:14" ht="10.5" x14ac:dyDescent="0.3">
      <c r="A52" s="15">
        <v>48</v>
      </c>
      <c r="B52" s="38" t="s">
        <v>169</v>
      </c>
      <c r="C52" s="11">
        <f>'2011 Data'!AN55</f>
        <v>6.5051020408163271</v>
      </c>
      <c r="D52" s="11">
        <f>'2011 Data'!AO55</f>
        <v>13.535031847133757</v>
      </c>
      <c r="E52" s="11">
        <f>'2011 Data'!AP55</f>
        <v>4.4755244755244759</v>
      </c>
      <c r="F52" s="11">
        <f>'2011 Data'!AQ55</f>
        <v>16.049382716049383</v>
      </c>
      <c r="G52" s="11">
        <f>'2011 Data'!AR55</f>
        <v>5.8549567531603461</v>
      </c>
      <c r="H52" s="11">
        <f>'2011 Data'!AS55</f>
        <v>14.226289517470883</v>
      </c>
      <c r="J52" s="10">
        <f t="shared" si="0"/>
        <v>35</v>
      </c>
      <c r="K52" s="10">
        <f t="shared" si="1"/>
        <v>30</v>
      </c>
      <c r="M52" s="10" t="s">
        <v>92</v>
      </c>
      <c r="N52" s="10" t="s">
        <v>92</v>
      </c>
    </row>
    <row r="53" spans="1:14" ht="10.5" x14ac:dyDescent="0.3">
      <c r="A53" s="15">
        <v>49</v>
      </c>
      <c r="B53" s="38" t="s">
        <v>131</v>
      </c>
      <c r="C53" s="11">
        <f>'2011 Data'!AN56</f>
        <v>3.0610396667270421</v>
      </c>
      <c r="D53" s="11">
        <f>'2011 Data'!AO56</f>
        <v>6.8534691897137314</v>
      </c>
      <c r="E53" s="11">
        <f>'2011 Data'!AP56</f>
        <v>1.9739363740896896</v>
      </c>
      <c r="F53" s="11">
        <f>'2011 Data'!AQ56</f>
        <v>5.1616562677254683</v>
      </c>
      <c r="G53" s="11">
        <f>'2011 Data'!AR56</f>
        <v>2.5167785234899327</v>
      </c>
      <c r="H53" s="11">
        <f>'2011 Data'!AS56</f>
        <v>6.1033784225315291</v>
      </c>
      <c r="I53" s="2">
        <v>1</v>
      </c>
      <c r="J53" s="10">
        <f t="shared" si="0"/>
        <v>73</v>
      </c>
      <c r="K53" s="10">
        <f t="shared" si="1"/>
        <v>74</v>
      </c>
      <c r="M53" s="10">
        <f t="shared" ref="M53:N57" si="4">RANK(G139,G$94:G$168)</f>
        <v>26</v>
      </c>
      <c r="N53" s="10">
        <f t="shared" si="4"/>
        <v>26</v>
      </c>
    </row>
    <row r="54" spans="1:14" ht="10.5" x14ac:dyDescent="0.3">
      <c r="A54" s="15">
        <v>50</v>
      </c>
      <c r="B54" s="38" t="s">
        <v>132</v>
      </c>
      <c r="C54" s="11">
        <f>'2011 Data'!AN57</f>
        <v>3.1549644293226105</v>
      </c>
      <c r="D54" s="11">
        <f>'2011 Data'!AO57</f>
        <v>8.3444414822713942</v>
      </c>
      <c r="E54" s="11">
        <f>'2011 Data'!AP57</f>
        <v>2.5683240039512678</v>
      </c>
      <c r="F54" s="11">
        <f>'2011 Data'!AQ57</f>
        <v>6.5341682548325615</v>
      </c>
      <c r="G54" s="11">
        <f>'2011 Data'!AR57</f>
        <v>2.9482071713147411</v>
      </c>
      <c r="H54" s="11">
        <f>'2011 Data'!AS57</f>
        <v>7.4438013191546641</v>
      </c>
      <c r="I54" s="2">
        <v>1</v>
      </c>
      <c r="J54" s="10">
        <f t="shared" si="0"/>
        <v>71</v>
      </c>
      <c r="K54" s="10">
        <f t="shared" si="1"/>
        <v>69</v>
      </c>
      <c r="M54" s="10">
        <f t="shared" si="4"/>
        <v>22</v>
      </c>
      <c r="N54" s="10">
        <f t="shared" si="4"/>
        <v>21</v>
      </c>
    </row>
    <row r="55" spans="1:14" ht="10.5" x14ac:dyDescent="0.3">
      <c r="A55" s="15">
        <v>51</v>
      </c>
      <c r="B55" s="38" t="s">
        <v>170</v>
      </c>
      <c r="C55" s="11">
        <f>'2011 Data'!AN58</f>
        <v>6.9094304388422039</v>
      </c>
      <c r="D55" s="11">
        <f>'2011 Data'!AO58</f>
        <v>12.5</v>
      </c>
      <c r="E55" s="11">
        <f>'2011 Data'!AP58</f>
        <v>5.2147239263803682</v>
      </c>
      <c r="F55" s="11">
        <f>'2011 Data'!AQ58</f>
        <v>11.495535714285714</v>
      </c>
      <c r="G55" s="11">
        <f>'2011 Data'!AR58</f>
        <v>5.9657701711491447</v>
      </c>
      <c r="H55" s="11">
        <f>'2011 Data'!AS58</f>
        <v>11.900826446280991</v>
      </c>
      <c r="J55" s="10">
        <f t="shared" si="0"/>
        <v>31</v>
      </c>
      <c r="K55" s="10">
        <f t="shared" si="1"/>
        <v>46</v>
      </c>
      <c r="M55" s="10" t="s">
        <v>92</v>
      </c>
      <c r="N55" s="10" t="s">
        <v>92</v>
      </c>
    </row>
    <row r="56" spans="1:14" ht="10.5" x14ac:dyDescent="0.3">
      <c r="A56" s="15">
        <v>52</v>
      </c>
      <c r="B56" s="38" t="s">
        <v>133</v>
      </c>
      <c r="C56" s="11">
        <f>'2011 Data'!AN59</f>
        <v>5.8823529411764701</v>
      </c>
      <c r="D56" s="11">
        <f>'2011 Data'!AO59</f>
        <v>9.763966717609101</v>
      </c>
      <c r="E56" s="11">
        <f>'2011 Data'!AP59</f>
        <v>3.7627934978928357</v>
      </c>
      <c r="F56" s="11">
        <f>'2011 Data'!AQ59</f>
        <v>8.7558372248165437</v>
      </c>
      <c r="G56" s="11">
        <f>'2011 Data'!AR59</f>
        <v>4.8221111437812407</v>
      </c>
      <c r="H56" s="11">
        <f>'2011 Data'!AS59</f>
        <v>9.27219183845183</v>
      </c>
      <c r="I56" s="2">
        <v>1</v>
      </c>
      <c r="J56" s="10">
        <f t="shared" si="0"/>
        <v>50</v>
      </c>
      <c r="K56" s="10">
        <f t="shared" si="1"/>
        <v>61</v>
      </c>
      <c r="M56" s="10">
        <f t="shared" si="4"/>
        <v>9</v>
      </c>
      <c r="N56" s="10">
        <f t="shared" si="4"/>
        <v>12</v>
      </c>
    </row>
    <row r="57" spans="1:14" ht="10.5" x14ac:dyDescent="0.3">
      <c r="A57" s="15">
        <v>53</v>
      </c>
      <c r="B57" s="38" t="s">
        <v>171</v>
      </c>
      <c r="C57" s="11">
        <f>'2011 Data'!AN60</f>
        <v>5.4564533053515216</v>
      </c>
      <c r="D57" s="11">
        <f>'2011 Data'!AO60</f>
        <v>11.009890681936492</v>
      </c>
      <c r="E57" s="11">
        <f>'2011 Data'!AP60</f>
        <v>4.4738062123319429</v>
      </c>
      <c r="F57" s="11">
        <f>'2011 Data'!AQ60</f>
        <v>10.291493158834028</v>
      </c>
      <c r="G57" s="11">
        <f>'2011 Data'!AR60</f>
        <v>4.9427564949361518</v>
      </c>
      <c r="H57" s="11">
        <f>'2011 Data'!AS60</f>
        <v>10.673143650242887</v>
      </c>
      <c r="I57" s="2">
        <v>1</v>
      </c>
      <c r="J57" s="10">
        <f t="shared" si="0"/>
        <v>49</v>
      </c>
      <c r="K57" s="10">
        <f t="shared" si="1"/>
        <v>53</v>
      </c>
      <c r="M57" s="10">
        <f t="shared" si="4"/>
        <v>14</v>
      </c>
      <c r="N57" s="10">
        <f t="shared" si="4"/>
        <v>11</v>
      </c>
    </row>
    <row r="58" spans="1:14" ht="10.5" x14ac:dyDescent="0.3">
      <c r="A58" s="15">
        <v>54</v>
      </c>
      <c r="B58" s="38" t="s">
        <v>172</v>
      </c>
      <c r="C58" s="11">
        <f>'2011 Data'!AN61</f>
        <v>8.2969432314410483</v>
      </c>
      <c r="D58" s="11">
        <f>'2011 Data'!AO61</f>
        <v>13.220338983050848</v>
      </c>
      <c r="E58" s="11">
        <f>'2011 Data'!AP61</f>
        <v>3.0303030303030303</v>
      </c>
      <c r="F58" s="11">
        <f>'2011 Data'!AQ61</f>
        <v>15.65217391304348</v>
      </c>
      <c r="G58" s="11">
        <f>'2011 Data'!AR61</f>
        <v>6.0676779463243875</v>
      </c>
      <c r="H58" s="11">
        <f>'2011 Data'!AS61</f>
        <v>15.64245810055866</v>
      </c>
      <c r="J58" s="10">
        <f t="shared" si="0"/>
        <v>28</v>
      </c>
      <c r="K58" s="10">
        <f t="shared" si="1"/>
        <v>23</v>
      </c>
      <c r="M58" s="10" t="s">
        <v>92</v>
      </c>
      <c r="N58" s="10" t="s">
        <v>92</v>
      </c>
    </row>
    <row r="59" spans="1:14" ht="10.5" x14ac:dyDescent="0.3">
      <c r="A59" s="15">
        <v>55</v>
      </c>
      <c r="B59" s="38" t="s">
        <v>173</v>
      </c>
      <c r="C59" s="11">
        <f>'2011 Data'!AN62</f>
        <v>4.439746300211417</v>
      </c>
      <c r="D59" s="11">
        <f>'2011 Data'!AO62</f>
        <v>9.0342679127725845</v>
      </c>
      <c r="E59" s="11">
        <f>'2011 Data'!AP62</f>
        <v>1.882845188284519</v>
      </c>
      <c r="F59" s="11">
        <f>'2011 Data'!AQ62</f>
        <v>9.7859327217125376</v>
      </c>
      <c r="G59" s="11">
        <f>'2011 Data'!AR62</f>
        <v>3.3648790746582544</v>
      </c>
      <c r="H59" s="11">
        <f>'2011 Data'!AS62</f>
        <v>9.7523219814241493</v>
      </c>
      <c r="J59" s="10">
        <f t="shared" si="0"/>
        <v>67</v>
      </c>
      <c r="K59" s="10">
        <f t="shared" si="1"/>
        <v>55</v>
      </c>
      <c r="M59" s="10" t="s">
        <v>92</v>
      </c>
      <c r="N59" s="10" t="s">
        <v>92</v>
      </c>
    </row>
    <row r="60" spans="1:14" ht="10.5" x14ac:dyDescent="0.3">
      <c r="A60" s="15">
        <v>56</v>
      </c>
      <c r="B60" s="38" t="s">
        <v>174</v>
      </c>
      <c r="C60" s="11">
        <f>'2011 Data'!AN63</f>
        <v>8.7999999999999989</v>
      </c>
      <c r="D60" s="11">
        <f>'2011 Data'!AO63</f>
        <v>15.671641791044777</v>
      </c>
      <c r="E60" s="11">
        <f>'2011 Data'!AP63</f>
        <v>6.3291139240506329</v>
      </c>
      <c r="F60" s="11">
        <f>'2011 Data'!AQ63</f>
        <v>16.85823754789272</v>
      </c>
      <c r="G60" s="11">
        <f>'2011 Data'!AR63</f>
        <v>6.5789473684210522</v>
      </c>
      <c r="H60" s="11">
        <f>'2011 Data'!AS63</f>
        <v>16.044776119402986</v>
      </c>
      <c r="J60" s="10">
        <f t="shared" si="0"/>
        <v>20</v>
      </c>
      <c r="K60" s="10">
        <f t="shared" si="1"/>
        <v>20</v>
      </c>
      <c r="M60" s="10" t="s">
        <v>92</v>
      </c>
      <c r="N60" s="10" t="s">
        <v>92</v>
      </c>
    </row>
    <row r="61" spans="1:14" ht="10.5" x14ac:dyDescent="0.3">
      <c r="A61" s="15">
        <v>57</v>
      </c>
      <c r="B61" s="38" t="s">
        <v>175</v>
      </c>
      <c r="C61" s="11">
        <f>'2011 Data'!AN64</f>
        <v>4.3080939947780683</v>
      </c>
      <c r="D61" s="11">
        <f>'2011 Data'!AO64</f>
        <v>8.8145896656534948</v>
      </c>
      <c r="E61" s="11">
        <f>'2011 Data'!AP64</f>
        <v>2.6182820395039044</v>
      </c>
      <c r="F61" s="11">
        <f>'2011 Data'!AQ64</f>
        <v>6.1059907834101379</v>
      </c>
      <c r="G61" s="11">
        <f>'2011 Data'!AR64</f>
        <v>3.46989030669353</v>
      </c>
      <c r="H61" s="11">
        <f>'2011 Data'!AS64</f>
        <v>7.7768838830785736</v>
      </c>
      <c r="I61" s="2">
        <v>1</v>
      </c>
      <c r="J61" s="10">
        <f t="shared" si="0"/>
        <v>66</v>
      </c>
      <c r="K61" s="10">
        <f t="shared" si="1"/>
        <v>68</v>
      </c>
      <c r="M61" s="10">
        <f>RANK(G147,G$94:G$168)</f>
        <v>25</v>
      </c>
      <c r="N61" s="10">
        <f>RANK(H147,H$94:H$168)</f>
        <v>28</v>
      </c>
    </row>
    <row r="62" spans="1:14" ht="10.5" x14ac:dyDescent="0.3">
      <c r="A62" s="15">
        <v>58</v>
      </c>
      <c r="B62" s="38" t="s">
        <v>176</v>
      </c>
      <c r="C62" s="11">
        <f>'2011 Data'!AN65</f>
        <v>9.0534979423868318</v>
      </c>
      <c r="D62" s="11">
        <f>'2011 Data'!AO65</f>
        <v>14.583333333333334</v>
      </c>
      <c r="E62" s="11">
        <f>'2011 Data'!AP65</f>
        <v>9.7744360902255636</v>
      </c>
      <c r="F62" s="11">
        <f>'2011 Data'!AQ65</f>
        <v>15.611814345991561</v>
      </c>
      <c r="G62" s="11">
        <f>'2011 Data'!AR65</f>
        <v>9.7276264591439698</v>
      </c>
      <c r="H62" s="11">
        <f>'2011 Data'!AS65</f>
        <v>15.140186915887851</v>
      </c>
      <c r="J62" s="10">
        <f t="shared" si="0"/>
        <v>5</v>
      </c>
      <c r="K62" s="10">
        <f t="shared" si="1"/>
        <v>24</v>
      </c>
      <c r="M62" s="10" t="s">
        <v>92</v>
      </c>
      <c r="N62" s="10" t="s">
        <v>92</v>
      </c>
    </row>
    <row r="63" spans="1:14" ht="10.5" x14ac:dyDescent="0.3">
      <c r="A63" s="15">
        <v>59</v>
      </c>
      <c r="B63" s="38" t="s">
        <v>134</v>
      </c>
      <c r="C63" s="11">
        <f>'2011 Data'!AN66</f>
        <v>4.1191381495564006</v>
      </c>
      <c r="D63" s="11">
        <f>'2011 Data'!AO66</f>
        <v>8.4074373484236062</v>
      </c>
      <c r="E63" s="11">
        <f>'2011 Data'!AP66</f>
        <v>3.4482758620689653</v>
      </c>
      <c r="F63" s="11">
        <f>'2011 Data'!AQ66</f>
        <v>7.0370370370370372</v>
      </c>
      <c r="G63" s="11">
        <f>'2011 Data'!AR66</f>
        <v>3.7615556263946441</v>
      </c>
      <c r="H63" s="11">
        <f>'2011 Data'!AS66</f>
        <v>7.7859350850077282</v>
      </c>
      <c r="I63" s="2">
        <v>1</v>
      </c>
      <c r="J63" s="10">
        <f t="shared" si="0"/>
        <v>62</v>
      </c>
      <c r="K63" s="10">
        <f t="shared" si="1"/>
        <v>67</v>
      </c>
      <c r="M63" s="10">
        <f>RANK(G149,G$94:G$168)</f>
        <v>18</v>
      </c>
      <c r="N63" s="10">
        <f>RANK(H149,H$94:H$168)</f>
        <v>20</v>
      </c>
    </row>
    <row r="64" spans="1:14" ht="10.5" x14ac:dyDescent="0.3">
      <c r="A64" s="15">
        <v>60</v>
      </c>
      <c r="B64" s="38" t="s">
        <v>177</v>
      </c>
      <c r="C64" s="11">
        <f>'2011 Data'!AN67</f>
        <v>12.222222222222221</v>
      </c>
      <c r="D64" s="11">
        <f>'2011 Data'!AO67</f>
        <v>12.5</v>
      </c>
      <c r="E64" s="11">
        <f>'2011 Data'!AP67</f>
        <v>7.6388888888888893</v>
      </c>
      <c r="F64" s="11">
        <f>'2011 Data'!AQ67</f>
        <v>16.666666666666664</v>
      </c>
      <c r="G64" s="11">
        <f>'2011 Data'!AR67</f>
        <v>8.8414634146341466</v>
      </c>
      <c r="H64" s="11">
        <f>'2011 Data'!AS67</f>
        <v>14.859437751004014</v>
      </c>
      <c r="J64" s="10">
        <f t="shared" si="0"/>
        <v>8</v>
      </c>
      <c r="K64" s="10">
        <f t="shared" si="1"/>
        <v>25</v>
      </c>
      <c r="M64" s="10" t="s">
        <v>92</v>
      </c>
      <c r="N64" s="10" t="s">
        <v>92</v>
      </c>
    </row>
    <row r="65" spans="1:14" ht="10.5" x14ac:dyDescent="0.3">
      <c r="A65" s="15">
        <v>61</v>
      </c>
      <c r="B65" s="38" t="s">
        <v>91</v>
      </c>
      <c r="C65" s="11">
        <f>'2011 Data'!AN68</f>
        <v>4.4117647058823533</v>
      </c>
      <c r="D65" s="11">
        <f>'2011 Data'!AO68</f>
        <v>7.8947368421052628</v>
      </c>
      <c r="E65" s="11">
        <f>'2011 Data'!AP68</f>
        <v>0</v>
      </c>
      <c r="F65" s="11">
        <f>'2011 Data'!AQ68</f>
        <v>0</v>
      </c>
      <c r="G65" s="11">
        <f>'2011 Data'!AR68</f>
        <v>2.5210084033613445</v>
      </c>
      <c r="H65" s="11">
        <f>'2011 Data'!AS68</f>
        <v>14.285714285714285</v>
      </c>
      <c r="J65" s="10">
        <f t="shared" si="0"/>
        <v>72</v>
      </c>
      <c r="K65" s="10">
        <f t="shared" si="1"/>
        <v>29</v>
      </c>
      <c r="M65" s="10" t="s">
        <v>92</v>
      </c>
      <c r="N65" s="10" t="s">
        <v>92</v>
      </c>
    </row>
    <row r="66" spans="1:14" ht="10.5" x14ac:dyDescent="0.3">
      <c r="A66" s="15">
        <v>62</v>
      </c>
      <c r="B66" s="38" t="s">
        <v>178</v>
      </c>
      <c r="C66" s="11">
        <f>'2011 Data'!AN69</f>
        <v>6.6499372647427846</v>
      </c>
      <c r="D66" s="11">
        <f>'2011 Data'!AO69</f>
        <v>12.412587412587413</v>
      </c>
      <c r="E66" s="11">
        <f>'2011 Data'!AP69</f>
        <v>4.0106951871657754</v>
      </c>
      <c r="F66" s="11">
        <f>'2011 Data'!AQ69</f>
        <v>10.548523206751055</v>
      </c>
      <c r="G66" s="11">
        <f>'2011 Data'!AR69</f>
        <v>5.2090032154340831</v>
      </c>
      <c r="H66" s="11">
        <f>'2011 Data'!AS69</f>
        <v>11.409395973154362</v>
      </c>
      <c r="J66" s="10">
        <f t="shared" si="0"/>
        <v>44</v>
      </c>
      <c r="K66" s="10">
        <f t="shared" si="1"/>
        <v>49</v>
      </c>
      <c r="M66" s="10" t="s">
        <v>92</v>
      </c>
      <c r="N66" s="10" t="s">
        <v>92</v>
      </c>
    </row>
    <row r="67" spans="1:14" ht="10.5" x14ac:dyDescent="0.3">
      <c r="A67" s="15">
        <v>63</v>
      </c>
      <c r="B67" s="38" t="s">
        <v>179</v>
      </c>
      <c r="C67" s="11">
        <f>'2011 Data'!AN70</f>
        <v>6.1440677966101696</v>
      </c>
      <c r="D67" s="11">
        <f>'2011 Data'!AO70</f>
        <v>13.368983957219251</v>
      </c>
      <c r="E67" s="11">
        <f>'2011 Data'!AP70</f>
        <v>6.7146282973621103</v>
      </c>
      <c r="F67" s="11">
        <f>'2011 Data'!AQ70</f>
        <v>16.716417910447763</v>
      </c>
      <c r="G67" s="11">
        <f>'2011 Data'!AR70</f>
        <v>6.6069428891377378</v>
      </c>
      <c r="H67" s="11">
        <f>'2011 Data'!AS70</f>
        <v>16.689847009735743</v>
      </c>
      <c r="J67" s="10">
        <f t="shared" si="0"/>
        <v>18</v>
      </c>
      <c r="K67" s="10">
        <f t="shared" si="1"/>
        <v>15</v>
      </c>
      <c r="M67" s="10" t="s">
        <v>92</v>
      </c>
      <c r="N67" s="10" t="s">
        <v>92</v>
      </c>
    </row>
    <row r="68" spans="1:14" ht="10.5" x14ac:dyDescent="0.3">
      <c r="A68" s="15">
        <v>64</v>
      </c>
      <c r="B68" s="38" t="s">
        <v>135</v>
      </c>
      <c r="C68" s="11">
        <f>'2011 Data'!AN71</f>
        <v>2.4113475177304964</v>
      </c>
      <c r="D68" s="11">
        <f>'2011 Data'!AO71</f>
        <v>5.4038680318543797</v>
      </c>
      <c r="E68" s="11">
        <f>'2011 Data'!AP71</f>
        <v>1.4795474325500435</v>
      </c>
      <c r="F68" s="11">
        <f>'2011 Data'!AQ71</f>
        <v>3.7868162692847123</v>
      </c>
      <c r="G68" s="11">
        <f>'2011 Data'!AR71</f>
        <v>2.0153985507246377</v>
      </c>
      <c r="H68" s="11">
        <f>'2011 Data'!AS71</f>
        <v>4.4994231508780924</v>
      </c>
      <c r="I68" s="2">
        <v>1</v>
      </c>
      <c r="J68" s="10">
        <f t="shared" si="0"/>
        <v>77</v>
      </c>
      <c r="K68" s="10">
        <f t="shared" si="1"/>
        <v>79</v>
      </c>
      <c r="M68" s="10">
        <f>RANK(G154,G$94:G$168)</f>
        <v>28</v>
      </c>
      <c r="N68" s="10">
        <f>RANK(H154,H$94:H$168)</f>
        <v>29</v>
      </c>
    </row>
    <row r="69" spans="1:14" ht="10.5" x14ac:dyDescent="0.3">
      <c r="A69" s="15">
        <v>65</v>
      </c>
      <c r="B69" s="38" t="s">
        <v>180</v>
      </c>
      <c r="C69" s="11">
        <f>'2011 Data'!AN72</f>
        <v>9.0163934426229506</v>
      </c>
      <c r="D69" s="11">
        <f>'2011 Data'!AO72</f>
        <v>15.639810426540285</v>
      </c>
      <c r="E69" s="11">
        <f>'2011 Data'!AP72</f>
        <v>4.3478260869565215</v>
      </c>
      <c r="F69" s="11">
        <f>'2011 Data'!AQ72</f>
        <v>16.891891891891891</v>
      </c>
      <c r="G69" s="11">
        <f>'2011 Data'!AR72</f>
        <v>5.7939914163090123</v>
      </c>
      <c r="H69" s="11">
        <f>'2011 Data'!AS72</f>
        <v>15.745856353591158</v>
      </c>
      <c r="J69" s="10">
        <f t="shared" si="0"/>
        <v>37</v>
      </c>
      <c r="K69" s="10">
        <f t="shared" si="1"/>
        <v>21</v>
      </c>
      <c r="M69" s="10" t="s">
        <v>92</v>
      </c>
      <c r="N69" s="10" t="s">
        <v>92</v>
      </c>
    </row>
    <row r="70" spans="1:14" ht="10.5" x14ac:dyDescent="0.3">
      <c r="A70" s="15">
        <v>66</v>
      </c>
      <c r="B70" s="38" t="s">
        <v>181</v>
      </c>
      <c r="C70" s="11">
        <f>'2011 Data'!AN73</f>
        <v>5.3816046966731896</v>
      </c>
      <c r="D70" s="11">
        <f>'2011 Data'!AO73</f>
        <v>9.1022443890274314</v>
      </c>
      <c r="E70" s="11">
        <f>'2011 Data'!AP73</f>
        <v>3.1991744066047469</v>
      </c>
      <c r="F70" s="11">
        <f>'2011 Data'!AQ73</f>
        <v>6.1135371179039302</v>
      </c>
      <c r="G70" s="11">
        <f>'2011 Data'!AR73</f>
        <v>3.9898989898989901</v>
      </c>
      <c r="H70" s="11">
        <f>'2011 Data'!AS73</f>
        <v>7.1621621621621623</v>
      </c>
      <c r="J70" s="10">
        <f t="shared" ref="J70:J83" si="5">RANK(G70,G$5:G$83)</f>
        <v>57</v>
      </c>
      <c r="K70" s="10">
        <f t="shared" ref="K70:K83" si="6">RANK(H70,H$5:H$83)</f>
        <v>70</v>
      </c>
      <c r="M70" s="10" t="s">
        <v>92</v>
      </c>
      <c r="N70" s="10" t="s">
        <v>92</v>
      </c>
    </row>
    <row r="71" spans="1:14" ht="10.5" x14ac:dyDescent="0.3">
      <c r="A71" s="15">
        <v>67</v>
      </c>
      <c r="B71" s="38" t="s">
        <v>145</v>
      </c>
      <c r="C71" s="11">
        <f>'2011 Data'!AN74</f>
        <v>7.1813285457809695</v>
      </c>
      <c r="D71" s="11">
        <f>'2011 Data'!AO74</f>
        <v>13.114754098360656</v>
      </c>
      <c r="E71" s="11">
        <f>'2011 Data'!AP74</f>
        <v>6.2634989200863922</v>
      </c>
      <c r="F71" s="11">
        <f>'2011 Data'!AQ74</f>
        <v>15.145631067961165</v>
      </c>
      <c r="G71" s="11">
        <f>'2011 Data'!AR74</f>
        <v>6.3241106719367588</v>
      </c>
      <c r="H71" s="11">
        <f>'2011 Data'!AS74</f>
        <v>14.37908496732026</v>
      </c>
      <c r="J71" s="10">
        <f t="shared" si="5"/>
        <v>24</v>
      </c>
      <c r="K71" s="10">
        <f t="shared" si="6"/>
        <v>28</v>
      </c>
      <c r="M71" s="10" t="s">
        <v>92</v>
      </c>
      <c r="N71" s="10" t="s">
        <v>92</v>
      </c>
    </row>
    <row r="72" spans="1:14" ht="10.5" x14ac:dyDescent="0.3">
      <c r="A72" s="15">
        <v>68</v>
      </c>
      <c r="B72" s="38" t="s">
        <v>182</v>
      </c>
      <c r="C72" s="11">
        <f>'2011 Data'!AN75</f>
        <v>9.7222222222222232</v>
      </c>
      <c r="D72" s="11">
        <f>'2011 Data'!AO75</f>
        <v>12.903225806451612</v>
      </c>
      <c r="E72" s="11">
        <f>'2011 Data'!AP75</f>
        <v>0</v>
      </c>
      <c r="F72" s="11">
        <f>'2011 Data'!AQ75</f>
        <v>3.5294117647058822</v>
      </c>
      <c r="G72" s="11">
        <f>'2011 Data'!AR75</f>
        <v>6.1776061776061777</v>
      </c>
      <c r="H72" s="11">
        <f>'2011 Data'!AS75</f>
        <v>8.8397790055248606</v>
      </c>
      <c r="J72" s="10">
        <f t="shared" si="5"/>
        <v>26</v>
      </c>
      <c r="K72" s="10">
        <f t="shared" si="6"/>
        <v>62</v>
      </c>
      <c r="M72" s="10" t="s">
        <v>92</v>
      </c>
      <c r="N72" s="10" t="s">
        <v>92</v>
      </c>
    </row>
    <row r="73" spans="1:14" ht="10.5" x14ac:dyDescent="0.3">
      <c r="A73" s="15">
        <v>69</v>
      </c>
      <c r="B73" s="38" t="s">
        <v>146</v>
      </c>
      <c r="C73" s="11">
        <f>'2011 Data'!AN76</f>
        <v>7.4941451990632322</v>
      </c>
      <c r="D73" s="11">
        <f>'2011 Data'!AO76</f>
        <v>13.550600343053173</v>
      </c>
      <c r="E73" s="11">
        <f>'2011 Data'!AP76</f>
        <v>5.0061050061050061</v>
      </c>
      <c r="F73" s="11">
        <f>'2011 Data'!AQ76</f>
        <v>14.401294498381878</v>
      </c>
      <c r="G73" s="11">
        <f>'2011 Data'!AR76</f>
        <v>5.9000602046959667</v>
      </c>
      <c r="H73" s="11">
        <f>'2011 Data'!AS76</f>
        <v>13.953488372093023</v>
      </c>
      <c r="J73" s="10">
        <f t="shared" si="5"/>
        <v>34</v>
      </c>
      <c r="K73" s="10">
        <f t="shared" si="6"/>
        <v>32</v>
      </c>
      <c r="M73" s="10" t="s">
        <v>92</v>
      </c>
      <c r="N73" s="10" t="s">
        <v>92</v>
      </c>
    </row>
    <row r="74" spans="1:14" ht="10.5" x14ac:dyDescent="0.3">
      <c r="A74" s="15">
        <v>70</v>
      </c>
      <c r="B74" s="38" t="s">
        <v>136</v>
      </c>
      <c r="C74" s="11">
        <f>'2011 Data'!AN77</f>
        <v>5.8645096056622856</v>
      </c>
      <c r="D74" s="11">
        <f>'2011 Data'!AO77</f>
        <v>12.647754137115838</v>
      </c>
      <c r="E74" s="11">
        <f>'2011 Data'!AP77</f>
        <v>3.8775510204081631</v>
      </c>
      <c r="F74" s="11">
        <f>'2011 Data'!AQ77</f>
        <v>10.466439135381114</v>
      </c>
      <c r="G74" s="11">
        <f>'2011 Data'!AR77</f>
        <v>4.3279022403258658</v>
      </c>
      <c r="H74" s="11">
        <f>'2011 Data'!AS77</f>
        <v>11.34139320667818</v>
      </c>
      <c r="J74" s="10">
        <f t="shared" si="5"/>
        <v>55</v>
      </c>
      <c r="K74" s="10">
        <f t="shared" si="6"/>
        <v>50</v>
      </c>
      <c r="M74" s="10" t="s">
        <v>92</v>
      </c>
      <c r="N74" s="10" t="s">
        <v>92</v>
      </c>
    </row>
    <row r="75" spans="1:14" ht="10.5" x14ac:dyDescent="0.3">
      <c r="A75" s="15">
        <v>71</v>
      </c>
      <c r="B75" s="38" t="s">
        <v>183</v>
      </c>
      <c r="C75" s="11">
        <f>'2011 Data'!AN78</f>
        <v>7.9966329966329965</v>
      </c>
      <c r="D75" s="11">
        <f>'2011 Data'!AO78</f>
        <v>17.224409448818896</v>
      </c>
      <c r="E75" s="11">
        <f>'2011 Data'!AP78</f>
        <v>6.9244604316546763</v>
      </c>
      <c r="F75" s="11">
        <f>'2011 Data'!AQ78</f>
        <v>15.151515151515152</v>
      </c>
      <c r="G75" s="11">
        <f>'2011 Data'!AR78</f>
        <v>7.5652173913043477</v>
      </c>
      <c r="H75" s="11">
        <f>'2011 Data'!AS78</f>
        <v>16.162134427911752</v>
      </c>
      <c r="J75" s="10">
        <f t="shared" si="5"/>
        <v>12</v>
      </c>
      <c r="K75" s="10">
        <f t="shared" si="6"/>
        <v>17</v>
      </c>
      <c r="M75" s="10" t="s">
        <v>92</v>
      </c>
      <c r="N75" s="10" t="s">
        <v>92</v>
      </c>
    </row>
    <row r="76" spans="1:14" ht="10.5" x14ac:dyDescent="0.3">
      <c r="A76" s="15">
        <v>72</v>
      </c>
      <c r="B76" s="38" t="s">
        <v>184</v>
      </c>
      <c r="C76" s="11">
        <f>'2011 Data'!AN79</f>
        <v>6.9444444444444446</v>
      </c>
      <c r="D76" s="11">
        <f>'2011 Data'!AO79</f>
        <v>11.538461538461538</v>
      </c>
      <c r="E76" s="11">
        <f>'2011 Data'!AP79</f>
        <v>0</v>
      </c>
      <c r="F76" s="11">
        <f>'2011 Data'!AQ79</f>
        <v>27.777777777777779</v>
      </c>
      <c r="G76" s="11">
        <f>'2011 Data'!AR79</f>
        <v>3.5971223021582732</v>
      </c>
      <c r="H76" s="11">
        <f>'2011 Data'!AS79</f>
        <v>17.599999999999998</v>
      </c>
      <c r="J76" s="10">
        <f t="shared" si="5"/>
        <v>63</v>
      </c>
      <c r="K76" s="10">
        <f t="shared" si="6"/>
        <v>10</v>
      </c>
      <c r="M76" s="10" t="s">
        <v>92</v>
      </c>
      <c r="N76" s="10" t="s">
        <v>92</v>
      </c>
    </row>
    <row r="77" spans="1:14" ht="10.5" x14ac:dyDescent="0.3">
      <c r="A77" s="15">
        <v>73</v>
      </c>
      <c r="B77" s="38" t="s">
        <v>137</v>
      </c>
      <c r="C77" s="11">
        <f>'2011 Data'!AN80</f>
        <v>2.5806451612903225</v>
      </c>
      <c r="D77" s="11">
        <f>'2011 Data'!AO80</f>
        <v>7.8789788843365907</v>
      </c>
      <c r="E77" s="11">
        <f>'2011 Data'!AP80</f>
        <v>1.8662193331935417</v>
      </c>
      <c r="F77" s="11">
        <f>'2011 Data'!AQ80</f>
        <v>5.9902200488997552</v>
      </c>
      <c r="G77" s="11">
        <f>'2011 Data'!AR80</f>
        <v>2.3303562262601374</v>
      </c>
      <c r="H77" s="11">
        <f>'2011 Data'!AS80</f>
        <v>6.9453642384105967</v>
      </c>
      <c r="I77" s="2">
        <v>1</v>
      </c>
      <c r="J77" s="10">
        <f t="shared" si="5"/>
        <v>75</v>
      </c>
      <c r="K77" s="10">
        <f t="shared" si="6"/>
        <v>71</v>
      </c>
      <c r="M77" s="10">
        <f t="shared" ref="M77:M82" si="7">RANK(G163,G$94:G$168)</f>
        <v>24</v>
      </c>
      <c r="N77" s="10">
        <f t="shared" ref="N77:N82" si="8">RANK(H163,H$94:H$168)</f>
        <v>25</v>
      </c>
    </row>
    <row r="78" spans="1:14" ht="10.5" x14ac:dyDescent="0.3">
      <c r="A78" s="15">
        <v>74</v>
      </c>
      <c r="B78" s="38" t="s">
        <v>138</v>
      </c>
      <c r="C78" s="11">
        <f>'2011 Data'!AN81</f>
        <v>6.9453076444996888</v>
      </c>
      <c r="D78" s="11">
        <f>'2011 Data'!AO81</f>
        <v>13.631882833403747</v>
      </c>
      <c r="E78" s="11">
        <f>'2011 Data'!AP81</f>
        <v>4.2113955408753094</v>
      </c>
      <c r="F78" s="11">
        <f>'2011 Data'!AQ81</f>
        <v>11.077204760451632</v>
      </c>
      <c r="G78" s="11">
        <f>'2011 Data'!AR81</f>
        <v>5.6626409661681194</v>
      </c>
      <c r="H78" s="11">
        <f>'2011 Data'!AS81</f>
        <v>12.437810945273633</v>
      </c>
      <c r="I78" s="2">
        <v>1</v>
      </c>
      <c r="J78" s="10">
        <f t="shared" si="5"/>
        <v>39</v>
      </c>
      <c r="K78" s="10">
        <f t="shared" si="6"/>
        <v>41</v>
      </c>
      <c r="M78" s="10">
        <f>RANK(G164,G$94:G$168)</f>
        <v>8</v>
      </c>
      <c r="N78" s="10">
        <f t="shared" si="8"/>
        <v>10</v>
      </c>
    </row>
    <row r="79" spans="1:14" ht="10.5" x14ac:dyDescent="0.3">
      <c r="A79" s="15">
        <v>75</v>
      </c>
      <c r="B79" s="38" t="s">
        <v>147</v>
      </c>
      <c r="C79" s="11">
        <f>'2011 Data'!AN82</f>
        <v>7.0916905444126073</v>
      </c>
      <c r="D79" s="11">
        <f>'2011 Data'!AO82</f>
        <v>13.297045101088647</v>
      </c>
      <c r="E79" s="11">
        <f>'2011 Data'!AP82</f>
        <v>4.8740861088545895</v>
      </c>
      <c r="F79" s="11">
        <f>'2011 Data'!AQ82</f>
        <v>11.405835543766578</v>
      </c>
      <c r="G79" s="11">
        <f>'2011 Data'!AR82</f>
        <v>5.8307926829268295</v>
      </c>
      <c r="H79" s="11">
        <f>'2011 Data'!AS82</f>
        <v>12.365591397849462</v>
      </c>
      <c r="J79" s="10">
        <f t="shared" si="5"/>
        <v>36</v>
      </c>
      <c r="K79" s="10">
        <f t="shared" si="6"/>
        <v>42</v>
      </c>
      <c r="M79" s="10" t="s">
        <v>92</v>
      </c>
      <c r="N79" s="10" t="s">
        <v>92</v>
      </c>
    </row>
    <row r="80" spans="1:14" ht="10.5" x14ac:dyDescent="0.3">
      <c r="A80" s="15">
        <v>76</v>
      </c>
      <c r="B80" s="38" t="s">
        <v>139</v>
      </c>
      <c r="C80" s="11">
        <f>'2011 Data'!AN83</f>
        <v>6.7803127403229944</v>
      </c>
      <c r="D80" s="11">
        <f>'2011 Data'!AO83</f>
        <v>13.087474702046324</v>
      </c>
      <c r="E80" s="11">
        <f>'2011 Data'!AP83</f>
        <v>5.3108447170337332</v>
      </c>
      <c r="F80" s="11">
        <f>'2011 Data'!AQ83</f>
        <v>14.12100012955046</v>
      </c>
      <c r="G80" s="11">
        <f>'2011 Data'!AR83</f>
        <v>6.0579748864547156</v>
      </c>
      <c r="H80" s="11">
        <f>'2011 Data'!AS83</f>
        <v>13.554216867469879</v>
      </c>
      <c r="I80" s="2">
        <v>1</v>
      </c>
      <c r="J80" s="10">
        <f t="shared" si="5"/>
        <v>30</v>
      </c>
      <c r="K80" s="10">
        <f t="shared" si="6"/>
        <v>34</v>
      </c>
      <c r="M80" s="10">
        <f t="shared" si="7"/>
        <v>4</v>
      </c>
      <c r="N80" s="10">
        <f t="shared" si="8"/>
        <v>4</v>
      </c>
    </row>
    <row r="81" spans="1:14" ht="10.5" x14ac:dyDescent="0.3">
      <c r="A81" s="15">
        <v>77</v>
      </c>
      <c r="B81" s="38" t="s">
        <v>140</v>
      </c>
      <c r="C81" s="11">
        <f>'2011 Data'!AN84</f>
        <v>3.5779816513761471</v>
      </c>
      <c r="D81" s="11">
        <f>'2011 Data'!AO84</f>
        <v>6.8638189120116833</v>
      </c>
      <c r="E81" s="11">
        <f>'2011 Data'!AP84</f>
        <v>2.522935779816514</v>
      </c>
      <c r="F81" s="11">
        <f>'2011 Data'!AQ84</f>
        <v>4.8900462962962967</v>
      </c>
      <c r="G81" s="11">
        <f>'2011 Data'!AR84</f>
        <v>3.2820938928126298</v>
      </c>
      <c r="H81" s="11">
        <f>'2011 Data'!AS84</f>
        <v>5.8169513374154045</v>
      </c>
      <c r="I81" s="2">
        <v>1</v>
      </c>
      <c r="J81" s="10">
        <f t="shared" si="5"/>
        <v>68</v>
      </c>
      <c r="K81" s="10">
        <f>RANK(H81,H$5:H$83)</f>
        <v>75</v>
      </c>
      <c r="M81" s="10">
        <f t="shared" si="7"/>
        <v>15</v>
      </c>
      <c r="N81" s="10">
        <f t="shared" si="8"/>
        <v>23</v>
      </c>
    </row>
    <row r="82" spans="1:14" ht="10.5" x14ac:dyDescent="0.3">
      <c r="A82" s="15">
        <v>78</v>
      </c>
      <c r="B82" s="38" t="s">
        <v>185</v>
      </c>
      <c r="C82" s="11">
        <f>'2011 Data'!AN85</f>
        <v>5.0571307659754554</v>
      </c>
      <c r="D82" s="11">
        <f>'2011 Data'!AO85</f>
        <v>11.760596180717279</v>
      </c>
      <c r="E82" s="11">
        <f>'2011 Data'!AP85</f>
        <v>4.0806969280146728</v>
      </c>
      <c r="F82" s="11">
        <f>'2011 Data'!AQ85</f>
        <v>10.051736881005175</v>
      </c>
      <c r="G82" s="11">
        <f>'2011 Data'!AR85</f>
        <v>4.5859452325965027</v>
      </c>
      <c r="H82" s="11">
        <f>'2011 Data'!AS85</f>
        <v>10.928502879078694</v>
      </c>
      <c r="I82" s="2">
        <v>1</v>
      </c>
      <c r="J82" s="10">
        <f t="shared" si="5"/>
        <v>51</v>
      </c>
      <c r="K82" s="10">
        <f t="shared" si="6"/>
        <v>52</v>
      </c>
      <c r="M82" s="10">
        <f t="shared" si="7"/>
        <v>16</v>
      </c>
      <c r="N82" s="10">
        <f t="shared" si="8"/>
        <v>13</v>
      </c>
    </row>
    <row r="83" spans="1:14" ht="10.5" x14ac:dyDescent="0.3">
      <c r="A83" s="15">
        <v>79</v>
      </c>
      <c r="B83" s="38" t="s">
        <v>186</v>
      </c>
      <c r="C83" s="11">
        <f>'2011 Data'!AN86</f>
        <v>13.17365269461078</v>
      </c>
      <c r="D83" s="11">
        <f>'2011 Data'!AO86</f>
        <v>20.472440944881889</v>
      </c>
      <c r="E83" s="11">
        <f>'2011 Data'!AP86</f>
        <v>11.805555555555555</v>
      </c>
      <c r="F83" s="11">
        <f>'2011 Data'!AQ86</f>
        <v>31.683168316831683</v>
      </c>
      <c r="G83" s="11">
        <f>'2011 Data'!AR86</f>
        <v>10.289389067524116</v>
      </c>
      <c r="H83" s="11">
        <f>'2011 Data'!AS86</f>
        <v>22.807017543859647</v>
      </c>
      <c r="J83" s="10">
        <f t="shared" si="5"/>
        <v>3</v>
      </c>
      <c r="K83" s="10">
        <f t="shared" si="6"/>
        <v>2</v>
      </c>
      <c r="M83" s="10"/>
      <c r="N83" s="10"/>
    </row>
    <row r="84" spans="1:14" ht="10.5" x14ac:dyDescent="0.3">
      <c r="A84" s="15">
        <v>80</v>
      </c>
      <c r="B84" s="38" t="s">
        <v>192</v>
      </c>
      <c r="C84" s="11">
        <f>'2011 Data'!AN87</f>
        <v>5.6480174988241556</v>
      </c>
      <c r="D84" s="11">
        <f>'2011 Data'!AO87</f>
        <v>11.274445132285335</v>
      </c>
      <c r="E84" s="11">
        <f>'2011 Data'!AP87</f>
        <v>4.133711386360245</v>
      </c>
      <c r="F84" s="11">
        <f>'2011 Data'!AQ87</f>
        <v>9.9189661564535783</v>
      </c>
      <c r="G84" s="11">
        <f>'2011 Data'!AR87</f>
        <v>4.9106130635737335</v>
      </c>
      <c r="H84" s="11">
        <f>'2011 Data'!AS87</f>
        <v>10.608852502351908</v>
      </c>
    </row>
    <row r="85" spans="1:14" ht="10.5" x14ac:dyDescent="0.35">
      <c r="A85" s="15">
        <v>81</v>
      </c>
      <c r="B85" s="34" t="s">
        <v>188</v>
      </c>
      <c r="C85" s="11">
        <f>'2011 Data'!AN88</f>
        <v>5.0773012092063547</v>
      </c>
      <c r="D85" s="11">
        <f>'2011 Data'!AO88</f>
        <v>10.48237061662884</v>
      </c>
      <c r="E85" s="11">
        <f>'2011 Data'!AP88</f>
        <v>3.6948321688338561</v>
      </c>
      <c r="F85" s="11">
        <f>'2011 Data'!AQ88</f>
        <v>9.0667536826403126</v>
      </c>
      <c r="G85" s="11">
        <f>'2011 Data'!AR88</f>
        <v>4.4129755930834129</v>
      </c>
      <c r="H85" s="11">
        <f>'2011 Data'!AS88</f>
        <v>9.7944262915207378</v>
      </c>
    </row>
    <row r="86" spans="1:14" customFormat="1" x14ac:dyDescent="0.3"/>
    <row r="87" spans="1:14" customFormat="1" x14ac:dyDescent="0.3"/>
    <row r="88" spans="1:14" customFormat="1" x14ac:dyDescent="0.3"/>
    <row r="89" spans="1:14" x14ac:dyDescent="0.3">
      <c r="B89" s="1"/>
    </row>
    <row r="90" spans="1:14" x14ac:dyDescent="0.3">
      <c r="B90" s="3"/>
      <c r="G90" s="12" t="s">
        <v>85</v>
      </c>
      <c r="H90" s="12" t="s">
        <v>86</v>
      </c>
    </row>
    <row r="91" spans="1:14" x14ac:dyDescent="0.3">
      <c r="B91" s="3"/>
      <c r="E91" s="7" t="s">
        <v>46</v>
      </c>
      <c r="G91" s="11"/>
      <c r="H91" s="11"/>
    </row>
    <row r="92" spans="1:14" x14ac:dyDescent="0.3">
      <c r="B92" s="3"/>
      <c r="E92" s="7" t="s">
        <v>39</v>
      </c>
      <c r="G92" s="11"/>
      <c r="H92" s="11"/>
    </row>
    <row r="93" spans="1:14" x14ac:dyDescent="0.3">
      <c r="B93" s="1"/>
      <c r="E93" s="7" t="s">
        <v>7</v>
      </c>
      <c r="G93" s="11"/>
      <c r="H93" s="11"/>
    </row>
    <row r="94" spans="1:14" x14ac:dyDescent="0.3">
      <c r="B94" s="1"/>
      <c r="E94" s="7" t="s">
        <v>8</v>
      </c>
      <c r="G94" s="11">
        <v>4.290678350203958</v>
      </c>
      <c r="H94" s="11">
        <v>9.0861822435980759</v>
      </c>
    </row>
    <row r="95" spans="1:14" x14ac:dyDescent="0.3">
      <c r="B95" s="1"/>
      <c r="E95" s="7" t="s">
        <v>47</v>
      </c>
      <c r="G95" s="11"/>
      <c r="H95" s="11"/>
    </row>
    <row r="96" spans="1:14" x14ac:dyDescent="0.3">
      <c r="E96" s="7" t="s">
        <v>48</v>
      </c>
      <c r="G96" s="11"/>
      <c r="H96" s="11"/>
    </row>
    <row r="97" spans="5:8" x14ac:dyDescent="0.3">
      <c r="E97" s="7" t="s">
        <v>9</v>
      </c>
      <c r="G97" s="11">
        <v>2.5593813294052659</v>
      </c>
      <c r="H97" s="11">
        <v>6.9049733570159848</v>
      </c>
    </row>
    <row r="98" spans="5:8" x14ac:dyDescent="0.3">
      <c r="E98" s="7" t="s">
        <v>40</v>
      </c>
      <c r="G98" s="11"/>
      <c r="H98" s="11"/>
    </row>
    <row r="99" spans="5:8" x14ac:dyDescent="0.3">
      <c r="E99" s="7" t="s">
        <v>10</v>
      </c>
      <c r="G99" s="11">
        <v>1.6949152542372881</v>
      </c>
      <c r="H99" s="11">
        <v>5.0098554533508537</v>
      </c>
    </row>
    <row r="100" spans="5:8" x14ac:dyDescent="0.3">
      <c r="E100" s="7" t="s">
        <v>11</v>
      </c>
      <c r="G100" s="11">
        <v>6.7639729441082235</v>
      </c>
      <c r="H100" s="11">
        <v>14.640776699029127</v>
      </c>
    </row>
    <row r="101" spans="5:8" x14ac:dyDescent="0.3">
      <c r="E101" s="7" t="s">
        <v>49</v>
      </c>
      <c r="G101" s="11"/>
      <c r="H101" s="11"/>
    </row>
    <row r="102" spans="5:8" x14ac:dyDescent="0.3">
      <c r="E102" s="7" t="s">
        <v>50</v>
      </c>
      <c r="G102" s="11"/>
      <c r="H102" s="11"/>
    </row>
    <row r="103" spans="5:8" x14ac:dyDescent="0.3">
      <c r="E103" s="7" t="s">
        <v>51</v>
      </c>
      <c r="G103" s="11">
        <v>5.9272654209363074</v>
      </c>
      <c r="H103" s="11">
        <v>13.294668748605845</v>
      </c>
    </row>
    <row r="104" spans="5:8" x14ac:dyDescent="0.3">
      <c r="E104" s="7" t="s">
        <v>12</v>
      </c>
      <c r="G104" s="11">
        <v>6.7859764015130137</v>
      </c>
      <c r="H104" s="11">
        <v>14.176780834974901</v>
      </c>
    </row>
    <row r="105" spans="5:8" x14ac:dyDescent="0.3">
      <c r="E105" s="7" t="s">
        <v>52</v>
      </c>
      <c r="G105" s="11"/>
      <c r="H105" s="11"/>
    </row>
    <row r="106" spans="5:8" x14ac:dyDescent="0.3">
      <c r="E106" s="7" t="s">
        <v>53</v>
      </c>
      <c r="G106" s="11"/>
      <c r="H106" s="11"/>
    </row>
    <row r="107" spans="5:8" x14ac:dyDescent="0.3">
      <c r="E107" s="7" t="s">
        <v>54</v>
      </c>
      <c r="G107" s="11"/>
      <c r="H107" s="11"/>
    </row>
    <row r="108" spans="5:8" x14ac:dyDescent="0.3">
      <c r="E108" s="7" t="s">
        <v>13</v>
      </c>
      <c r="G108" s="11">
        <v>5.8262350936967628</v>
      </c>
      <c r="H108" s="11">
        <v>9.7130017362884278</v>
      </c>
    </row>
    <row r="109" spans="5:8" x14ac:dyDescent="0.3">
      <c r="E109" s="7" t="s">
        <v>55</v>
      </c>
      <c r="G109" s="11"/>
      <c r="H109" s="11"/>
    </row>
    <row r="110" spans="5:8" x14ac:dyDescent="0.3">
      <c r="E110" s="7" t="s">
        <v>14</v>
      </c>
      <c r="G110" s="11">
        <v>8.1262073406310371</v>
      </c>
      <c r="H110" s="11">
        <v>14.522292993630574</v>
      </c>
    </row>
    <row r="111" spans="5:8" x14ac:dyDescent="0.3">
      <c r="E111" s="7" t="s">
        <v>56</v>
      </c>
      <c r="G111" s="11"/>
      <c r="H111" s="11"/>
    </row>
    <row r="112" spans="5:8" x14ac:dyDescent="0.3">
      <c r="E112" s="7" t="s">
        <v>15</v>
      </c>
      <c r="G112" s="11">
        <v>3.2517854429418023</v>
      </c>
      <c r="H112" s="11">
        <v>7.3901928886823152</v>
      </c>
    </row>
    <row r="113" spans="5:8" x14ac:dyDescent="0.3">
      <c r="E113" s="7" t="s">
        <v>57</v>
      </c>
      <c r="G113" s="11"/>
      <c r="H113" s="11"/>
    </row>
    <row r="114" spans="5:8" x14ac:dyDescent="0.3">
      <c r="E114" s="7" t="s">
        <v>58</v>
      </c>
      <c r="G114" s="11"/>
      <c r="H114" s="11"/>
    </row>
    <row r="115" spans="5:8" x14ac:dyDescent="0.3">
      <c r="E115" s="7" t="s">
        <v>16</v>
      </c>
      <c r="G115" s="11"/>
      <c r="H115" s="11"/>
    </row>
    <row r="116" spans="5:8" x14ac:dyDescent="0.3">
      <c r="E116" s="7" t="s">
        <v>17</v>
      </c>
      <c r="G116" s="11">
        <v>7.0588235294117645</v>
      </c>
      <c r="H116" s="11">
        <v>15.697364208729059</v>
      </c>
    </row>
    <row r="117" spans="5:8" x14ac:dyDescent="0.3">
      <c r="E117" s="7" t="s">
        <v>18</v>
      </c>
      <c r="G117" s="11"/>
      <c r="H117" s="11"/>
    </row>
    <row r="118" spans="5:8" x14ac:dyDescent="0.3">
      <c r="E118" s="7" t="s">
        <v>19</v>
      </c>
      <c r="G118" s="11"/>
      <c r="H118" s="11"/>
    </row>
    <row r="119" spans="5:8" x14ac:dyDescent="0.3">
      <c r="E119" s="7" t="s">
        <v>59</v>
      </c>
      <c r="G119" s="11"/>
      <c r="H119" s="11"/>
    </row>
    <row r="120" spans="5:8" x14ac:dyDescent="0.3">
      <c r="E120" s="7" t="s">
        <v>60</v>
      </c>
      <c r="G120" s="11"/>
      <c r="H120" s="11"/>
    </row>
    <row r="121" spans="5:8" x14ac:dyDescent="0.3">
      <c r="E121" s="7" t="s">
        <v>20</v>
      </c>
      <c r="G121" s="11">
        <v>6.4435903233099712</v>
      </c>
      <c r="H121" s="11">
        <v>13.18181818181818</v>
      </c>
    </row>
    <row r="122" spans="5:8" x14ac:dyDescent="0.3">
      <c r="E122" s="7" t="s">
        <v>41</v>
      </c>
      <c r="G122" s="11"/>
      <c r="H122" s="11"/>
    </row>
    <row r="123" spans="5:8" x14ac:dyDescent="0.3">
      <c r="E123" s="7" t="s">
        <v>21</v>
      </c>
      <c r="G123" s="11">
        <v>8.1498549240484728</v>
      </c>
      <c r="H123" s="11">
        <v>17.4573055028463</v>
      </c>
    </row>
    <row r="124" spans="5:8" x14ac:dyDescent="0.3">
      <c r="E124" s="7" t="s">
        <v>61</v>
      </c>
      <c r="G124" s="11"/>
      <c r="H124" s="11"/>
    </row>
    <row r="125" spans="5:8" x14ac:dyDescent="0.3">
      <c r="E125" s="7" t="s">
        <v>22</v>
      </c>
      <c r="G125" s="11">
        <v>4.4850065189048234</v>
      </c>
      <c r="H125" s="11">
        <v>9.3170007423904977</v>
      </c>
    </row>
    <row r="126" spans="5:8" x14ac:dyDescent="0.3">
      <c r="E126" s="7" t="s">
        <v>23</v>
      </c>
      <c r="G126" s="11">
        <v>4.8355711227865337</v>
      </c>
      <c r="H126" s="11">
        <v>9.1121732940099669</v>
      </c>
    </row>
    <row r="127" spans="5:8" x14ac:dyDescent="0.3">
      <c r="E127" s="7" t="s">
        <v>24</v>
      </c>
      <c r="G127" s="11"/>
      <c r="H127" s="11"/>
    </row>
    <row r="128" spans="5:8" x14ac:dyDescent="0.3">
      <c r="E128" s="7" t="s">
        <v>62</v>
      </c>
      <c r="G128" s="11"/>
      <c r="H128" s="11"/>
    </row>
    <row r="129" spans="5:8" x14ac:dyDescent="0.3">
      <c r="E129" s="7" t="s">
        <v>63</v>
      </c>
      <c r="G129" s="11"/>
      <c r="H129" s="11"/>
    </row>
    <row r="130" spans="5:8" x14ac:dyDescent="0.3">
      <c r="E130" s="7" t="s">
        <v>25</v>
      </c>
      <c r="G130" s="11">
        <v>2.2707797772065126</v>
      </c>
      <c r="H130" s="11">
        <v>6.5578465063001152</v>
      </c>
    </row>
    <row r="131" spans="5:8" x14ac:dyDescent="0.3">
      <c r="E131" s="7" t="s">
        <v>64</v>
      </c>
      <c r="G131" s="11"/>
      <c r="H131" s="11"/>
    </row>
    <row r="132" spans="5:8" x14ac:dyDescent="0.3">
      <c r="E132" s="7" t="s">
        <v>26</v>
      </c>
      <c r="G132" s="11">
        <v>5.9762308998302203</v>
      </c>
      <c r="H132" s="11">
        <v>9.9963976945244966</v>
      </c>
    </row>
    <row r="133" spans="5:8" x14ac:dyDescent="0.3">
      <c r="E133" s="7" t="s">
        <v>27</v>
      </c>
      <c r="G133" s="11">
        <v>4.5397225725094579</v>
      </c>
      <c r="H133" s="11">
        <v>9.6162881754111194</v>
      </c>
    </row>
    <row r="134" spans="5:8" x14ac:dyDescent="0.3">
      <c r="E134" s="7" t="s">
        <v>28</v>
      </c>
      <c r="G134" s="11">
        <v>2.4616482340349624</v>
      </c>
      <c r="H134" s="11">
        <v>5.184843416575351</v>
      </c>
    </row>
    <row r="135" spans="5:8" x14ac:dyDescent="0.3">
      <c r="E135" s="7" t="s">
        <v>65</v>
      </c>
      <c r="G135" s="11">
        <v>8.5438677078548473</v>
      </c>
      <c r="H135" s="11">
        <v>16.837968561064088</v>
      </c>
    </row>
    <row r="136" spans="5:8" x14ac:dyDescent="0.3">
      <c r="E136" s="7" t="s">
        <v>42</v>
      </c>
      <c r="G136" s="11"/>
      <c r="H136" s="11"/>
    </row>
    <row r="137" spans="5:8" x14ac:dyDescent="0.3">
      <c r="E137" s="7" t="s">
        <v>66</v>
      </c>
      <c r="G137" s="11"/>
      <c r="H137" s="11"/>
    </row>
    <row r="138" spans="5:8" x14ac:dyDescent="0.3">
      <c r="E138" s="7" t="s">
        <v>67</v>
      </c>
      <c r="G138" s="11"/>
      <c r="H138" s="11"/>
    </row>
    <row r="139" spans="5:8" x14ac:dyDescent="0.3">
      <c r="E139" s="7" t="s">
        <v>29</v>
      </c>
      <c r="G139" s="11">
        <v>2.7552515876893011</v>
      </c>
      <c r="H139" s="11">
        <v>6.6514061478090261</v>
      </c>
    </row>
    <row r="140" spans="5:8" x14ac:dyDescent="0.3">
      <c r="E140" s="7" t="s">
        <v>30</v>
      </c>
      <c r="G140" s="11">
        <v>3.3979718911225762</v>
      </c>
      <c r="H140" s="11">
        <v>7.8282828282828287</v>
      </c>
    </row>
    <row r="141" spans="5:8" x14ac:dyDescent="0.3">
      <c r="E141" s="7" t="s">
        <v>68</v>
      </c>
      <c r="G141" s="11"/>
      <c r="H141" s="11"/>
    </row>
    <row r="142" spans="5:8" x14ac:dyDescent="0.3">
      <c r="E142" s="7" t="s">
        <v>31</v>
      </c>
      <c r="G142" s="11">
        <v>6.546094750320103</v>
      </c>
      <c r="H142" s="11">
        <v>10.820929595470734</v>
      </c>
    </row>
    <row r="143" spans="5:8" x14ac:dyDescent="0.3">
      <c r="E143" s="7" t="s">
        <v>69</v>
      </c>
      <c r="G143" s="11">
        <v>5.8228149559418902</v>
      </c>
      <c r="H143" s="11">
        <v>11.986863711001643</v>
      </c>
    </row>
    <row r="144" spans="5:8" x14ac:dyDescent="0.3">
      <c r="E144" s="7" t="s">
        <v>70</v>
      </c>
      <c r="G144" s="11"/>
      <c r="H144" s="11"/>
    </row>
    <row r="145" spans="5:8" x14ac:dyDescent="0.3">
      <c r="E145" s="7" t="s">
        <v>71</v>
      </c>
      <c r="G145" s="11"/>
      <c r="H145" s="11"/>
    </row>
    <row r="146" spans="5:8" x14ac:dyDescent="0.3">
      <c r="E146" s="7" t="s">
        <v>72</v>
      </c>
      <c r="G146" s="11"/>
      <c r="H146" s="11"/>
    </row>
    <row r="147" spans="5:8" x14ac:dyDescent="0.3">
      <c r="E147" s="7" t="s">
        <v>73</v>
      </c>
      <c r="G147" s="11">
        <v>2.9510961214165259</v>
      </c>
      <c r="H147" s="11">
        <v>6.28727634194831</v>
      </c>
    </row>
    <row r="148" spans="5:8" x14ac:dyDescent="0.3">
      <c r="E148" s="7" t="s">
        <v>74</v>
      </c>
      <c r="G148" s="11"/>
      <c r="H148" s="11"/>
    </row>
    <row r="149" spans="5:8" x14ac:dyDescent="0.3">
      <c r="E149" s="7" t="s">
        <v>32</v>
      </c>
      <c r="G149" s="11">
        <v>4.5909090909090908</v>
      </c>
      <c r="H149" s="11">
        <v>7.9993291967130631</v>
      </c>
    </row>
    <row r="150" spans="5:8" x14ac:dyDescent="0.3">
      <c r="E150" s="7" t="s">
        <v>75</v>
      </c>
      <c r="G150" s="11"/>
      <c r="H150" s="11"/>
    </row>
    <row r="151" spans="5:8" x14ac:dyDescent="0.3">
      <c r="E151" s="7" t="s">
        <v>91</v>
      </c>
      <c r="G151" s="11"/>
      <c r="H151" s="11"/>
    </row>
    <row r="152" spans="5:8" x14ac:dyDescent="0.3">
      <c r="E152" s="7" t="s">
        <v>76</v>
      </c>
      <c r="G152" s="11"/>
      <c r="H152" s="11"/>
    </row>
    <row r="153" spans="5:8" x14ac:dyDescent="0.3">
      <c r="E153" s="7" t="s">
        <v>77</v>
      </c>
      <c r="G153" s="11"/>
      <c r="H153" s="11"/>
    </row>
    <row r="154" spans="5:8" x14ac:dyDescent="0.3">
      <c r="E154" s="7" t="s">
        <v>33</v>
      </c>
      <c r="G154" s="11">
        <v>2.5051652892561984</v>
      </c>
      <c r="H154" s="11">
        <v>5.209266606937156</v>
      </c>
    </row>
    <row r="155" spans="5:8" x14ac:dyDescent="0.3">
      <c r="E155" s="7" t="s">
        <v>78</v>
      </c>
      <c r="G155" s="11"/>
      <c r="H155" s="11"/>
    </row>
    <row r="156" spans="5:8" x14ac:dyDescent="0.3">
      <c r="E156" s="7" t="s">
        <v>79</v>
      </c>
      <c r="G156" s="11"/>
      <c r="H156" s="11"/>
    </row>
    <row r="157" spans="5:8" x14ac:dyDescent="0.3">
      <c r="E157" s="7" t="s">
        <v>43</v>
      </c>
      <c r="G157" s="11"/>
      <c r="H157" s="11"/>
    </row>
    <row r="158" spans="5:8" x14ac:dyDescent="0.3">
      <c r="E158" s="7" t="s">
        <v>80</v>
      </c>
      <c r="G158" s="11"/>
      <c r="H158" s="11"/>
    </row>
    <row r="159" spans="5:8" x14ac:dyDescent="0.3">
      <c r="E159" s="7" t="s">
        <v>44</v>
      </c>
      <c r="G159" s="11"/>
      <c r="H159" s="11"/>
    </row>
    <row r="160" spans="5:8" x14ac:dyDescent="0.3">
      <c r="E160" s="7" t="s">
        <v>34</v>
      </c>
      <c r="G160" s="11"/>
      <c r="H160" s="11"/>
    </row>
    <row r="161" spans="5:8" x14ac:dyDescent="0.3">
      <c r="E161" s="7" t="s">
        <v>81</v>
      </c>
      <c r="G161" s="11"/>
      <c r="H161" s="11"/>
    </row>
    <row r="162" spans="5:8" x14ac:dyDescent="0.3">
      <c r="E162" s="7" t="s">
        <v>82</v>
      </c>
      <c r="G162" s="11"/>
      <c r="H162" s="11"/>
    </row>
    <row r="163" spans="5:8" x14ac:dyDescent="0.3">
      <c r="E163" s="7" t="s">
        <v>35</v>
      </c>
      <c r="G163" s="11">
        <v>3.0005770340450084</v>
      </c>
      <c r="H163" s="11">
        <v>6.8732794600834746</v>
      </c>
    </row>
    <row r="164" spans="5:8" x14ac:dyDescent="0.3">
      <c r="E164" s="7" t="s">
        <v>36</v>
      </c>
      <c r="G164" s="11">
        <v>6.7401166558651973</v>
      </c>
      <c r="H164" s="11">
        <v>12.954764196342639</v>
      </c>
    </row>
    <row r="165" spans="5:8" x14ac:dyDescent="0.3">
      <c r="E165" s="7" t="s">
        <v>45</v>
      </c>
      <c r="G165" s="11"/>
      <c r="H165" s="11"/>
    </row>
    <row r="166" spans="5:8" x14ac:dyDescent="0.3">
      <c r="E166" s="7" t="s">
        <v>37</v>
      </c>
      <c r="G166" s="11">
        <v>7.7216102131164419</v>
      </c>
      <c r="H166" s="11">
        <v>15.142236270248913</v>
      </c>
    </row>
    <row r="167" spans="5:8" x14ac:dyDescent="0.3">
      <c r="E167" s="7" t="s">
        <v>38</v>
      </c>
      <c r="G167" s="11">
        <v>4.986149584487535</v>
      </c>
      <c r="H167" s="11">
        <v>7.2247308093087881</v>
      </c>
    </row>
    <row r="168" spans="5:8" x14ac:dyDescent="0.3">
      <c r="E168" s="7" t="s">
        <v>83</v>
      </c>
      <c r="G168" s="11">
        <v>4.9190345249007024</v>
      </c>
      <c r="H168" s="11">
        <v>10.818212940773709</v>
      </c>
    </row>
    <row r="169" spans="5:8" x14ac:dyDescent="0.3">
      <c r="E169" s="7" t="s">
        <v>84</v>
      </c>
      <c r="G169" s="11">
        <v>6.8627450980392162</v>
      </c>
      <c r="H169" s="11"/>
    </row>
  </sheetData>
  <sheetProtection sheet="1"/>
  <mergeCells count="9">
    <mergeCell ref="M3:N3"/>
    <mergeCell ref="M2:N2"/>
    <mergeCell ref="D1:E1"/>
    <mergeCell ref="C3:D3"/>
    <mergeCell ref="E3:F3"/>
    <mergeCell ref="G3:H3"/>
    <mergeCell ref="C2:H2"/>
    <mergeCell ref="J3:K3"/>
    <mergeCell ref="J2:K2"/>
  </mergeCells>
  <phoneticPr fontId="0" type="noConversion"/>
  <hyperlinks>
    <hyperlink ref="D1:E1" location="Sheet1!D5" display="Sheet1!D5"/>
  </hyperlink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2"/>
  <sheetViews>
    <sheetView showGridLines="0" showRowColHeaders="0" workbookViewId="0">
      <pane xSplit="2" ySplit="7" topLeftCell="C8" activePane="bottomRight" state="frozen"/>
      <selection activeCell="O5" sqref="O5"/>
      <selection pane="topRight" activeCell="O5" sqref="O5"/>
      <selection pane="bottomLeft" activeCell="O5" sqref="O5"/>
      <selection pane="bottomRight" activeCell="E40" sqref="E40"/>
    </sheetView>
  </sheetViews>
  <sheetFormatPr defaultColWidth="11.33203125" defaultRowHeight="10.5" x14ac:dyDescent="0.35"/>
  <cols>
    <col min="1" max="1" width="3" style="34" customWidth="1"/>
    <col min="2" max="2" width="16.6640625" style="34" customWidth="1"/>
    <col min="3" max="38" width="11.33203125" style="34"/>
    <col min="39" max="39" width="4.75" style="45" customWidth="1"/>
    <col min="40" max="45" width="11.33203125" style="34"/>
    <col min="46" max="46" width="3.75" style="34" customWidth="1"/>
    <col min="47" max="49" width="11.33203125" style="34"/>
    <col min="50" max="51" width="3" style="34" customWidth="1"/>
    <col min="52" max="16384" width="11.33203125" style="34"/>
  </cols>
  <sheetData>
    <row r="1" spans="1:54" x14ac:dyDescent="0.35">
      <c r="A1" s="33" t="s">
        <v>3123</v>
      </c>
    </row>
    <row r="2" spans="1:54" x14ac:dyDescent="0.35">
      <c r="A2" s="33" t="s">
        <v>103</v>
      </c>
    </row>
    <row r="4" spans="1:54" s="36" customFormat="1" ht="15.75" customHeight="1" x14ac:dyDescent="0.5">
      <c r="A4" s="35"/>
      <c r="C4" s="111" t="s">
        <v>97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2" t="s">
        <v>99</v>
      </c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3" t="s">
        <v>1</v>
      </c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46"/>
      <c r="AU4" s="117" t="s">
        <v>190</v>
      </c>
      <c r="AV4" s="117"/>
      <c r="AW4" s="117"/>
      <c r="AX4" s="117"/>
      <c r="AY4" s="117"/>
      <c r="AZ4" s="117"/>
      <c r="BA4" s="117"/>
      <c r="BB4" s="117"/>
    </row>
    <row r="5" spans="1:54" s="36" customFormat="1" ht="15.75" customHeight="1" x14ac:dyDescent="0.45">
      <c r="A5" s="35"/>
      <c r="C5" s="114" t="s">
        <v>101</v>
      </c>
      <c r="D5" s="114"/>
      <c r="E5" s="114"/>
      <c r="F5" s="114"/>
      <c r="G5" s="114"/>
      <c r="H5" s="114"/>
      <c r="I5" s="115" t="s">
        <v>102</v>
      </c>
      <c r="J5" s="115"/>
      <c r="K5" s="115"/>
      <c r="L5" s="115"/>
      <c r="M5" s="115"/>
      <c r="N5" s="115"/>
      <c r="O5" s="114" t="s">
        <v>101</v>
      </c>
      <c r="P5" s="114"/>
      <c r="Q5" s="114"/>
      <c r="R5" s="114"/>
      <c r="S5" s="114"/>
      <c r="T5" s="114"/>
      <c r="U5" s="115" t="s">
        <v>102</v>
      </c>
      <c r="V5" s="115"/>
      <c r="W5" s="115"/>
      <c r="X5" s="115"/>
      <c r="Y5" s="115"/>
      <c r="Z5" s="115"/>
      <c r="AA5" s="114" t="s">
        <v>101</v>
      </c>
      <c r="AB5" s="114"/>
      <c r="AC5" s="114"/>
      <c r="AD5" s="114"/>
      <c r="AE5" s="114"/>
      <c r="AF5" s="114"/>
      <c r="AG5" s="115" t="s">
        <v>102</v>
      </c>
      <c r="AH5" s="115"/>
      <c r="AI5" s="115"/>
      <c r="AJ5" s="115"/>
      <c r="AK5" s="115"/>
      <c r="AL5" s="115"/>
      <c r="AM5" s="46"/>
      <c r="AN5" s="119" t="s">
        <v>187</v>
      </c>
      <c r="AO5" s="119"/>
      <c r="AP5" s="119"/>
      <c r="AQ5" s="119"/>
      <c r="AR5" s="119"/>
      <c r="AS5" s="119"/>
    </row>
    <row r="6" spans="1:54" s="36" customFormat="1" ht="14.65" x14ac:dyDescent="0.35">
      <c r="A6" s="35"/>
      <c r="C6" s="116" t="s">
        <v>104</v>
      </c>
      <c r="D6" s="116"/>
      <c r="E6" s="116"/>
      <c r="F6" s="116" t="s">
        <v>105</v>
      </c>
      <c r="G6" s="116"/>
      <c r="H6" s="116"/>
      <c r="I6" s="116" t="s">
        <v>104</v>
      </c>
      <c r="J6" s="116"/>
      <c r="K6" s="116"/>
      <c r="L6" s="116" t="s">
        <v>105</v>
      </c>
      <c r="M6" s="116"/>
      <c r="N6" s="116"/>
      <c r="O6" s="116" t="s">
        <v>104</v>
      </c>
      <c r="P6" s="116"/>
      <c r="Q6" s="116"/>
      <c r="R6" s="116" t="s">
        <v>105</v>
      </c>
      <c r="S6" s="116"/>
      <c r="T6" s="116"/>
      <c r="U6" s="116" t="s">
        <v>104</v>
      </c>
      <c r="V6" s="116"/>
      <c r="W6" s="116"/>
      <c r="X6" s="116" t="s">
        <v>105</v>
      </c>
      <c r="Y6" s="116"/>
      <c r="Z6" s="116"/>
      <c r="AA6" s="116" t="s">
        <v>104</v>
      </c>
      <c r="AB6" s="116"/>
      <c r="AC6" s="116"/>
      <c r="AD6" s="116" t="s">
        <v>105</v>
      </c>
      <c r="AE6" s="116"/>
      <c r="AF6" s="116"/>
      <c r="AG6" s="116" t="s">
        <v>104</v>
      </c>
      <c r="AH6" s="116"/>
      <c r="AI6" s="116"/>
      <c r="AJ6" s="116" t="s">
        <v>105</v>
      </c>
      <c r="AK6" s="116"/>
      <c r="AL6" s="116"/>
      <c r="AM6" s="46"/>
      <c r="AN6" s="118" t="s">
        <v>97</v>
      </c>
      <c r="AO6" s="118"/>
      <c r="AP6" s="118" t="s">
        <v>99</v>
      </c>
      <c r="AQ6" s="118"/>
      <c r="AR6" s="118" t="s">
        <v>1</v>
      </c>
      <c r="AS6" s="118"/>
      <c r="AU6" s="120" t="s">
        <v>189</v>
      </c>
      <c r="AV6" s="102"/>
      <c r="AW6" s="102"/>
      <c r="AX6" s="18"/>
      <c r="AY6" s="18"/>
      <c r="AZ6" s="103" t="s">
        <v>2</v>
      </c>
      <c r="BA6" s="103"/>
      <c r="BB6" s="103"/>
    </row>
    <row r="7" spans="1:54" s="36" customFormat="1" ht="21" x14ac:dyDescent="0.35">
      <c r="A7" s="35"/>
      <c r="C7" s="37" t="s">
        <v>106</v>
      </c>
      <c r="D7" s="37" t="s">
        <v>107</v>
      </c>
      <c r="E7" s="37" t="s">
        <v>108</v>
      </c>
      <c r="F7" s="37" t="s">
        <v>106</v>
      </c>
      <c r="G7" s="37" t="s">
        <v>107</v>
      </c>
      <c r="H7" s="37" t="s">
        <v>108</v>
      </c>
      <c r="I7" s="37" t="s">
        <v>106</v>
      </c>
      <c r="J7" s="37" t="s">
        <v>107</v>
      </c>
      <c r="K7" s="37" t="s">
        <v>108</v>
      </c>
      <c r="L7" s="37" t="s">
        <v>106</v>
      </c>
      <c r="M7" s="37" t="s">
        <v>107</v>
      </c>
      <c r="N7" s="37" t="s">
        <v>108</v>
      </c>
      <c r="O7" s="37" t="s">
        <v>106</v>
      </c>
      <c r="P7" s="37" t="s">
        <v>107</v>
      </c>
      <c r="Q7" s="37" t="s">
        <v>108</v>
      </c>
      <c r="R7" s="37" t="s">
        <v>106</v>
      </c>
      <c r="S7" s="37" t="s">
        <v>107</v>
      </c>
      <c r="T7" s="37" t="s">
        <v>108</v>
      </c>
      <c r="U7" s="37" t="s">
        <v>106</v>
      </c>
      <c r="V7" s="37" t="s">
        <v>107</v>
      </c>
      <c r="W7" s="37" t="s">
        <v>108</v>
      </c>
      <c r="X7" s="37" t="s">
        <v>106</v>
      </c>
      <c r="Y7" s="37" t="s">
        <v>107</v>
      </c>
      <c r="Z7" s="37" t="s">
        <v>108</v>
      </c>
      <c r="AA7" s="37" t="s">
        <v>106</v>
      </c>
      <c r="AB7" s="37" t="s">
        <v>107</v>
      </c>
      <c r="AC7" s="37" t="s">
        <v>108</v>
      </c>
      <c r="AD7" s="37" t="s">
        <v>106</v>
      </c>
      <c r="AE7" s="37" t="s">
        <v>107</v>
      </c>
      <c r="AF7" s="37" t="s">
        <v>108</v>
      </c>
      <c r="AG7" s="37" t="s">
        <v>106</v>
      </c>
      <c r="AH7" s="37" t="s">
        <v>107</v>
      </c>
      <c r="AI7" s="37" t="s">
        <v>108</v>
      </c>
      <c r="AJ7" s="37" t="s">
        <v>106</v>
      </c>
      <c r="AK7" s="37" t="s">
        <v>107</v>
      </c>
      <c r="AL7" s="37" t="s">
        <v>108</v>
      </c>
      <c r="AM7" s="46"/>
      <c r="AN7" s="43" t="s">
        <v>101</v>
      </c>
      <c r="AO7" s="43" t="s">
        <v>102</v>
      </c>
      <c r="AP7" s="43" t="s">
        <v>101</v>
      </c>
      <c r="AQ7" s="43" t="s">
        <v>102</v>
      </c>
      <c r="AR7" s="43" t="s">
        <v>101</v>
      </c>
      <c r="AS7" s="43" t="s">
        <v>102</v>
      </c>
      <c r="AU7" s="21" t="s">
        <v>89</v>
      </c>
      <c r="AV7" s="21" t="s">
        <v>90</v>
      </c>
      <c r="AW7" s="21" t="s">
        <v>1</v>
      </c>
      <c r="AX7" s="18"/>
      <c r="AY7" s="18"/>
      <c r="AZ7" s="22" t="s">
        <v>89</v>
      </c>
      <c r="BA7" s="22" t="s">
        <v>90</v>
      </c>
      <c r="BB7" s="22" t="s">
        <v>1</v>
      </c>
    </row>
    <row r="8" spans="1:54" x14ac:dyDescent="0.35">
      <c r="A8" s="34">
        <v>1</v>
      </c>
      <c r="B8" s="38" t="s">
        <v>148</v>
      </c>
      <c r="C8" s="39">
        <v>4</v>
      </c>
      <c r="D8" s="39">
        <v>14</v>
      </c>
      <c r="E8" s="39">
        <v>37</v>
      </c>
      <c r="F8" s="39">
        <v>4</v>
      </c>
      <c r="G8" s="39">
        <v>121</v>
      </c>
      <c r="H8" s="39">
        <v>144</v>
      </c>
      <c r="I8" s="39">
        <v>5</v>
      </c>
      <c r="J8" s="39">
        <v>20</v>
      </c>
      <c r="K8" s="39">
        <v>148</v>
      </c>
      <c r="L8" s="39">
        <v>0</v>
      </c>
      <c r="M8" s="39">
        <v>13</v>
      </c>
      <c r="N8" s="39">
        <v>49</v>
      </c>
      <c r="O8" s="39">
        <v>0</v>
      </c>
      <c r="P8" s="39">
        <v>8</v>
      </c>
      <c r="Q8" s="39">
        <v>25</v>
      </c>
      <c r="R8" s="39">
        <v>4</v>
      </c>
      <c r="S8" s="39">
        <v>113</v>
      </c>
      <c r="T8" s="39">
        <v>134</v>
      </c>
      <c r="U8" s="39">
        <v>0</v>
      </c>
      <c r="V8" s="39">
        <v>26</v>
      </c>
      <c r="W8" s="39">
        <v>124</v>
      </c>
      <c r="X8" s="39">
        <v>0</v>
      </c>
      <c r="Y8" s="39">
        <v>19</v>
      </c>
      <c r="Z8" s="39">
        <v>69</v>
      </c>
      <c r="AA8" s="39">
        <v>8</v>
      </c>
      <c r="AB8" s="39">
        <v>16</v>
      </c>
      <c r="AC8" s="39">
        <v>67</v>
      </c>
      <c r="AD8" s="39">
        <v>5</v>
      </c>
      <c r="AE8" s="39">
        <v>232</v>
      </c>
      <c r="AF8" s="39">
        <v>279</v>
      </c>
      <c r="AG8" s="39">
        <v>10</v>
      </c>
      <c r="AH8" s="39">
        <v>47</v>
      </c>
      <c r="AI8" s="39">
        <v>269</v>
      </c>
      <c r="AJ8" s="39">
        <v>0</v>
      </c>
      <c r="AK8" s="39">
        <v>23</v>
      </c>
      <c r="AL8" s="39">
        <v>115</v>
      </c>
      <c r="AM8" s="45">
        <v>1</v>
      </c>
      <c r="AN8" s="44">
        <f>SUM(C8,D8)/SUM(C8:H8)*100</f>
        <v>5.5555555555555554</v>
      </c>
      <c r="AO8" s="44">
        <f>SUM(I8,J8)/SUM(I8:N8)*100</f>
        <v>10.638297872340425</v>
      </c>
      <c r="AP8" s="44">
        <f>SUM(O8,P8)/SUM(O8:T8)*100</f>
        <v>2.8169014084507045</v>
      </c>
      <c r="AQ8" s="44">
        <f>SUM(U8,V8)/SUM(U8:Z8)*100</f>
        <v>10.92436974789916</v>
      </c>
      <c r="AR8" s="44">
        <f>SUM(AA8,AB8)/SUM(AA8:AF8)*100</f>
        <v>3.9538714991762767</v>
      </c>
      <c r="AS8" s="44">
        <f>SUM(AG8,AH8)/SUM(AG8:AL8)*100</f>
        <v>12.284482758620689</v>
      </c>
      <c r="AU8" s="34">
        <f>SUM(C8:D8)</f>
        <v>18</v>
      </c>
      <c r="AV8" s="34">
        <f>SUM(O8:P8)</f>
        <v>8</v>
      </c>
      <c r="AW8" s="34">
        <f>SUM(AU8:AV8)</f>
        <v>26</v>
      </c>
      <c r="AZ8" s="34">
        <f>SUM(I8:J8)</f>
        <v>25</v>
      </c>
      <c r="BA8" s="34">
        <f>SUM(U8:V8)</f>
        <v>26</v>
      </c>
      <c r="BB8" s="34">
        <f>SUM(AZ8:BA8)</f>
        <v>51</v>
      </c>
    </row>
    <row r="9" spans="1:54" x14ac:dyDescent="0.35">
      <c r="A9" s="34">
        <v>2</v>
      </c>
      <c r="B9" s="38" t="s">
        <v>141</v>
      </c>
      <c r="C9" s="39">
        <v>3</v>
      </c>
      <c r="D9" s="39">
        <v>28</v>
      </c>
      <c r="E9" s="39">
        <v>65</v>
      </c>
      <c r="F9" s="39">
        <v>3</v>
      </c>
      <c r="G9" s="39">
        <v>79</v>
      </c>
      <c r="H9" s="39">
        <v>85</v>
      </c>
      <c r="I9" s="39">
        <v>19</v>
      </c>
      <c r="J9" s="39">
        <v>25</v>
      </c>
      <c r="K9" s="39">
        <v>160</v>
      </c>
      <c r="L9" s="39">
        <v>0</v>
      </c>
      <c r="M9" s="39">
        <v>4</v>
      </c>
      <c r="N9" s="39">
        <v>32</v>
      </c>
      <c r="O9" s="39">
        <v>8</v>
      </c>
      <c r="P9" s="39">
        <v>12</v>
      </c>
      <c r="Q9" s="39">
        <v>38</v>
      </c>
      <c r="R9" s="39">
        <v>3</v>
      </c>
      <c r="S9" s="39">
        <v>91</v>
      </c>
      <c r="T9" s="39">
        <v>91</v>
      </c>
      <c r="U9" s="39">
        <v>11</v>
      </c>
      <c r="V9" s="39">
        <v>29</v>
      </c>
      <c r="W9" s="39">
        <v>158</v>
      </c>
      <c r="X9" s="39">
        <v>4</v>
      </c>
      <c r="Y9" s="39">
        <v>12</v>
      </c>
      <c r="Z9" s="39">
        <v>35</v>
      </c>
      <c r="AA9" s="39">
        <v>10</v>
      </c>
      <c r="AB9" s="39">
        <v>45</v>
      </c>
      <c r="AC9" s="39">
        <v>110</v>
      </c>
      <c r="AD9" s="39">
        <v>14</v>
      </c>
      <c r="AE9" s="39">
        <v>170</v>
      </c>
      <c r="AF9" s="39">
        <v>169</v>
      </c>
      <c r="AG9" s="39">
        <v>29</v>
      </c>
      <c r="AH9" s="39">
        <v>54</v>
      </c>
      <c r="AI9" s="39">
        <v>315</v>
      </c>
      <c r="AJ9" s="39">
        <v>4</v>
      </c>
      <c r="AK9" s="39">
        <v>16</v>
      </c>
      <c r="AL9" s="39">
        <v>66</v>
      </c>
      <c r="AM9" s="45">
        <v>2</v>
      </c>
      <c r="AN9" s="44">
        <f t="shared" ref="AN9:AN72" si="0">SUM(C9,D9)/SUM(C9:H9)*100</f>
        <v>11.787072243346007</v>
      </c>
      <c r="AO9" s="44">
        <f t="shared" ref="AO9:AO72" si="1">SUM(I9,J9)/SUM(I9:N9)*100</f>
        <v>18.333333333333332</v>
      </c>
      <c r="AP9" s="44">
        <f t="shared" ref="AP9:AP72" si="2">SUM(O9,P9)/SUM(O9:T9)*100</f>
        <v>8.2304526748971192</v>
      </c>
      <c r="AQ9" s="44">
        <f t="shared" ref="AQ9:AQ72" si="3">SUM(U9,V9)/SUM(U9:Z9)*100</f>
        <v>16.064257028112451</v>
      </c>
      <c r="AR9" s="44">
        <f t="shared" ref="AR9:AR72" si="4">SUM(AA9,AB9)/SUM(AA9:AF9)*100</f>
        <v>10.617760617760617</v>
      </c>
      <c r="AS9" s="44">
        <f t="shared" ref="AS9:AS72" si="5">SUM(AG9,AH9)/SUM(AG9:AL9)*100</f>
        <v>17.148760330578515</v>
      </c>
      <c r="AU9" s="50">
        <f t="shared" ref="AU9:AU72" si="6">SUM(C9:D9)</f>
        <v>31</v>
      </c>
      <c r="AV9" s="50">
        <f t="shared" ref="AV9:AV72" si="7">SUM(O9:P9)</f>
        <v>20</v>
      </c>
      <c r="AW9" s="50">
        <f t="shared" ref="AW9:AW72" si="8">SUM(AU9:AV9)</f>
        <v>51</v>
      </c>
      <c r="AZ9" s="50">
        <f t="shared" ref="AZ9:AZ72" si="9">SUM(I9:J9)</f>
        <v>44</v>
      </c>
      <c r="BA9" s="50">
        <f t="shared" ref="BA9:BA72" si="10">SUM(U9:V9)</f>
        <v>40</v>
      </c>
      <c r="BB9" s="50">
        <f t="shared" ref="BB9:BB72" si="11">SUM(AZ9:BA9)</f>
        <v>84</v>
      </c>
    </row>
    <row r="10" spans="1:54" x14ac:dyDescent="0.35">
      <c r="A10" s="34">
        <v>3</v>
      </c>
      <c r="B10" s="38" t="s">
        <v>109</v>
      </c>
      <c r="C10" s="39">
        <v>77</v>
      </c>
      <c r="D10" s="39">
        <v>180</v>
      </c>
      <c r="E10" s="39">
        <v>473</v>
      </c>
      <c r="F10" s="39">
        <v>159</v>
      </c>
      <c r="G10" s="39">
        <v>1263</v>
      </c>
      <c r="H10" s="39">
        <v>1162</v>
      </c>
      <c r="I10" s="39">
        <v>172</v>
      </c>
      <c r="J10" s="39">
        <v>288</v>
      </c>
      <c r="K10" s="39">
        <v>1781</v>
      </c>
      <c r="L10" s="39">
        <v>60</v>
      </c>
      <c r="M10" s="39">
        <v>204</v>
      </c>
      <c r="N10" s="39">
        <v>822</v>
      </c>
      <c r="O10" s="39">
        <v>65</v>
      </c>
      <c r="P10" s="39">
        <v>122</v>
      </c>
      <c r="Q10" s="39">
        <v>373</v>
      </c>
      <c r="R10" s="39">
        <v>181</v>
      </c>
      <c r="S10" s="39">
        <v>1113</v>
      </c>
      <c r="T10" s="39">
        <v>1369</v>
      </c>
      <c r="U10" s="39">
        <v>95</v>
      </c>
      <c r="V10" s="39">
        <v>343</v>
      </c>
      <c r="W10" s="39">
        <v>1537</v>
      </c>
      <c r="X10" s="39">
        <v>67</v>
      </c>
      <c r="Y10" s="39">
        <v>245</v>
      </c>
      <c r="Z10" s="39">
        <v>1152</v>
      </c>
      <c r="AA10" s="39">
        <v>144</v>
      </c>
      <c r="AB10" s="39">
        <v>307</v>
      </c>
      <c r="AC10" s="39">
        <v>849</v>
      </c>
      <c r="AD10" s="39">
        <v>339</v>
      </c>
      <c r="AE10" s="39">
        <v>2372</v>
      </c>
      <c r="AF10" s="39">
        <v>2537</v>
      </c>
      <c r="AG10" s="39">
        <v>262</v>
      </c>
      <c r="AH10" s="39">
        <v>632</v>
      </c>
      <c r="AI10" s="39">
        <v>3314</v>
      </c>
      <c r="AJ10" s="39">
        <v>126</v>
      </c>
      <c r="AK10" s="39">
        <v>449</v>
      </c>
      <c r="AL10" s="39">
        <v>1977</v>
      </c>
      <c r="AM10" s="45">
        <v>3</v>
      </c>
      <c r="AN10" s="44">
        <f t="shared" si="0"/>
        <v>7.7549788774894397</v>
      </c>
      <c r="AO10" s="44">
        <f t="shared" si="1"/>
        <v>13.826269912834386</v>
      </c>
      <c r="AP10" s="44">
        <f t="shared" si="2"/>
        <v>5.802047781569966</v>
      </c>
      <c r="AQ10" s="44">
        <f t="shared" si="3"/>
        <v>12.736260540854898</v>
      </c>
      <c r="AR10" s="44">
        <f t="shared" si="4"/>
        <v>6.8875992669517414</v>
      </c>
      <c r="AS10" s="44">
        <f t="shared" si="5"/>
        <v>13.224852071005916</v>
      </c>
      <c r="AU10" s="50">
        <f t="shared" si="6"/>
        <v>257</v>
      </c>
      <c r="AV10" s="50">
        <f t="shared" si="7"/>
        <v>187</v>
      </c>
      <c r="AW10" s="50">
        <f t="shared" si="8"/>
        <v>444</v>
      </c>
      <c r="AZ10" s="50">
        <f t="shared" si="9"/>
        <v>460</v>
      </c>
      <c r="BA10" s="50">
        <f t="shared" si="10"/>
        <v>438</v>
      </c>
      <c r="BB10" s="50">
        <f t="shared" si="11"/>
        <v>898</v>
      </c>
    </row>
    <row r="11" spans="1:54" x14ac:dyDescent="0.35">
      <c r="A11" s="34">
        <v>4</v>
      </c>
      <c r="B11" s="38" t="s">
        <v>110</v>
      </c>
      <c r="C11" s="39">
        <v>48</v>
      </c>
      <c r="D11" s="39">
        <v>94</v>
      </c>
      <c r="E11" s="39">
        <v>244</v>
      </c>
      <c r="F11" s="39">
        <v>267</v>
      </c>
      <c r="G11" s="39">
        <v>1800</v>
      </c>
      <c r="H11" s="39">
        <v>1047</v>
      </c>
      <c r="I11" s="39">
        <v>118</v>
      </c>
      <c r="J11" s="39">
        <v>215</v>
      </c>
      <c r="K11" s="39">
        <v>1422</v>
      </c>
      <c r="L11" s="39">
        <v>110</v>
      </c>
      <c r="M11" s="39">
        <v>347</v>
      </c>
      <c r="N11" s="39">
        <v>1263</v>
      </c>
      <c r="O11" s="39">
        <v>27</v>
      </c>
      <c r="P11" s="39">
        <v>63</v>
      </c>
      <c r="Q11" s="39">
        <v>176</v>
      </c>
      <c r="R11" s="39">
        <v>246</v>
      </c>
      <c r="S11" s="39">
        <v>1358</v>
      </c>
      <c r="T11" s="39">
        <v>1263</v>
      </c>
      <c r="U11" s="39">
        <v>76</v>
      </c>
      <c r="V11" s="39">
        <v>150</v>
      </c>
      <c r="W11" s="39">
        <v>1174</v>
      </c>
      <c r="X11" s="39">
        <v>99</v>
      </c>
      <c r="Y11" s="39">
        <v>321</v>
      </c>
      <c r="Z11" s="39">
        <v>1443</v>
      </c>
      <c r="AA11" s="39">
        <v>82</v>
      </c>
      <c r="AB11" s="39">
        <v>154</v>
      </c>
      <c r="AC11" s="39">
        <v>419</v>
      </c>
      <c r="AD11" s="39">
        <v>518</v>
      </c>
      <c r="AE11" s="39">
        <v>3154</v>
      </c>
      <c r="AF11" s="39">
        <v>2313</v>
      </c>
      <c r="AG11" s="39">
        <v>195</v>
      </c>
      <c r="AH11" s="39">
        <v>369</v>
      </c>
      <c r="AI11" s="39">
        <v>2595</v>
      </c>
      <c r="AJ11" s="39">
        <v>211</v>
      </c>
      <c r="AK11" s="39">
        <v>661</v>
      </c>
      <c r="AL11" s="39">
        <v>2707</v>
      </c>
      <c r="AM11" s="45">
        <v>4</v>
      </c>
      <c r="AN11" s="44">
        <f t="shared" si="0"/>
        <v>4.0571428571428569</v>
      </c>
      <c r="AO11" s="44">
        <f t="shared" si="1"/>
        <v>9.5827338129496393</v>
      </c>
      <c r="AP11" s="44">
        <f t="shared" si="2"/>
        <v>2.8726460261729971</v>
      </c>
      <c r="AQ11" s="44">
        <f t="shared" si="3"/>
        <v>6.9261415874961694</v>
      </c>
      <c r="AR11" s="44">
        <f t="shared" si="4"/>
        <v>3.5542168674698797</v>
      </c>
      <c r="AS11" s="44">
        <f t="shared" si="5"/>
        <v>8.370436331255565</v>
      </c>
      <c r="AU11" s="50">
        <f t="shared" si="6"/>
        <v>142</v>
      </c>
      <c r="AV11" s="50">
        <f t="shared" si="7"/>
        <v>90</v>
      </c>
      <c r="AW11" s="50">
        <f t="shared" si="8"/>
        <v>232</v>
      </c>
      <c r="AZ11" s="50">
        <f t="shared" si="9"/>
        <v>333</v>
      </c>
      <c r="BA11" s="50">
        <f t="shared" si="10"/>
        <v>226</v>
      </c>
      <c r="BB11" s="50">
        <f t="shared" si="11"/>
        <v>559</v>
      </c>
    </row>
    <row r="12" spans="1:54" x14ac:dyDescent="0.35">
      <c r="A12" s="34">
        <v>5</v>
      </c>
      <c r="B12" s="38" t="s">
        <v>149</v>
      </c>
      <c r="C12" s="39">
        <v>22</v>
      </c>
      <c r="D12" s="39">
        <v>46</v>
      </c>
      <c r="E12" s="39">
        <v>131</v>
      </c>
      <c r="F12" s="39">
        <v>21</v>
      </c>
      <c r="G12" s="39">
        <v>328</v>
      </c>
      <c r="H12" s="39">
        <v>314</v>
      </c>
      <c r="I12" s="39">
        <v>32</v>
      </c>
      <c r="J12" s="39">
        <v>84</v>
      </c>
      <c r="K12" s="39">
        <v>405</v>
      </c>
      <c r="L12" s="39">
        <v>4</v>
      </c>
      <c r="M12" s="39">
        <v>33</v>
      </c>
      <c r="N12" s="39">
        <v>133</v>
      </c>
      <c r="O12" s="39">
        <v>7</v>
      </c>
      <c r="P12" s="39">
        <v>35</v>
      </c>
      <c r="Q12" s="39">
        <v>98</v>
      </c>
      <c r="R12" s="39">
        <v>28</v>
      </c>
      <c r="S12" s="39">
        <v>304</v>
      </c>
      <c r="T12" s="39">
        <v>357</v>
      </c>
      <c r="U12" s="39">
        <v>17</v>
      </c>
      <c r="V12" s="39">
        <v>66</v>
      </c>
      <c r="W12" s="39">
        <v>333</v>
      </c>
      <c r="X12" s="39">
        <v>7</v>
      </c>
      <c r="Y12" s="39">
        <v>48</v>
      </c>
      <c r="Z12" s="39">
        <v>155</v>
      </c>
      <c r="AA12" s="39">
        <v>29</v>
      </c>
      <c r="AB12" s="39">
        <v>80</v>
      </c>
      <c r="AC12" s="39">
        <v>229</v>
      </c>
      <c r="AD12" s="39">
        <v>43</v>
      </c>
      <c r="AE12" s="39">
        <v>626</v>
      </c>
      <c r="AF12" s="39">
        <v>672</v>
      </c>
      <c r="AG12" s="39">
        <v>55</v>
      </c>
      <c r="AH12" s="39">
        <v>154</v>
      </c>
      <c r="AI12" s="39">
        <v>739</v>
      </c>
      <c r="AJ12" s="39">
        <v>11</v>
      </c>
      <c r="AK12" s="39">
        <v>86</v>
      </c>
      <c r="AL12" s="39">
        <v>286</v>
      </c>
      <c r="AM12" s="45">
        <v>5</v>
      </c>
      <c r="AN12" s="44">
        <f t="shared" si="0"/>
        <v>7.8886310904872383</v>
      </c>
      <c r="AO12" s="44">
        <f t="shared" si="1"/>
        <v>16.787264833574529</v>
      </c>
      <c r="AP12" s="44">
        <f t="shared" si="2"/>
        <v>5.0663449939686371</v>
      </c>
      <c r="AQ12" s="44">
        <f t="shared" si="3"/>
        <v>13.258785942492013</v>
      </c>
      <c r="AR12" s="44">
        <f t="shared" si="4"/>
        <v>6.4919594997022028</v>
      </c>
      <c r="AS12" s="44">
        <f t="shared" si="5"/>
        <v>15.702479338842975</v>
      </c>
      <c r="AU12" s="50">
        <f t="shared" si="6"/>
        <v>68</v>
      </c>
      <c r="AV12" s="50">
        <f t="shared" si="7"/>
        <v>42</v>
      </c>
      <c r="AW12" s="50">
        <f t="shared" si="8"/>
        <v>110</v>
      </c>
      <c r="AZ12" s="50">
        <f t="shared" si="9"/>
        <v>116</v>
      </c>
      <c r="BA12" s="50">
        <f t="shared" si="10"/>
        <v>83</v>
      </c>
      <c r="BB12" s="50">
        <f t="shared" si="11"/>
        <v>199</v>
      </c>
    </row>
    <row r="13" spans="1:54" x14ac:dyDescent="0.35">
      <c r="A13" s="34">
        <v>6</v>
      </c>
      <c r="B13" s="38" t="s">
        <v>150</v>
      </c>
      <c r="C13" s="39">
        <v>38</v>
      </c>
      <c r="D13" s="39">
        <v>66</v>
      </c>
      <c r="E13" s="39">
        <v>220</v>
      </c>
      <c r="F13" s="39">
        <v>62</v>
      </c>
      <c r="G13" s="39">
        <v>580</v>
      </c>
      <c r="H13" s="39">
        <v>524</v>
      </c>
      <c r="I13" s="39">
        <v>61</v>
      </c>
      <c r="J13" s="39">
        <v>107</v>
      </c>
      <c r="K13" s="39">
        <v>864</v>
      </c>
      <c r="L13" s="39">
        <v>24</v>
      </c>
      <c r="M13" s="39">
        <v>63</v>
      </c>
      <c r="N13" s="39">
        <v>255</v>
      </c>
      <c r="O13" s="39">
        <v>28</v>
      </c>
      <c r="P13" s="39">
        <v>43</v>
      </c>
      <c r="Q13" s="39">
        <v>154</v>
      </c>
      <c r="R13" s="39">
        <v>80</v>
      </c>
      <c r="S13" s="39">
        <v>560</v>
      </c>
      <c r="T13" s="39">
        <v>653</v>
      </c>
      <c r="U13" s="39">
        <v>26</v>
      </c>
      <c r="V13" s="39">
        <v>122</v>
      </c>
      <c r="W13" s="39">
        <v>719</v>
      </c>
      <c r="X13" s="39">
        <v>28</v>
      </c>
      <c r="Y13" s="39">
        <v>64</v>
      </c>
      <c r="Z13" s="39">
        <v>410</v>
      </c>
      <c r="AA13" s="39">
        <v>62</v>
      </c>
      <c r="AB13" s="39">
        <v>107</v>
      </c>
      <c r="AC13" s="39">
        <v>368</v>
      </c>
      <c r="AD13" s="39">
        <v>145</v>
      </c>
      <c r="AE13" s="39">
        <v>1142</v>
      </c>
      <c r="AF13" s="39">
        <v>1182</v>
      </c>
      <c r="AG13" s="39">
        <v>94</v>
      </c>
      <c r="AH13" s="39">
        <v>231</v>
      </c>
      <c r="AI13" s="39">
        <v>1580</v>
      </c>
      <c r="AJ13" s="39">
        <v>50</v>
      </c>
      <c r="AK13" s="39">
        <v>121</v>
      </c>
      <c r="AL13" s="39">
        <v>663</v>
      </c>
      <c r="AM13" s="45">
        <v>6</v>
      </c>
      <c r="AN13" s="44">
        <f t="shared" si="0"/>
        <v>6.9798657718120802</v>
      </c>
      <c r="AO13" s="44">
        <f t="shared" si="1"/>
        <v>12.22707423580786</v>
      </c>
      <c r="AP13" s="44">
        <f t="shared" si="2"/>
        <v>4.6772068511198945</v>
      </c>
      <c r="AQ13" s="44">
        <f t="shared" si="3"/>
        <v>10.810810810810811</v>
      </c>
      <c r="AR13" s="44">
        <f t="shared" si="4"/>
        <v>5.6220891550232865</v>
      </c>
      <c r="AS13" s="44">
        <f t="shared" si="5"/>
        <v>11.865644395764878</v>
      </c>
      <c r="AU13" s="50">
        <f t="shared" si="6"/>
        <v>104</v>
      </c>
      <c r="AV13" s="50">
        <f t="shared" si="7"/>
        <v>71</v>
      </c>
      <c r="AW13" s="50">
        <f t="shared" si="8"/>
        <v>175</v>
      </c>
      <c r="AZ13" s="50">
        <f t="shared" si="9"/>
        <v>168</v>
      </c>
      <c r="BA13" s="50">
        <f t="shared" si="10"/>
        <v>148</v>
      </c>
      <c r="BB13" s="50">
        <f t="shared" si="11"/>
        <v>316</v>
      </c>
    </row>
    <row r="14" spans="1:54" x14ac:dyDescent="0.35">
      <c r="A14" s="34">
        <v>7</v>
      </c>
      <c r="B14" s="38" t="s">
        <v>111</v>
      </c>
      <c r="C14" s="39">
        <v>18</v>
      </c>
      <c r="D14" s="39">
        <v>55</v>
      </c>
      <c r="E14" s="39">
        <v>152</v>
      </c>
      <c r="F14" s="39">
        <v>211</v>
      </c>
      <c r="G14" s="39">
        <v>1939</v>
      </c>
      <c r="H14" s="39">
        <v>1118</v>
      </c>
      <c r="I14" s="39">
        <v>70</v>
      </c>
      <c r="J14" s="39">
        <v>102</v>
      </c>
      <c r="K14" s="39">
        <v>836</v>
      </c>
      <c r="L14" s="39">
        <v>92</v>
      </c>
      <c r="M14" s="39">
        <v>348</v>
      </c>
      <c r="N14" s="39">
        <v>1246</v>
      </c>
      <c r="O14" s="39">
        <v>14</v>
      </c>
      <c r="P14" s="39">
        <v>48</v>
      </c>
      <c r="Q14" s="39">
        <v>93</v>
      </c>
      <c r="R14" s="39">
        <v>240</v>
      </c>
      <c r="S14" s="39">
        <v>1464</v>
      </c>
      <c r="T14" s="39">
        <v>1424</v>
      </c>
      <c r="U14" s="39">
        <v>39</v>
      </c>
      <c r="V14" s="39">
        <v>77</v>
      </c>
      <c r="W14" s="39">
        <v>752</v>
      </c>
      <c r="X14" s="39">
        <v>52</v>
      </c>
      <c r="Y14" s="39">
        <v>212</v>
      </c>
      <c r="Z14" s="39">
        <v>1259</v>
      </c>
      <c r="AA14" s="39">
        <v>30</v>
      </c>
      <c r="AB14" s="39">
        <v>103</v>
      </c>
      <c r="AC14" s="39">
        <v>247</v>
      </c>
      <c r="AD14" s="39">
        <v>457</v>
      </c>
      <c r="AE14" s="39">
        <v>3400</v>
      </c>
      <c r="AF14" s="39">
        <v>2538</v>
      </c>
      <c r="AG14" s="39">
        <v>109</v>
      </c>
      <c r="AH14" s="39">
        <v>179</v>
      </c>
      <c r="AI14" s="39">
        <v>1584</v>
      </c>
      <c r="AJ14" s="39">
        <v>142</v>
      </c>
      <c r="AK14" s="39">
        <v>560</v>
      </c>
      <c r="AL14" s="39">
        <v>2509</v>
      </c>
      <c r="AM14" s="45">
        <v>7</v>
      </c>
      <c r="AN14" s="44">
        <f t="shared" si="0"/>
        <v>2.0898940738620095</v>
      </c>
      <c r="AO14" s="44">
        <f t="shared" si="1"/>
        <v>6.3845582776540457</v>
      </c>
      <c r="AP14" s="44">
        <f t="shared" si="2"/>
        <v>1.8885166006701186</v>
      </c>
      <c r="AQ14" s="44">
        <f t="shared" si="3"/>
        <v>4.8515265579255544</v>
      </c>
      <c r="AR14" s="44">
        <f t="shared" si="4"/>
        <v>1.9630996309963098</v>
      </c>
      <c r="AS14" s="44">
        <f t="shared" si="5"/>
        <v>5.665945307889042</v>
      </c>
      <c r="AU14" s="50">
        <f t="shared" si="6"/>
        <v>73</v>
      </c>
      <c r="AV14" s="50">
        <f t="shared" si="7"/>
        <v>62</v>
      </c>
      <c r="AW14" s="50">
        <f t="shared" si="8"/>
        <v>135</v>
      </c>
      <c r="AZ14" s="50">
        <f t="shared" si="9"/>
        <v>172</v>
      </c>
      <c r="BA14" s="50">
        <f t="shared" si="10"/>
        <v>116</v>
      </c>
      <c r="BB14" s="50">
        <f t="shared" si="11"/>
        <v>288</v>
      </c>
    </row>
    <row r="15" spans="1:54" x14ac:dyDescent="0.35">
      <c r="A15" s="34">
        <v>8</v>
      </c>
      <c r="B15" s="38" t="s">
        <v>142</v>
      </c>
      <c r="C15" s="39">
        <v>5</v>
      </c>
      <c r="D15" s="39">
        <v>17</v>
      </c>
      <c r="E15" s="39">
        <v>59</v>
      </c>
      <c r="F15" s="39">
        <v>12</v>
      </c>
      <c r="G15" s="39">
        <v>138</v>
      </c>
      <c r="H15" s="39">
        <v>113</v>
      </c>
      <c r="I15" s="39">
        <v>13</v>
      </c>
      <c r="J15" s="39">
        <v>33</v>
      </c>
      <c r="K15" s="39">
        <v>186</v>
      </c>
      <c r="L15" s="39">
        <v>0</v>
      </c>
      <c r="M15" s="39">
        <v>14</v>
      </c>
      <c r="N15" s="39">
        <v>40</v>
      </c>
      <c r="O15" s="39">
        <v>7</v>
      </c>
      <c r="P15" s="39">
        <v>15</v>
      </c>
      <c r="Q15" s="39">
        <v>48</v>
      </c>
      <c r="R15" s="39">
        <v>13</v>
      </c>
      <c r="S15" s="39">
        <v>115</v>
      </c>
      <c r="T15" s="39">
        <v>122</v>
      </c>
      <c r="U15" s="39">
        <v>9</v>
      </c>
      <c r="V15" s="39">
        <v>31</v>
      </c>
      <c r="W15" s="39">
        <v>152</v>
      </c>
      <c r="X15" s="39">
        <v>0</v>
      </c>
      <c r="Y15" s="39">
        <v>9</v>
      </c>
      <c r="Z15" s="39">
        <v>62</v>
      </c>
      <c r="AA15" s="39">
        <v>18</v>
      </c>
      <c r="AB15" s="39">
        <v>25</v>
      </c>
      <c r="AC15" s="39">
        <v>106</v>
      </c>
      <c r="AD15" s="39">
        <v>23</v>
      </c>
      <c r="AE15" s="39">
        <v>251</v>
      </c>
      <c r="AF15" s="39">
        <v>234</v>
      </c>
      <c r="AG15" s="39">
        <v>21</v>
      </c>
      <c r="AH15" s="39">
        <v>67</v>
      </c>
      <c r="AI15" s="39">
        <v>335</v>
      </c>
      <c r="AJ15" s="39">
        <v>0</v>
      </c>
      <c r="AK15" s="39">
        <v>23</v>
      </c>
      <c r="AL15" s="39">
        <v>93</v>
      </c>
      <c r="AM15" s="45">
        <v>8</v>
      </c>
      <c r="AN15" s="44">
        <f t="shared" si="0"/>
        <v>6.395348837209303</v>
      </c>
      <c r="AO15" s="44">
        <f t="shared" si="1"/>
        <v>16.083916083916083</v>
      </c>
      <c r="AP15" s="44">
        <f t="shared" si="2"/>
        <v>6.8750000000000009</v>
      </c>
      <c r="AQ15" s="44">
        <f t="shared" si="3"/>
        <v>15.209125475285171</v>
      </c>
      <c r="AR15" s="44">
        <f t="shared" si="4"/>
        <v>6.5449010654490101</v>
      </c>
      <c r="AS15" s="44">
        <f t="shared" si="5"/>
        <v>16.326530612244898</v>
      </c>
      <c r="AU15" s="50">
        <f t="shared" si="6"/>
        <v>22</v>
      </c>
      <c r="AV15" s="50">
        <f t="shared" si="7"/>
        <v>22</v>
      </c>
      <c r="AW15" s="50">
        <f t="shared" si="8"/>
        <v>44</v>
      </c>
      <c r="AZ15" s="50">
        <f t="shared" si="9"/>
        <v>46</v>
      </c>
      <c r="BA15" s="50">
        <f t="shared" si="10"/>
        <v>40</v>
      </c>
      <c r="BB15" s="50">
        <f t="shared" si="11"/>
        <v>86</v>
      </c>
    </row>
    <row r="16" spans="1:54" x14ac:dyDescent="0.35">
      <c r="A16" s="34">
        <v>9</v>
      </c>
      <c r="B16" s="38" t="s">
        <v>112</v>
      </c>
      <c r="C16" s="39">
        <v>31</v>
      </c>
      <c r="D16" s="39">
        <v>75</v>
      </c>
      <c r="E16" s="39">
        <v>157</v>
      </c>
      <c r="F16" s="39">
        <v>366</v>
      </c>
      <c r="G16" s="39">
        <v>3634</v>
      </c>
      <c r="H16" s="39">
        <v>1693</v>
      </c>
      <c r="I16" s="39">
        <v>157</v>
      </c>
      <c r="J16" s="39">
        <v>168</v>
      </c>
      <c r="K16" s="39">
        <v>1724</v>
      </c>
      <c r="L16" s="39">
        <v>287</v>
      </c>
      <c r="M16" s="39">
        <v>965</v>
      </c>
      <c r="N16" s="39">
        <v>2758</v>
      </c>
      <c r="O16" s="39">
        <v>26</v>
      </c>
      <c r="P16" s="39">
        <v>48</v>
      </c>
      <c r="Q16" s="39">
        <v>107</v>
      </c>
      <c r="R16" s="39">
        <v>410</v>
      </c>
      <c r="S16" s="39">
        <v>3004</v>
      </c>
      <c r="T16" s="39">
        <v>2103</v>
      </c>
      <c r="U16" s="39">
        <v>84</v>
      </c>
      <c r="V16" s="39">
        <v>147</v>
      </c>
      <c r="W16" s="39">
        <v>1782</v>
      </c>
      <c r="X16" s="39">
        <v>198</v>
      </c>
      <c r="Y16" s="39">
        <v>827</v>
      </c>
      <c r="Z16" s="39">
        <v>2863</v>
      </c>
      <c r="AA16" s="39">
        <v>54</v>
      </c>
      <c r="AB16" s="39">
        <v>127</v>
      </c>
      <c r="AC16" s="39">
        <v>265</v>
      </c>
      <c r="AD16" s="39">
        <v>777</v>
      </c>
      <c r="AE16" s="39">
        <v>6638</v>
      </c>
      <c r="AF16" s="39">
        <v>3803</v>
      </c>
      <c r="AG16" s="39">
        <v>240</v>
      </c>
      <c r="AH16" s="39">
        <v>315</v>
      </c>
      <c r="AI16" s="39">
        <v>3500</v>
      </c>
      <c r="AJ16" s="39">
        <v>486</v>
      </c>
      <c r="AK16" s="39">
        <v>1796</v>
      </c>
      <c r="AL16" s="39">
        <v>5620</v>
      </c>
      <c r="AM16" s="45">
        <v>9</v>
      </c>
      <c r="AN16" s="44">
        <f t="shared" si="0"/>
        <v>1.7797179314976492</v>
      </c>
      <c r="AO16" s="44">
        <f t="shared" si="1"/>
        <v>5.3639214391813832</v>
      </c>
      <c r="AP16" s="44">
        <f t="shared" si="2"/>
        <v>1.2987012987012987</v>
      </c>
      <c r="AQ16" s="44">
        <f t="shared" si="3"/>
        <v>3.9145907473309607</v>
      </c>
      <c r="AR16" s="44">
        <f t="shared" si="4"/>
        <v>1.5517832647462277</v>
      </c>
      <c r="AS16" s="44">
        <f t="shared" si="5"/>
        <v>4.6416325165175207</v>
      </c>
      <c r="AU16" s="50">
        <f t="shared" si="6"/>
        <v>106</v>
      </c>
      <c r="AV16" s="50">
        <f t="shared" si="7"/>
        <v>74</v>
      </c>
      <c r="AW16" s="50">
        <f t="shared" si="8"/>
        <v>180</v>
      </c>
      <c r="AZ16" s="50">
        <f t="shared" si="9"/>
        <v>325</v>
      </c>
      <c r="BA16" s="50">
        <f t="shared" si="10"/>
        <v>231</v>
      </c>
      <c r="BB16" s="50">
        <f t="shared" si="11"/>
        <v>556</v>
      </c>
    </row>
    <row r="17" spans="1:54" x14ac:dyDescent="0.35">
      <c r="A17" s="34">
        <v>10</v>
      </c>
      <c r="B17" s="38" t="s">
        <v>113</v>
      </c>
      <c r="C17" s="39">
        <v>111</v>
      </c>
      <c r="D17" s="39">
        <v>247</v>
      </c>
      <c r="E17" s="39">
        <v>358</v>
      </c>
      <c r="F17" s="39">
        <v>387</v>
      </c>
      <c r="G17" s="39">
        <v>2962</v>
      </c>
      <c r="H17" s="39">
        <v>1181</v>
      </c>
      <c r="I17" s="39">
        <v>372</v>
      </c>
      <c r="J17" s="39">
        <v>528</v>
      </c>
      <c r="K17" s="39">
        <v>2418</v>
      </c>
      <c r="L17" s="39">
        <v>234</v>
      </c>
      <c r="M17" s="39">
        <v>865</v>
      </c>
      <c r="N17" s="39">
        <v>2063</v>
      </c>
      <c r="O17" s="39">
        <v>65</v>
      </c>
      <c r="P17" s="39">
        <v>159</v>
      </c>
      <c r="Q17" s="39">
        <v>251</v>
      </c>
      <c r="R17" s="39">
        <v>378</v>
      </c>
      <c r="S17" s="39">
        <v>2744</v>
      </c>
      <c r="T17" s="39">
        <v>1555</v>
      </c>
      <c r="U17" s="39">
        <v>202</v>
      </c>
      <c r="V17" s="39">
        <v>466</v>
      </c>
      <c r="W17" s="39">
        <v>2126</v>
      </c>
      <c r="X17" s="39">
        <v>248</v>
      </c>
      <c r="Y17" s="39">
        <v>835</v>
      </c>
      <c r="Z17" s="39">
        <v>2054</v>
      </c>
      <c r="AA17" s="39">
        <v>178</v>
      </c>
      <c r="AB17" s="39">
        <v>409</v>
      </c>
      <c r="AC17" s="39">
        <v>608</v>
      </c>
      <c r="AD17" s="39">
        <v>766</v>
      </c>
      <c r="AE17" s="39">
        <v>5703</v>
      </c>
      <c r="AF17" s="39">
        <v>2734</v>
      </c>
      <c r="AG17" s="39">
        <v>571</v>
      </c>
      <c r="AH17" s="39">
        <v>993</v>
      </c>
      <c r="AI17" s="39">
        <v>4544</v>
      </c>
      <c r="AJ17" s="39">
        <v>486</v>
      </c>
      <c r="AK17" s="39">
        <v>1699</v>
      </c>
      <c r="AL17" s="39">
        <v>4121</v>
      </c>
      <c r="AM17" s="45">
        <v>10</v>
      </c>
      <c r="AN17" s="44">
        <f t="shared" si="0"/>
        <v>6.8242470453678994</v>
      </c>
      <c r="AO17" s="44">
        <f t="shared" si="1"/>
        <v>13.888888888888889</v>
      </c>
      <c r="AP17" s="44">
        <f t="shared" si="2"/>
        <v>4.3478260869565215</v>
      </c>
      <c r="AQ17" s="44">
        <f t="shared" si="3"/>
        <v>11.262856179396392</v>
      </c>
      <c r="AR17" s="44">
        <f t="shared" si="4"/>
        <v>5.6453164070013466</v>
      </c>
      <c r="AS17" s="44">
        <f t="shared" si="5"/>
        <v>12.59867891090704</v>
      </c>
      <c r="AU17" s="50">
        <f t="shared" si="6"/>
        <v>358</v>
      </c>
      <c r="AV17" s="50">
        <f t="shared" si="7"/>
        <v>224</v>
      </c>
      <c r="AW17" s="50">
        <f t="shared" si="8"/>
        <v>582</v>
      </c>
      <c r="AZ17" s="50">
        <f t="shared" si="9"/>
        <v>900</v>
      </c>
      <c r="BA17" s="50">
        <f t="shared" si="10"/>
        <v>668</v>
      </c>
      <c r="BB17" s="50">
        <f t="shared" si="11"/>
        <v>1568</v>
      </c>
    </row>
    <row r="18" spans="1:54" x14ac:dyDescent="0.35">
      <c r="A18" s="34">
        <v>11</v>
      </c>
      <c r="B18" s="38" t="s">
        <v>151</v>
      </c>
      <c r="C18" s="39">
        <v>0</v>
      </c>
      <c r="D18" s="39">
        <v>4</v>
      </c>
      <c r="E18" s="39">
        <v>20</v>
      </c>
      <c r="F18" s="39">
        <v>0</v>
      </c>
      <c r="G18" s="39">
        <v>83</v>
      </c>
      <c r="H18" s="39">
        <v>60</v>
      </c>
      <c r="I18" s="39">
        <v>9</v>
      </c>
      <c r="J18" s="39">
        <v>8</v>
      </c>
      <c r="K18" s="39">
        <v>86</v>
      </c>
      <c r="L18" s="39">
        <v>0</v>
      </c>
      <c r="M18" s="39">
        <v>4</v>
      </c>
      <c r="N18" s="39">
        <v>15</v>
      </c>
      <c r="O18" s="39">
        <v>0</v>
      </c>
      <c r="P18" s="39">
        <v>6</v>
      </c>
      <c r="Q18" s="39">
        <v>12</v>
      </c>
      <c r="R18" s="39">
        <v>0</v>
      </c>
      <c r="S18" s="39">
        <v>60</v>
      </c>
      <c r="T18" s="39">
        <v>41</v>
      </c>
      <c r="U18" s="39">
        <v>0</v>
      </c>
      <c r="V18" s="39">
        <v>15</v>
      </c>
      <c r="W18" s="39">
        <v>48</v>
      </c>
      <c r="X18" s="39">
        <v>0</v>
      </c>
      <c r="Y18" s="39">
        <v>11</v>
      </c>
      <c r="Z18" s="39">
        <v>21</v>
      </c>
      <c r="AA18" s="39">
        <v>0</v>
      </c>
      <c r="AB18" s="39">
        <v>11</v>
      </c>
      <c r="AC18" s="39">
        <v>30</v>
      </c>
      <c r="AD18" s="39">
        <v>0</v>
      </c>
      <c r="AE18" s="39">
        <v>136</v>
      </c>
      <c r="AF18" s="39">
        <v>104</v>
      </c>
      <c r="AG18" s="39">
        <v>10</v>
      </c>
      <c r="AH18" s="39">
        <v>27</v>
      </c>
      <c r="AI18" s="39">
        <v>137</v>
      </c>
      <c r="AJ18" s="39">
        <v>0</v>
      </c>
      <c r="AK18" s="39">
        <v>18</v>
      </c>
      <c r="AL18" s="39">
        <v>37</v>
      </c>
      <c r="AM18" s="45">
        <v>11</v>
      </c>
      <c r="AN18" s="44">
        <f t="shared" si="0"/>
        <v>2.3952095808383236</v>
      </c>
      <c r="AO18" s="44">
        <f t="shared" si="1"/>
        <v>13.934426229508196</v>
      </c>
      <c r="AP18" s="44">
        <f t="shared" si="2"/>
        <v>5.0420168067226889</v>
      </c>
      <c r="AQ18" s="44">
        <f t="shared" si="3"/>
        <v>15.789473684210526</v>
      </c>
      <c r="AR18" s="44">
        <f t="shared" si="4"/>
        <v>3.9145907473309607</v>
      </c>
      <c r="AS18" s="44">
        <f t="shared" si="5"/>
        <v>16.157205240174672</v>
      </c>
      <c r="AU18" s="50">
        <f t="shared" si="6"/>
        <v>4</v>
      </c>
      <c r="AV18" s="50">
        <f t="shared" si="7"/>
        <v>6</v>
      </c>
      <c r="AW18" s="50">
        <f t="shared" si="8"/>
        <v>10</v>
      </c>
      <c r="AZ18" s="50">
        <f t="shared" si="9"/>
        <v>17</v>
      </c>
      <c r="BA18" s="50">
        <f t="shared" si="10"/>
        <v>15</v>
      </c>
      <c r="BB18" s="50">
        <f t="shared" si="11"/>
        <v>32</v>
      </c>
    </row>
    <row r="19" spans="1:54" x14ac:dyDescent="0.35">
      <c r="A19" s="34">
        <v>12</v>
      </c>
      <c r="B19" s="38" t="s">
        <v>152</v>
      </c>
      <c r="C19" s="39">
        <v>25</v>
      </c>
      <c r="D19" s="39">
        <v>41</v>
      </c>
      <c r="E19" s="39">
        <v>202</v>
      </c>
      <c r="F19" s="39">
        <v>30</v>
      </c>
      <c r="G19" s="39">
        <v>392</v>
      </c>
      <c r="H19" s="39">
        <v>399</v>
      </c>
      <c r="I19" s="39">
        <v>44</v>
      </c>
      <c r="J19" s="39">
        <v>99</v>
      </c>
      <c r="K19" s="39">
        <v>565</v>
      </c>
      <c r="L19" s="39">
        <v>4</v>
      </c>
      <c r="M19" s="39">
        <v>20</v>
      </c>
      <c r="N19" s="39">
        <v>147</v>
      </c>
      <c r="O19" s="39">
        <v>11</v>
      </c>
      <c r="P19" s="39">
        <v>39</v>
      </c>
      <c r="Q19" s="39">
        <v>109</v>
      </c>
      <c r="R19" s="39">
        <v>39</v>
      </c>
      <c r="S19" s="39">
        <v>317</v>
      </c>
      <c r="T19" s="39">
        <v>429</v>
      </c>
      <c r="U19" s="39">
        <v>31</v>
      </c>
      <c r="V19" s="39">
        <v>125</v>
      </c>
      <c r="W19" s="39">
        <v>464</v>
      </c>
      <c r="X19" s="39">
        <v>8</v>
      </c>
      <c r="Y19" s="39">
        <v>42</v>
      </c>
      <c r="Z19" s="39">
        <v>196</v>
      </c>
      <c r="AA19" s="39">
        <v>40</v>
      </c>
      <c r="AB19" s="39">
        <v>80</v>
      </c>
      <c r="AC19" s="39">
        <v>307</v>
      </c>
      <c r="AD19" s="39">
        <v>67</v>
      </c>
      <c r="AE19" s="39">
        <v>710</v>
      </c>
      <c r="AF19" s="39">
        <v>827</v>
      </c>
      <c r="AG19" s="39">
        <v>75</v>
      </c>
      <c r="AH19" s="39">
        <v>227</v>
      </c>
      <c r="AI19" s="39">
        <v>1028</v>
      </c>
      <c r="AJ19" s="39">
        <v>15</v>
      </c>
      <c r="AK19" s="39">
        <v>65</v>
      </c>
      <c r="AL19" s="39">
        <v>343</v>
      </c>
      <c r="AM19" s="45">
        <v>12</v>
      </c>
      <c r="AN19" s="44">
        <f t="shared" si="0"/>
        <v>6.0606060606060606</v>
      </c>
      <c r="AO19" s="44">
        <f t="shared" si="1"/>
        <v>16.26848691695108</v>
      </c>
      <c r="AP19" s="44">
        <f t="shared" si="2"/>
        <v>5.2966101694915251</v>
      </c>
      <c r="AQ19" s="44">
        <f t="shared" si="3"/>
        <v>18.013856812933028</v>
      </c>
      <c r="AR19" s="44">
        <f t="shared" si="4"/>
        <v>5.9084194977843421</v>
      </c>
      <c r="AS19" s="44">
        <f t="shared" si="5"/>
        <v>17.227609811751282</v>
      </c>
      <c r="AU19" s="50">
        <f t="shared" si="6"/>
        <v>66</v>
      </c>
      <c r="AV19" s="50">
        <f t="shared" si="7"/>
        <v>50</v>
      </c>
      <c r="AW19" s="50">
        <f t="shared" si="8"/>
        <v>116</v>
      </c>
      <c r="AZ19" s="50">
        <f t="shared" si="9"/>
        <v>143</v>
      </c>
      <c r="BA19" s="50">
        <f t="shared" si="10"/>
        <v>156</v>
      </c>
      <c r="BB19" s="50">
        <f t="shared" si="11"/>
        <v>299</v>
      </c>
    </row>
    <row r="20" spans="1:54" x14ac:dyDescent="0.35">
      <c r="A20" s="34">
        <v>13</v>
      </c>
      <c r="B20" s="38" t="s">
        <v>153</v>
      </c>
      <c r="C20" s="39">
        <v>90</v>
      </c>
      <c r="D20" s="39">
        <v>143</v>
      </c>
      <c r="E20" s="39">
        <v>452</v>
      </c>
      <c r="F20" s="39">
        <v>223</v>
      </c>
      <c r="G20" s="39">
        <v>1554</v>
      </c>
      <c r="H20" s="39">
        <v>1113</v>
      </c>
      <c r="I20" s="39">
        <v>145</v>
      </c>
      <c r="J20" s="39">
        <v>241</v>
      </c>
      <c r="K20" s="39">
        <v>1873</v>
      </c>
      <c r="L20" s="39">
        <v>69</v>
      </c>
      <c r="M20" s="39">
        <v>213</v>
      </c>
      <c r="N20" s="39">
        <v>829</v>
      </c>
      <c r="O20" s="39">
        <v>51</v>
      </c>
      <c r="P20" s="39">
        <v>109</v>
      </c>
      <c r="Q20" s="39">
        <v>325</v>
      </c>
      <c r="R20" s="39">
        <v>250</v>
      </c>
      <c r="S20" s="39">
        <v>1220</v>
      </c>
      <c r="T20" s="39">
        <v>1328</v>
      </c>
      <c r="U20" s="39">
        <v>108</v>
      </c>
      <c r="V20" s="39">
        <v>299</v>
      </c>
      <c r="W20" s="39">
        <v>1570</v>
      </c>
      <c r="X20" s="39">
        <v>92</v>
      </c>
      <c r="Y20" s="39">
        <v>216</v>
      </c>
      <c r="Z20" s="39">
        <v>1017</v>
      </c>
      <c r="AA20" s="39">
        <v>138</v>
      </c>
      <c r="AB20" s="39">
        <v>253</v>
      </c>
      <c r="AC20" s="39">
        <v>776</v>
      </c>
      <c r="AD20" s="39">
        <v>473</v>
      </c>
      <c r="AE20" s="39">
        <v>2777</v>
      </c>
      <c r="AF20" s="39">
        <v>2444</v>
      </c>
      <c r="AG20" s="39">
        <v>258</v>
      </c>
      <c r="AH20" s="39">
        <v>538</v>
      </c>
      <c r="AI20" s="39">
        <v>3445</v>
      </c>
      <c r="AJ20" s="39">
        <v>163</v>
      </c>
      <c r="AK20" s="39">
        <v>433</v>
      </c>
      <c r="AL20" s="39">
        <v>1847</v>
      </c>
      <c r="AM20" s="45">
        <v>13</v>
      </c>
      <c r="AN20" s="44">
        <f t="shared" si="0"/>
        <v>6.5174825174825175</v>
      </c>
      <c r="AO20" s="44">
        <f t="shared" si="1"/>
        <v>11.454005934718101</v>
      </c>
      <c r="AP20" s="44">
        <f t="shared" si="2"/>
        <v>4.8735912275357904</v>
      </c>
      <c r="AQ20" s="44">
        <f t="shared" si="3"/>
        <v>12.325863113264688</v>
      </c>
      <c r="AR20" s="44">
        <f t="shared" si="4"/>
        <v>5.6988777146188596</v>
      </c>
      <c r="AS20" s="44">
        <f t="shared" si="5"/>
        <v>11.909036505086775</v>
      </c>
      <c r="AU20" s="50">
        <f t="shared" si="6"/>
        <v>233</v>
      </c>
      <c r="AV20" s="50">
        <f t="shared" si="7"/>
        <v>160</v>
      </c>
      <c r="AW20" s="50">
        <f t="shared" si="8"/>
        <v>393</v>
      </c>
      <c r="AZ20" s="50">
        <f t="shared" si="9"/>
        <v>386</v>
      </c>
      <c r="BA20" s="50">
        <f t="shared" si="10"/>
        <v>407</v>
      </c>
      <c r="BB20" s="50">
        <f t="shared" si="11"/>
        <v>793</v>
      </c>
    </row>
    <row r="21" spans="1:54" x14ac:dyDescent="0.35">
      <c r="A21" s="34">
        <v>14</v>
      </c>
      <c r="B21" s="38" t="s">
        <v>114</v>
      </c>
      <c r="C21" s="39">
        <v>229</v>
      </c>
      <c r="D21" s="39">
        <v>460</v>
      </c>
      <c r="E21" s="39">
        <v>1148</v>
      </c>
      <c r="F21" s="39">
        <v>911</v>
      </c>
      <c r="G21" s="39">
        <v>5690</v>
      </c>
      <c r="H21" s="39">
        <v>2858</v>
      </c>
      <c r="I21" s="39">
        <v>606</v>
      </c>
      <c r="J21" s="39">
        <v>968</v>
      </c>
      <c r="K21" s="39">
        <v>5496</v>
      </c>
      <c r="L21" s="39">
        <v>388</v>
      </c>
      <c r="M21" s="39">
        <v>1072</v>
      </c>
      <c r="N21" s="39">
        <v>3321</v>
      </c>
      <c r="O21" s="39">
        <v>177</v>
      </c>
      <c r="P21" s="39">
        <v>358</v>
      </c>
      <c r="Q21" s="39">
        <v>759</v>
      </c>
      <c r="R21" s="39">
        <v>937</v>
      </c>
      <c r="S21" s="39">
        <v>5047</v>
      </c>
      <c r="T21" s="39">
        <v>3499</v>
      </c>
      <c r="U21" s="39">
        <v>397</v>
      </c>
      <c r="V21" s="39">
        <v>1116</v>
      </c>
      <c r="W21" s="39">
        <v>4441</v>
      </c>
      <c r="X21" s="39">
        <v>423</v>
      </c>
      <c r="Y21" s="39">
        <v>1227</v>
      </c>
      <c r="Z21" s="39">
        <v>3548</v>
      </c>
      <c r="AA21" s="39">
        <v>399</v>
      </c>
      <c r="AB21" s="39">
        <v>822</v>
      </c>
      <c r="AC21" s="39">
        <v>1904</v>
      </c>
      <c r="AD21" s="39">
        <v>1845</v>
      </c>
      <c r="AE21" s="39">
        <v>10738</v>
      </c>
      <c r="AF21" s="39">
        <v>6355</v>
      </c>
      <c r="AG21" s="39">
        <v>1000</v>
      </c>
      <c r="AH21" s="39">
        <v>2086</v>
      </c>
      <c r="AI21" s="39">
        <v>9933</v>
      </c>
      <c r="AJ21" s="39">
        <v>810</v>
      </c>
      <c r="AK21" s="39">
        <v>2295</v>
      </c>
      <c r="AL21" s="39">
        <v>6873</v>
      </c>
      <c r="AM21" s="45">
        <v>14</v>
      </c>
      <c r="AN21" s="44">
        <f t="shared" si="0"/>
        <v>6.0995042492917841</v>
      </c>
      <c r="AO21" s="44">
        <f t="shared" si="1"/>
        <v>13.281579613534722</v>
      </c>
      <c r="AP21" s="44">
        <f t="shared" si="2"/>
        <v>4.9642757724784259</v>
      </c>
      <c r="AQ21" s="44">
        <f t="shared" si="3"/>
        <v>13.567073170731708</v>
      </c>
      <c r="AR21" s="44">
        <f t="shared" si="4"/>
        <v>5.5341522005167025</v>
      </c>
      <c r="AS21" s="44">
        <f t="shared" si="5"/>
        <v>13.419141627168763</v>
      </c>
      <c r="AU21" s="50">
        <f t="shared" si="6"/>
        <v>689</v>
      </c>
      <c r="AV21" s="50">
        <f t="shared" si="7"/>
        <v>535</v>
      </c>
      <c r="AW21" s="50">
        <f t="shared" si="8"/>
        <v>1224</v>
      </c>
      <c r="AZ21" s="50">
        <f t="shared" si="9"/>
        <v>1574</v>
      </c>
      <c r="BA21" s="50">
        <f t="shared" si="10"/>
        <v>1513</v>
      </c>
      <c r="BB21" s="50">
        <f t="shared" si="11"/>
        <v>3087</v>
      </c>
    </row>
    <row r="22" spans="1:54" x14ac:dyDescent="0.35">
      <c r="A22" s="34">
        <v>15</v>
      </c>
      <c r="B22" s="38" t="s">
        <v>154</v>
      </c>
      <c r="C22" s="39">
        <v>10</v>
      </c>
      <c r="D22" s="39">
        <v>29</v>
      </c>
      <c r="E22" s="39">
        <v>57</v>
      </c>
      <c r="F22" s="39">
        <v>5</v>
      </c>
      <c r="G22" s="39">
        <v>135</v>
      </c>
      <c r="H22" s="39">
        <v>87</v>
      </c>
      <c r="I22" s="39">
        <v>25</v>
      </c>
      <c r="J22" s="39">
        <v>48</v>
      </c>
      <c r="K22" s="39">
        <v>153</v>
      </c>
      <c r="L22" s="39">
        <v>3</v>
      </c>
      <c r="M22" s="39">
        <v>7</v>
      </c>
      <c r="N22" s="39">
        <v>30</v>
      </c>
      <c r="O22" s="39">
        <v>7</v>
      </c>
      <c r="P22" s="39">
        <v>24</v>
      </c>
      <c r="Q22" s="39">
        <v>48</v>
      </c>
      <c r="R22" s="39">
        <v>13</v>
      </c>
      <c r="S22" s="39">
        <v>96</v>
      </c>
      <c r="T22" s="39">
        <v>104</v>
      </c>
      <c r="U22" s="39">
        <v>15</v>
      </c>
      <c r="V22" s="39">
        <v>45</v>
      </c>
      <c r="W22" s="39">
        <v>124</v>
      </c>
      <c r="X22" s="39">
        <v>0</v>
      </c>
      <c r="Y22" s="39">
        <v>11</v>
      </c>
      <c r="Z22" s="39">
        <v>50</v>
      </c>
      <c r="AA22" s="39">
        <v>15</v>
      </c>
      <c r="AB22" s="39">
        <v>57</v>
      </c>
      <c r="AC22" s="39">
        <v>105</v>
      </c>
      <c r="AD22" s="39">
        <v>16</v>
      </c>
      <c r="AE22" s="39">
        <v>234</v>
      </c>
      <c r="AF22" s="39">
        <v>195</v>
      </c>
      <c r="AG22" s="39">
        <v>37</v>
      </c>
      <c r="AH22" s="39">
        <v>94</v>
      </c>
      <c r="AI22" s="39">
        <v>278</v>
      </c>
      <c r="AJ22" s="39">
        <v>3</v>
      </c>
      <c r="AK22" s="39">
        <v>18</v>
      </c>
      <c r="AL22" s="39">
        <v>83</v>
      </c>
      <c r="AM22" s="45">
        <v>15</v>
      </c>
      <c r="AN22" s="44">
        <f t="shared" si="0"/>
        <v>12.074303405572756</v>
      </c>
      <c r="AO22" s="44">
        <f t="shared" si="1"/>
        <v>27.443609022556391</v>
      </c>
      <c r="AP22" s="44">
        <f t="shared" si="2"/>
        <v>10.616438356164384</v>
      </c>
      <c r="AQ22" s="44">
        <f t="shared" si="3"/>
        <v>24.489795918367346</v>
      </c>
      <c r="AR22" s="44">
        <f t="shared" si="4"/>
        <v>11.57556270096463</v>
      </c>
      <c r="AS22" s="44">
        <f t="shared" si="5"/>
        <v>25.536062378167639</v>
      </c>
      <c r="AU22" s="50">
        <f t="shared" si="6"/>
        <v>39</v>
      </c>
      <c r="AV22" s="50">
        <f t="shared" si="7"/>
        <v>31</v>
      </c>
      <c r="AW22" s="50">
        <f t="shared" si="8"/>
        <v>70</v>
      </c>
      <c r="AZ22" s="50">
        <f t="shared" si="9"/>
        <v>73</v>
      </c>
      <c r="BA22" s="50">
        <f t="shared" si="10"/>
        <v>60</v>
      </c>
      <c r="BB22" s="50">
        <f t="shared" si="11"/>
        <v>133</v>
      </c>
    </row>
    <row r="23" spans="1:54" x14ac:dyDescent="0.35">
      <c r="A23" s="34">
        <v>16</v>
      </c>
      <c r="B23" s="38" t="s">
        <v>155</v>
      </c>
      <c r="C23" s="39">
        <v>8</v>
      </c>
      <c r="D23" s="39">
        <v>21</v>
      </c>
      <c r="E23" s="39">
        <v>124</v>
      </c>
      <c r="F23" s="39">
        <v>19</v>
      </c>
      <c r="G23" s="39">
        <v>187</v>
      </c>
      <c r="H23" s="39">
        <v>257</v>
      </c>
      <c r="I23" s="39">
        <v>20</v>
      </c>
      <c r="J23" s="39">
        <v>50</v>
      </c>
      <c r="K23" s="39">
        <v>355</v>
      </c>
      <c r="L23" s="39">
        <v>4</v>
      </c>
      <c r="M23" s="39">
        <v>16</v>
      </c>
      <c r="N23" s="39">
        <v>63</v>
      </c>
      <c r="O23" s="39">
        <v>4</v>
      </c>
      <c r="P23" s="39">
        <v>16</v>
      </c>
      <c r="Q23" s="39">
        <v>87</v>
      </c>
      <c r="R23" s="39">
        <v>10</v>
      </c>
      <c r="S23" s="39">
        <v>154</v>
      </c>
      <c r="T23" s="39">
        <v>268</v>
      </c>
      <c r="U23" s="39">
        <v>12</v>
      </c>
      <c r="V23" s="39">
        <v>52</v>
      </c>
      <c r="W23" s="39">
        <v>268</v>
      </c>
      <c r="X23" s="39">
        <v>4</v>
      </c>
      <c r="Y23" s="39">
        <v>19</v>
      </c>
      <c r="Z23" s="39">
        <v>97</v>
      </c>
      <c r="AA23" s="39">
        <v>14</v>
      </c>
      <c r="AB23" s="39">
        <v>36</v>
      </c>
      <c r="AC23" s="39">
        <v>205</v>
      </c>
      <c r="AD23" s="39">
        <v>29</v>
      </c>
      <c r="AE23" s="39">
        <v>336</v>
      </c>
      <c r="AF23" s="39">
        <v>522</v>
      </c>
      <c r="AG23" s="39">
        <v>30</v>
      </c>
      <c r="AH23" s="39">
        <v>104</v>
      </c>
      <c r="AI23" s="39">
        <v>621</v>
      </c>
      <c r="AJ23" s="39">
        <v>10</v>
      </c>
      <c r="AK23" s="39">
        <v>39</v>
      </c>
      <c r="AL23" s="39">
        <v>163</v>
      </c>
      <c r="AM23" s="45">
        <v>16</v>
      </c>
      <c r="AN23" s="44">
        <f t="shared" si="0"/>
        <v>4.7077922077922079</v>
      </c>
      <c r="AO23" s="44">
        <f t="shared" si="1"/>
        <v>13.779527559055119</v>
      </c>
      <c r="AP23" s="44">
        <f t="shared" si="2"/>
        <v>3.710575139146568</v>
      </c>
      <c r="AQ23" s="44">
        <f t="shared" si="3"/>
        <v>14.159292035398231</v>
      </c>
      <c r="AR23" s="44">
        <f t="shared" si="4"/>
        <v>4.3782837127845884</v>
      </c>
      <c r="AS23" s="44">
        <f t="shared" si="5"/>
        <v>13.857290589451912</v>
      </c>
      <c r="AU23" s="50">
        <f t="shared" si="6"/>
        <v>29</v>
      </c>
      <c r="AV23" s="50">
        <f t="shared" si="7"/>
        <v>20</v>
      </c>
      <c r="AW23" s="50">
        <f t="shared" si="8"/>
        <v>49</v>
      </c>
      <c r="AZ23" s="50">
        <f t="shared" si="9"/>
        <v>70</v>
      </c>
      <c r="BA23" s="50">
        <f t="shared" si="10"/>
        <v>64</v>
      </c>
      <c r="BB23" s="50">
        <f t="shared" si="11"/>
        <v>134</v>
      </c>
    </row>
    <row r="24" spans="1:54" x14ac:dyDescent="0.35">
      <c r="A24" s="34">
        <v>17</v>
      </c>
      <c r="B24" s="38" t="s">
        <v>156</v>
      </c>
      <c r="C24" s="39">
        <v>5</v>
      </c>
      <c r="D24" s="39">
        <v>21</v>
      </c>
      <c r="E24" s="39">
        <v>77</v>
      </c>
      <c r="F24" s="39">
        <v>6</v>
      </c>
      <c r="G24" s="39">
        <v>169</v>
      </c>
      <c r="H24" s="39">
        <v>158</v>
      </c>
      <c r="I24" s="39">
        <v>0</v>
      </c>
      <c r="J24" s="39">
        <v>19</v>
      </c>
      <c r="K24" s="39">
        <v>294</v>
      </c>
      <c r="L24" s="39">
        <v>0</v>
      </c>
      <c r="M24" s="39">
        <v>16</v>
      </c>
      <c r="N24" s="39">
        <v>46</v>
      </c>
      <c r="O24" s="39">
        <v>3</v>
      </c>
      <c r="P24" s="39">
        <v>12</v>
      </c>
      <c r="Q24" s="39">
        <v>46</v>
      </c>
      <c r="R24" s="39">
        <v>9</v>
      </c>
      <c r="S24" s="39">
        <v>144</v>
      </c>
      <c r="T24" s="39">
        <v>177</v>
      </c>
      <c r="U24" s="39">
        <v>5</v>
      </c>
      <c r="V24" s="39">
        <v>31</v>
      </c>
      <c r="W24" s="39">
        <v>175</v>
      </c>
      <c r="X24" s="39">
        <v>6</v>
      </c>
      <c r="Y24" s="39">
        <v>10</v>
      </c>
      <c r="Z24" s="39">
        <v>70</v>
      </c>
      <c r="AA24" s="39">
        <v>6</v>
      </c>
      <c r="AB24" s="39">
        <v>35</v>
      </c>
      <c r="AC24" s="39">
        <v>123</v>
      </c>
      <c r="AD24" s="39">
        <v>13</v>
      </c>
      <c r="AE24" s="39">
        <v>313</v>
      </c>
      <c r="AF24" s="39">
        <v>331</v>
      </c>
      <c r="AG24" s="39">
        <v>12</v>
      </c>
      <c r="AH24" s="39">
        <v>54</v>
      </c>
      <c r="AI24" s="39">
        <v>467</v>
      </c>
      <c r="AJ24" s="39">
        <v>6</v>
      </c>
      <c r="AK24" s="39">
        <v>28</v>
      </c>
      <c r="AL24" s="39">
        <v>118</v>
      </c>
      <c r="AM24" s="45">
        <v>17</v>
      </c>
      <c r="AN24" s="44">
        <f t="shared" si="0"/>
        <v>5.9633027522935782</v>
      </c>
      <c r="AO24" s="44">
        <f t="shared" si="1"/>
        <v>5.0666666666666664</v>
      </c>
      <c r="AP24" s="44">
        <f t="shared" si="2"/>
        <v>3.8363171355498724</v>
      </c>
      <c r="AQ24" s="44">
        <f t="shared" si="3"/>
        <v>12.121212121212121</v>
      </c>
      <c r="AR24" s="44">
        <f t="shared" si="4"/>
        <v>4.9939098660170522</v>
      </c>
      <c r="AS24" s="44">
        <f t="shared" si="5"/>
        <v>9.6350364963503647</v>
      </c>
      <c r="AU24" s="50">
        <f t="shared" si="6"/>
        <v>26</v>
      </c>
      <c r="AV24" s="50">
        <f t="shared" si="7"/>
        <v>15</v>
      </c>
      <c r="AW24" s="50">
        <f t="shared" si="8"/>
        <v>41</v>
      </c>
      <c r="AZ24" s="50">
        <f t="shared" si="9"/>
        <v>19</v>
      </c>
      <c r="BA24" s="50">
        <f t="shared" si="10"/>
        <v>36</v>
      </c>
      <c r="BB24" s="50">
        <f t="shared" si="11"/>
        <v>55</v>
      </c>
    </row>
    <row r="25" spans="1:54" x14ac:dyDescent="0.35">
      <c r="A25" s="34">
        <v>18</v>
      </c>
      <c r="B25" s="38" t="s">
        <v>115</v>
      </c>
      <c r="C25" s="39">
        <v>64</v>
      </c>
      <c r="D25" s="39">
        <v>120</v>
      </c>
      <c r="E25" s="39">
        <v>174</v>
      </c>
      <c r="F25" s="39">
        <v>259</v>
      </c>
      <c r="G25" s="39">
        <v>1746</v>
      </c>
      <c r="H25" s="39">
        <v>881</v>
      </c>
      <c r="I25" s="39">
        <v>206</v>
      </c>
      <c r="J25" s="39">
        <v>289</v>
      </c>
      <c r="K25" s="39">
        <v>1586</v>
      </c>
      <c r="L25" s="39">
        <v>199</v>
      </c>
      <c r="M25" s="39">
        <v>591</v>
      </c>
      <c r="N25" s="39">
        <v>1594</v>
      </c>
      <c r="O25" s="39">
        <v>38</v>
      </c>
      <c r="P25" s="39">
        <v>59</v>
      </c>
      <c r="Q25" s="39">
        <v>169</v>
      </c>
      <c r="R25" s="39">
        <v>264</v>
      </c>
      <c r="S25" s="39">
        <v>1489</v>
      </c>
      <c r="T25" s="39">
        <v>1176</v>
      </c>
      <c r="U25" s="39">
        <v>100</v>
      </c>
      <c r="V25" s="39">
        <v>231</v>
      </c>
      <c r="W25" s="39">
        <v>1565</v>
      </c>
      <c r="X25" s="39">
        <v>184</v>
      </c>
      <c r="Y25" s="39">
        <v>546</v>
      </c>
      <c r="Z25" s="39">
        <v>1813</v>
      </c>
      <c r="AA25" s="39">
        <v>97</v>
      </c>
      <c r="AB25" s="39">
        <v>182</v>
      </c>
      <c r="AC25" s="39">
        <v>343</v>
      </c>
      <c r="AD25" s="39">
        <v>518</v>
      </c>
      <c r="AE25" s="39">
        <v>3231</v>
      </c>
      <c r="AF25" s="39">
        <v>2055</v>
      </c>
      <c r="AG25" s="39">
        <v>309</v>
      </c>
      <c r="AH25" s="39">
        <v>522</v>
      </c>
      <c r="AI25" s="39">
        <v>3149</v>
      </c>
      <c r="AJ25" s="39">
        <v>386</v>
      </c>
      <c r="AK25" s="39">
        <v>1142</v>
      </c>
      <c r="AL25" s="39">
        <v>3407</v>
      </c>
      <c r="AM25" s="45">
        <v>18</v>
      </c>
      <c r="AN25" s="44">
        <f t="shared" si="0"/>
        <v>5.6720098643649814</v>
      </c>
      <c r="AO25" s="44">
        <f t="shared" si="1"/>
        <v>11.08622620380739</v>
      </c>
      <c r="AP25" s="44">
        <f t="shared" si="2"/>
        <v>3.0359937402190922</v>
      </c>
      <c r="AQ25" s="44">
        <f t="shared" si="3"/>
        <v>7.4566343771119623</v>
      </c>
      <c r="AR25" s="44">
        <f t="shared" si="4"/>
        <v>4.3417366946778708</v>
      </c>
      <c r="AS25" s="44">
        <f t="shared" si="5"/>
        <v>9.3213684800897365</v>
      </c>
      <c r="AU25" s="50">
        <f t="shared" si="6"/>
        <v>184</v>
      </c>
      <c r="AV25" s="50">
        <f t="shared" si="7"/>
        <v>97</v>
      </c>
      <c r="AW25" s="50">
        <f t="shared" si="8"/>
        <v>281</v>
      </c>
      <c r="AZ25" s="50">
        <f t="shared" si="9"/>
        <v>495</v>
      </c>
      <c r="BA25" s="50">
        <f t="shared" si="10"/>
        <v>331</v>
      </c>
      <c r="BB25" s="50">
        <f t="shared" si="11"/>
        <v>826</v>
      </c>
    </row>
    <row r="26" spans="1:54" x14ac:dyDescent="0.35">
      <c r="A26" s="34">
        <v>19</v>
      </c>
      <c r="B26" s="38" t="s">
        <v>157</v>
      </c>
      <c r="C26" s="39">
        <v>35</v>
      </c>
      <c r="D26" s="39">
        <v>78</v>
      </c>
      <c r="E26" s="39">
        <v>223</v>
      </c>
      <c r="F26" s="39">
        <v>34</v>
      </c>
      <c r="G26" s="39">
        <v>366</v>
      </c>
      <c r="H26" s="39">
        <v>380</v>
      </c>
      <c r="I26" s="39">
        <v>57</v>
      </c>
      <c r="J26" s="39">
        <v>96</v>
      </c>
      <c r="K26" s="39">
        <v>577</v>
      </c>
      <c r="L26" s="39">
        <v>5</v>
      </c>
      <c r="M26" s="39">
        <v>36</v>
      </c>
      <c r="N26" s="39">
        <v>93</v>
      </c>
      <c r="O26" s="39">
        <v>12</v>
      </c>
      <c r="P26" s="39">
        <v>68</v>
      </c>
      <c r="Q26" s="39">
        <v>161</v>
      </c>
      <c r="R26" s="39">
        <v>32</v>
      </c>
      <c r="S26" s="39">
        <v>340</v>
      </c>
      <c r="T26" s="39">
        <v>382</v>
      </c>
      <c r="U26" s="39">
        <v>20</v>
      </c>
      <c r="V26" s="39">
        <v>116</v>
      </c>
      <c r="W26" s="39">
        <v>433</v>
      </c>
      <c r="X26" s="39">
        <v>6</v>
      </c>
      <c r="Y26" s="39">
        <v>40</v>
      </c>
      <c r="Z26" s="39">
        <v>172</v>
      </c>
      <c r="AA26" s="39">
        <v>42</v>
      </c>
      <c r="AB26" s="39">
        <v>145</v>
      </c>
      <c r="AC26" s="39">
        <v>387</v>
      </c>
      <c r="AD26" s="39">
        <v>60</v>
      </c>
      <c r="AE26" s="39">
        <v>703</v>
      </c>
      <c r="AF26" s="39">
        <v>762</v>
      </c>
      <c r="AG26" s="39">
        <v>82</v>
      </c>
      <c r="AH26" s="39">
        <v>216</v>
      </c>
      <c r="AI26" s="39">
        <v>1008</v>
      </c>
      <c r="AJ26" s="39">
        <v>14</v>
      </c>
      <c r="AK26" s="39">
        <v>73</v>
      </c>
      <c r="AL26" s="39">
        <v>262</v>
      </c>
      <c r="AM26" s="45">
        <v>19</v>
      </c>
      <c r="AN26" s="44">
        <f t="shared" si="0"/>
        <v>10.125448028673835</v>
      </c>
      <c r="AO26" s="44">
        <f t="shared" si="1"/>
        <v>17.708333333333336</v>
      </c>
      <c r="AP26" s="44">
        <f t="shared" si="2"/>
        <v>8.0402010050251249</v>
      </c>
      <c r="AQ26" s="44">
        <f t="shared" si="3"/>
        <v>17.280813214739517</v>
      </c>
      <c r="AR26" s="44">
        <f t="shared" si="4"/>
        <v>8.9090042877560744</v>
      </c>
      <c r="AS26" s="44">
        <f t="shared" si="5"/>
        <v>18.006042296072508</v>
      </c>
      <c r="AU26" s="50">
        <f t="shared" si="6"/>
        <v>113</v>
      </c>
      <c r="AV26" s="50">
        <f t="shared" si="7"/>
        <v>80</v>
      </c>
      <c r="AW26" s="50">
        <f t="shared" si="8"/>
        <v>193</v>
      </c>
      <c r="AZ26" s="50">
        <f t="shared" si="9"/>
        <v>153</v>
      </c>
      <c r="BA26" s="50">
        <f t="shared" si="10"/>
        <v>136</v>
      </c>
      <c r="BB26" s="50">
        <f t="shared" si="11"/>
        <v>289</v>
      </c>
    </row>
    <row r="27" spans="1:54" x14ac:dyDescent="0.35">
      <c r="A27" s="34">
        <v>20</v>
      </c>
      <c r="B27" s="38" t="s">
        <v>116</v>
      </c>
      <c r="C27" s="39">
        <v>95</v>
      </c>
      <c r="D27" s="39">
        <v>166</v>
      </c>
      <c r="E27" s="39">
        <v>507</v>
      </c>
      <c r="F27" s="39">
        <v>253</v>
      </c>
      <c r="G27" s="39">
        <v>1588</v>
      </c>
      <c r="H27" s="39">
        <v>1299</v>
      </c>
      <c r="I27" s="39">
        <v>208</v>
      </c>
      <c r="J27" s="39">
        <v>336</v>
      </c>
      <c r="K27" s="39">
        <v>1915</v>
      </c>
      <c r="L27" s="39">
        <v>57</v>
      </c>
      <c r="M27" s="39">
        <v>242</v>
      </c>
      <c r="N27" s="39">
        <v>921</v>
      </c>
      <c r="O27" s="39">
        <v>66</v>
      </c>
      <c r="P27" s="39">
        <v>132</v>
      </c>
      <c r="Q27" s="39">
        <v>318</v>
      </c>
      <c r="R27" s="39">
        <v>286</v>
      </c>
      <c r="S27" s="39">
        <v>1291</v>
      </c>
      <c r="T27" s="39">
        <v>1374</v>
      </c>
      <c r="U27" s="39">
        <v>130</v>
      </c>
      <c r="V27" s="39">
        <v>317</v>
      </c>
      <c r="W27" s="39">
        <v>1659</v>
      </c>
      <c r="X27" s="39">
        <v>74</v>
      </c>
      <c r="Y27" s="39">
        <v>300</v>
      </c>
      <c r="Z27" s="39">
        <v>1174</v>
      </c>
      <c r="AA27" s="39">
        <v>158</v>
      </c>
      <c r="AB27" s="39">
        <v>300</v>
      </c>
      <c r="AC27" s="39">
        <v>823</v>
      </c>
      <c r="AD27" s="39">
        <v>542</v>
      </c>
      <c r="AE27" s="39">
        <v>2883</v>
      </c>
      <c r="AF27" s="39">
        <v>2669</v>
      </c>
      <c r="AG27" s="39">
        <v>339</v>
      </c>
      <c r="AH27" s="39">
        <v>656</v>
      </c>
      <c r="AI27" s="39">
        <v>3575</v>
      </c>
      <c r="AJ27" s="39">
        <v>133</v>
      </c>
      <c r="AK27" s="39">
        <v>544</v>
      </c>
      <c r="AL27" s="39">
        <v>2094</v>
      </c>
      <c r="AM27" s="45">
        <v>20</v>
      </c>
      <c r="AN27" s="44">
        <f t="shared" si="0"/>
        <v>6.678607983623337</v>
      </c>
      <c r="AO27" s="44">
        <f t="shared" si="1"/>
        <v>14.786626800761077</v>
      </c>
      <c r="AP27" s="44">
        <f t="shared" si="2"/>
        <v>5.7109893279492354</v>
      </c>
      <c r="AQ27" s="44">
        <f t="shared" si="3"/>
        <v>12.233169129720855</v>
      </c>
      <c r="AR27" s="44">
        <f t="shared" si="4"/>
        <v>6.2101694915254235</v>
      </c>
      <c r="AS27" s="44">
        <f t="shared" si="5"/>
        <v>13.554011715025203</v>
      </c>
      <c r="AU27" s="50">
        <f t="shared" si="6"/>
        <v>261</v>
      </c>
      <c r="AV27" s="50">
        <f t="shared" si="7"/>
        <v>198</v>
      </c>
      <c r="AW27" s="50">
        <f t="shared" si="8"/>
        <v>459</v>
      </c>
      <c r="AZ27" s="50">
        <f t="shared" si="9"/>
        <v>544</v>
      </c>
      <c r="BA27" s="50">
        <f t="shared" si="10"/>
        <v>447</v>
      </c>
      <c r="BB27" s="50">
        <f t="shared" si="11"/>
        <v>991</v>
      </c>
    </row>
    <row r="28" spans="1:54" x14ac:dyDescent="0.35">
      <c r="A28" s="34">
        <v>21</v>
      </c>
      <c r="B28" s="38" t="s">
        <v>158</v>
      </c>
      <c r="C28" s="39">
        <v>5</v>
      </c>
      <c r="D28" s="39">
        <v>19</v>
      </c>
      <c r="E28" s="39">
        <v>46</v>
      </c>
      <c r="F28" s="39">
        <v>0</v>
      </c>
      <c r="G28" s="39">
        <v>91</v>
      </c>
      <c r="H28" s="39">
        <v>67</v>
      </c>
      <c r="I28" s="39">
        <v>10</v>
      </c>
      <c r="J28" s="39">
        <v>18</v>
      </c>
      <c r="K28" s="39">
        <v>146</v>
      </c>
      <c r="L28" s="39">
        <v>0</v>
      </c>
      <c r="M28" s="39">
        <v>3</v>
      </c>
      <c r="N28" s="39">
        <v>28</v>
      </c>
      <c r="O28" s="39">
        <v>3</v>
      </c>
      <c r="P28" s="39">
        <v>12</v>
      </c>
      <c r="Q28" s="39">
        <v>28</v>
      </c>
      <c r="R28" s="39">
        <v>4</v>
      </c>
      <c r="S28" s="39">
        <v>91</v>
      </c>
      <c r="T28" s="39">
        <v>76</v>
      </c>
      <c r="U28" s="39">
        <v>5</v>
      </c>
      <c r="V28" s="39">
        <v>32</v>
      </c>
      <c r="W28" s="39">
        <v>102</v>
      </c>
      <c r="X28" s="39">
        <v>0</v>
      </c>
      <c r="Y28" s="39">
        <v>12</v>
      </c>
      <c r="Z28" s="39">
        <v>27</v>
      </c>
      <c r="AA28" s="39">
        <v>8</v>
      </c>
      <c r="AB28" s="39">
        <v>32</v>
      </c>
      <c r="AC28" s="39">
        <v>72</v>
      </c>
      <c r="AD28" s="39">
        <v>9</v>
      </c>
      <c r="AE28" s="39">
        <v>183</v>
      </c>
      <c r="AF28" s="39">
        <v>147</v>
      </c>
      <c r="AG28" s="39">
        <v>20</v>
      </c>
      <c r="AH28" s="39">
        <v>51</v>
      </c>
      <c r="AI28" s="39">
        <v>249</v>
      </c>
      <c r="AJ28" s="39">
        <v>0</v>
      </c>
      <c r="AK28" s="39">
        <v>21</v>
      </c>
      <c r="AL28" s="39">
        <v>49</v>
      </c>
      <c r="AM28" s="45">
        <v>21</v>
      </c>
      <c r="AN28" s="44">
        <f t="shared" si="0"/>
        <v>10.526315789473683</v>
      </c>
      <c r="AO28" s="44">
        <f t="shared" si="1"/>
        <v>13.658536585365855</v>
      </c>
      <c r="AP28" s="44">
        <f t="shared" si="2"/>
        <v>7.009345794392523</v>
      </c>
      <c r="AQ28" s="44">
        <f t="shared" si="3"/>
        <v>20.786516853932586</v>
      </c>
      <c r="AR28" s="44">
        <f t="shared" si="4"/>
        <v>8.8691796008869179</v>
      </c>
      <c r="AS28" s="44">
        <f t="shared" si="5"/>
        <v>18.205128205128204</v>
      </c>
      <c r="AU28" s="50">
        <f t="shared" si="6"/>
        <v>24</v>
      </c>
      <c r="AV28" s="50">
        <f t="shared" si="7"/>
        <v>15</v>
      </c>
      <c r="AW28" s="50">
        <f t="shared" si="8"/>
        <v>39</v>
      </c>
      <c r="AZ28" s="50">
        <f t="shared" si="9"/>
        <v>28</v>
      </c>
      <c r="BA28" s="50">
        <f t="shared" si="10"/>
        <v>37</v>
      </c>
      <c r="BB28" s="50">
        <f t="shared" si="11"/>
        <v>65</v>
      </c>
    </row>
    <row r="29" spans="1:54" x14ac:dyDescent="0.35">
      <c r="A29" s="34">
        <v>22</v>
      </c>
      <c r="B29" s="38" t="s">
        <v>117</v>
      </c>
      <c r="C29" s="39">
        <v>35</v>
      </c>
      <c r="D29" s="39">
        <v>66</v>
      </c>
      <c r="E29" s="39">
        <v>165</v>
      </c>
      <c r="F29" s="39">
        <v>266</v>
      </c>
      <c r="G29" s="39">
        <v>2387</v>
      </c>
      <c r="H29" s="39">
        <v>1255</v>
      </c>
      <c r="I29" s="39">
        <v>129</v>
      </c>
      <c r="J29" s="39">
        <v>218</v>
      </c>
      <c r="K29" s="39">
        <v>1469</v>
      </c>
      <c r="L29" s="39">
        <v>197</v>
      </c>
      <c r="M29" s="39">
        <v>686</v>
      </c>
      <c r="N29" s="39">
        <v>1866</v>
      </c>
      <c r="O29" s="39">
        <v>16</v>
      </c>
      <c r="P29" s="39">
        <v>58</v>
      </c>
      <c r="Q29" s="39">
        <v>140</v>
      </c>
      <c r="R29" s="39">
        <v>260</v>
      </c>
      <c r="S29" s="39">
        <v>1954</v>
      </c>
      <c r="T29" s="39">
        <v>1514</v>
      </c>
      <c r="U29" s="39">
        <v>88</v>
      </c>
      <c r="V29" s="39">
        <v>165</v>
      </c>
      <c r="W29" s="39">
        <v>1410</v>
      </c>
      <c r="X29" s="39">
        <v>157</v>
      </c>
      <c r="Y29" s="39">
        <v>654</v>
      </c>
      <c r="Z29" s="39">
        <v>2059</v>
      </c>
      <c r="AA29" s="39">
        <v>51</v>
      </c>
      <c r="AB29" s="39">
        <v>123</v>
      </c>
      <c r="AC29" s="39">
        <v>305</v>
      </c>
      <c r="AD29" s="39">
        <v>527</v>
      </c>
      <c r="AE29" s="39">
        <v>4342</v>
      </c>
      <c r="AF29" s="39">
        <v>2772</v>
      </c>
      <c r="AG29" s="39">
        <v>216</v>
      </c>
      <c r="AH29" s="39">
        <v>382</v>
      </c>
      <c r="AI29" s="39">
        <v>2879</v>
      </c>
      <c r="AJ29" s="39">
        <v>353</v>
      </c>
      <c r="AK29" s="39">
        <v>1341</v>
      </c>
      <c r="AL29" s="39">
        <v>3920</v>
      </c>
      <c r="AM29" s="45">
        <v>22</v>
      </c>
      <c r="AN29" s="44">
        <f t="shared" si="0"/>
        <v>2.4197412553905129</v>
      </c>
      <c r="AO29" s="44">
        <f t="shared" si="1"/>
        <v>7.6013143483023002</v>
      </c>
      <c r="AP29" s="44">
        <f t="shared" si="2"/>
        <v>1.8772196854388634</v>
      </c>
      <c r="AQ29" s="44">
        <f t="shared" si="3"/>
        <v>5.5812927421133907</v>
      </c>
      <c r="AR29" s="44">
        <f t="shared" si="4"/>
        <v>2.1428571428571428</v>
      </c>
      <c r="AS29" s="44">
        <f t="shared" si="5"/>
        <v>6.5779342206577942</v>
      </c>
      <c r="AU29" s="50">
        <f t="shared" si="6"/>
        <v>101</v>
      </c>
      <c r="AV29" s="50">
        <f t="shared" si="7"/>
        <v>74</v>
      </c>
      <c r="AW29" s="50">
        <f t="shared" si="8"/>
        <v>175</v>
      </c>
      <c r="AZ29" s="50">
        <f t="shared" si="9"/>
        <v>347</v>
      </c>
      <c r="BA29" s="50">
        <f t="shared" si="10"/>
        <v>253</v>
      </c>
      <c r="BB29" s="50">
        <f t="shared" si="11"/>
        <v>600</v>
      </c>
    </row>
    <row r="30" spans="1:54" x14ac:dyDescent="0.35">
      <c r="A30" s="34">
        <v>23</v>
      </c>
      <c r="B30" s="38" t="s">
        <v>159</v>
      </c>
      <c r="C30" s="39">
        <v>20</v>
      </c>
      <c r="D30" s="39">
        <v>29</v>
      </c>
      <c r="E30" s="39">
        <v>99</v>
      </c>
      <c r="F30" s="39">
        <v>12</v>
      </c>
      <c r="G30" s="39">
        <v>194</v>
      </c>
      <c r="H30" s="39">
        <v>177</v>
      </c>
      <c r="I30" s="39">
        <v>28</v>
      </c>
      <c r="J30" s="39">
        <v>48</v>
      </c>
      <c r="K30" s="39">
        <v>271</v>
      </c>
      <c r="L30" s="39">
        <v>4</v>
      </c>
      <c r="M30" s="39">
        <v>13</v>
      </c>
      <c r="N30" s="39">
        <v>68</v>
      </c>
      <c r="O30" s="39">
        <v>9</v>
      </c>
      <c r="P30" s="39">
        <v>24</v>
      </c>
      <c r="Q30" s="39">
        <v>86</v>
      </c>
      <c r="R30" s="39">
        <v>10</v>
      </c>
      <c r="S30" s="39">
        <v>157</v>
      </c>
      <c r="T30" s="39">
        <v>200</v>
      </c>
      <c r="U30" s="39">
        <v>16</v>
      </c>
      <c r="V30" s="39">
        <v>63</v>
      </c>
      <c r="W30" s="39">
        <v>193</v>
      </c>
      <c r="X30" s="39">
        <v>0</v>
      </c>
      <c r="Y30" s="39">
        <v>14</v>
      </c>
      <c r="Z30" s="39">
        <v>65</v>
      </c>
      <c r="AA30" s="39">
        <v>27</v>
      </c>
      <c r="AB30" s="39">
        <v>57</v>
      </c>
      <c r="AC30" s="39">
        <v>183</v>
      </c>
      <c r="AD30" s="39">
        <v>22</v>
      </c>
      <c r="AE30" s="39">
        <v>350</v>
      </c>
      <c r="AF30" s="39">
        <v>375</v>
      </c>
      <c r="AG30" s="39">
        <v>41</v>
      </c>
      <c r="AH30" s="39">
        <v>105</v>
      </c>
      <c r="AI30" s="39">
        <v>468</v>
      </c>
      <c r="AJ30" s="39">
        <v>3</v>
      </c>
      <c r="AK30" s="39">
        <v>28</v>
      </c>
      <c r="AL30" s="39">
        <v>137</v>
      </c>
      <c r="AM30" s="45">
        <v>23</v>
      </c>
      <c r="AN30" s="44">
        <f t="shared" si="0"/>
        <v>9.2278719397363478</v>
      </c>
      <c r="AO30" s="44">
        <f t="shared" si="1"/>
        <v>17.592592592592592</v>
      </c>
      <c r="AP30" s="44">
        <f t="shared" si="2"/>
        <v>6.7901234567901234</v>
      </c>
      <c r="AQ30" s="44">
        <f t="shared" si="3"/>
        <v>22.507122507122507</v>
      </c>
      <c r="AR30" s="44">
        <f t="shared" si="4"/>
        <v>8.2840236686390547</v>
      </c>
      <c r="AS30" s="44">
        <f t="shared" si="5"/>
        <v>18.67007672634271</v>
      </c>
      <c r="AU30" s="50">
        <f t="shared" si="6"/>
        <v>49</v>
      </c>
      <c r="AV30" s="50">
        <f t="shared" si="7"/>
        <v>33</v>
      </c>
      <c r="AW30" s="50">
        <f t="shared" si="8"/>
        <v>82</v>
      </c>
      <c r="AZ30" s="50">
        <f t="shared" si="9"/>
        <v>76</v>
      </c>
      <c r="BA30" s="50">
        <f t="shared" si="10"/>
        <v>79</v>
      </c>
      <c r="BB30" s="50">
        <f t="shared" si="11"/>
        <v>155</v>
      </c>
    </row>
    <row r="31" spans="1:54" x14ac:dyDescent="0.35">
      <c r="A31" s="34">
        <v>24</v>
      </c>
      <c r="B31" s="38" t="s">
        <v>160</v>
      </c>
      <c r="C31" s="39">
        <v>22</v>
      </c>
      <c r="D31" s="39">
        <v>26</v>
      </c>
      <c r="E31" s="39">
        <v>130</v>
      </c>
      <c r="F31" s="39">
        <v>30</v>
      </c>
      <c r="G31" s="39">
        <v>345</v>
      </c>
      <c r="H31" s="39">
        <v>272</v>
      </c>
      <c r="I31" s="39">
        <v>21</v>
      </c>
      <c r="J31" s="39">
        <v>40</v>
      </c>
      <c r="K31" s="39">
        <v>338</v>
      </c>
      <c r="L31" s="39">
        <v>10</v>
      </c>
      <c r="M31" s="39">
        <v>24</v>
      </c>
      <c r="N31" s="39">
        <v>138</v>
      </c>
      <c r="O31" s="39">
        <v>10</v>
      </c>
      <c r="P31" s="39">
        <v>27</v>
      </c>
      <c r="Q31" s="39">
        <v>92</v>
      </c>
      <c r="R31" s="39">
        <v>34</v>
      </c>
      <c r="S31" s="39">
        <v>265</v>
      </c>
      <c r="T31" s="39">
        <v>340</v>
      </c>
      <c r="U31" s="39">
        <v>14</v>
      </c>
      <c r="V31" s="39">
        <v>52</v>
      </c>
      <c r="W31" s="39">
        <v>229</v>
      </c>
      <c r="X31" s="39">
        <v>7</v>
      </c>
      <c r="Y31" s="39">
        <v>37</v>
      </c>
      <c r="Z31" s="39">
        <v>145</v>
      </c>
      <c r="AA31" s="39">
        <v>29</v>
      </c>
      <c r="AB31" s="39">
        <v>50</v>
      </c>
      <c r="AC31" s="39">
        <v>227</v>
      </c>
      <c r="AD31" s="39">
        <v>66</v>
      </c>
      <c r="AE31" s="39">
        <v>612</v>
      </c>
      <c r="AF31" s="39">
        <v>607</v>
      </c>
      <c r="AG31" s="39">
        <v>40</v>
      </c>
      <c r="AH31" s="39">
        <v>87</v>
      </c>
      <c r="AI31" s="39">
        <v>563</v>
      </c>
      <c r="AJ31" s="39">
        <v>17</v>
      </c>
      <c r="AK31" s="39">
        <v>59</v>
      </c>
      <c r="AL31" s="39">
        <v>289</v>
      </c>
      <c r="AM31" s="45">
        <v>24</v>
      </c>
      <c r="AN31" s="44">
        <f t="shared" si="0"/>
        <v>5.8181818181818183</v>
      </c>
      <c r="AO31" s="44">
        <f t="shared" si="1"/>
        <v>10.683012259194395</v>
      </c>
      <c r="AP31" s="44">
        <f t="shared" si="2"/>
        <v>4.8177083333333339</v>
      </c>
      <c r="AQ31" s="44">
        <f t="shared" si="3"/>
        <v>13.636363636363635</v>
      </c>
      <c r="AR31" s="44">
        <f t="shared" si="4"/>
        <v>4.9654305468258952</v>
      </c>
      <c r="AS31" s="44">
        <f t="shared" si="5"/>
        <v>12.037914691943127</v>
      </c>
      <c r="AU31" s="50">
        <f t="shared" si="6"/>
        <v>48</v>
      </c>
      <c r="AV31" s="50">
        <f t="shared" si="7"/>
        <v>37</v>
      </c>
      <c r="AW31" s="50">
        <f t="shared" si="8"/>
        <v>85</v>
      </c>
      <c r="AZ31" s="50">
        <f t="shared" si="9"/>
        <v>61</v>
      </c>
      <c r="BA31" s="50">
        <f t="shared" si="10"/>
        <v>66</v>
      </c>
      <c r="BB31" s="50">
        <f t="shared" si="11"/>
        <v>127</v>
      </c>
    </row>
    <row r="32" spans="1:54" x14ac:dyDescent="0.35">
      <c r="A32" s="34">
        <v>25</v>
      </c>
      <c r="B32" s="38" t="s">
        <v>118</v>
      </c>
      <c r="C32" s="39">
        <v>88</v>
      </c>
      <c r="D32" s="39">
        <v>161</v>
      </c>
      <c r="E32" s="39">
        <v>531</v>
      </c>
      <c r="F32" s="39">
        <v>183</v>
      </c>
      <c r="G32" s="39">
        <v>1162</v>
      </c>
      <c r="H32" s="39">
        <v>1202</v>
      </c>
      <c r="I32" s="39">
        <v>180</v>
      </c>
      <c r="J32" s="39">
        <v>295</v>
      </c>
      <c r="K32" s="39">
        <v>1886</v>
      </c>
      <c r="L32" s="39">
        <v>55</v>
      </c>
      <c r="M32" s="39">
        <v>228</v>
      </c>
      <c r="N32" s="39">
        <v>746</v>
      </c>
      <c r="O32" s="39">
        <v>54</v>
      </c>
      <c r="P32" s="39">
        <v>151</v>
      </c>
      <c r="Q32" s="39">
        <v>439</v>
      </c>
      <c r="R32" s="39">
        <v>186</v>
      </c>
      <c r="S32" s="39">
        <v>1044</v>
      </c>
      <c r="T32" s="39">
        <v>1411</v>
      </c>
      <c r="U32" s="39">
        <v>78</v>
      </c>
      <c r="V32" s="39">
        <v>346</v>
      </c>
      <c r="W32" s="39">
        <v>1647</v>
      </c>
      <c r="X32" s="39">
        <v>63</v>
      </c>
      <c r="Y32" s="39">
        <v>308</v>
      </c>
      <c r="Z32" s="39">
        <v>1026</v>
      </c>
      <c r="AA32" s="39">
        <v>144</v>
      </c>
      <c r="AB32" s="39">
        <v>308</v>
      </c>
      <c r="AC32" s="39">
        <v>971</v>
      </c>
      <c r="AD32" s="39">
        <v>368</v>
      </c>
      <c r="AE32" s="39">
        <v>2203</v>
      </c>
      <c r="AF32" s="39">
        <v>2616</v>
      </c>
      <c r="AG32" s="39">
        <v>259</v>
      </c>
      <c r="AH32" s="39">
        <v>637</v>
      </c>
      <c r="AI32" s="39">
        <v>3535</v>
      </c>
      <c r="AJ32" s="39">
        <v>115</v>
      </c>
      <c r="AK32" s="39">
        <v>532</v>
      </c>
      <c r="AL32" s="39">
        <v>1771</v>
      </c>
      <c r="AM32" s="45">
        <v>25</v>
      </c>
      <c r="AN32" s="44">
        <f t="shared" si="0"/>
        <v>7.4842200180342653</v>
      </c>
      <c r="AO32" s="44">
        <f t="shared" si="1"/>
        <v>14.011799410029498</v>
      </c>
      <c r="AP32" s="44">
        <f t="shared" si="2"/>
        <v>6.2404870624048705</v>
      </c>
      <c r="AQ32" s="44">
        <f t="shared" si="3"/>
        <v>12.226066897347174</v>
      </c>
      <c r="AR32" s="44">
        <f t="shared" si="4"/>
        <v>6.8381240544629351</v>
      </c>
      <c r="AS32" s="44">
        <f t="shared" si="5"/>
        <v>13.082201781281938</v>
      </c>
      <c r="AU32" s="50">
        <f t="shared" si="6"/>
        <v>249</v>
      </c>
      <c r="AV32" s="50">
        <f t="shared" si="7"/>
        <v>205</v>
      </c>
      <c r="AW32" s="50">
        <f t="shared" si="8"/>
        <v>454</v>
      </c>
      <c r="AZ32" s="50">
        <f t="shared" si="9"/>
        <v>475</v>
      </c>
      <c r="BA32" s="50">
        <f t="shared" si="10"/>
        <v>424</v>
      </c>
      <c r="BB32" s="50">
        <f t="shared" si="11"/>
        <v>899</v>
      </c>
    </row>
    <row r="33" spans="1:54" x14ac:dyDescent="0.35">
      <c r="A33" s="34">
        <v>26</v>
      </c>
      <c r="B33" s="38" t="s">
        <v>119</v>
      </c>
      <c r="C33" s="39">
        <v>90</v>
      </c>
      <c r="D33" s="39">
        <v>197</v>
      </c>
      <c r="E33" s="39">
        <v>242</v>
      </c>
      <c r="F33" s="39">
        <v>299</v>
      </c>
      <c r="G33" s="39">
        <v>2510</v>
      </c>
      <c r="H33" s="39">
        <v>812</v>
      </c>
      <c r="I33" s="39">
        <v>288</v>
      </c>
      <c r="J33" s="39">
        <v>431</v>
      </c>
      <c r="K33" s="39">
        <v>2037</v>
      </c>
      <c r="L33" s="39">
        <v>226</v>
      </c>
      <c r="M33" s="39">
        <v>828</v>
      </c>
      <c r="N33" s="39">
        <v>1775</v>
      </c>
      <c r="O33" s="39">
        <v>66</v>
      </c>
      <c r="P33" s="39">
        <v>136</v>
      </c>
      <c r="Q33" s="39">
        <v>173</v>
      </c>
      <c r="R33" s="39">
        <v>273</v>
      </c>
      <c r="S33" s="39">
        <v>2279</v>
      </c>
      <c r="T33" s="39">
        <v>1023</v>
      </c>
      <c r="U33" s="39">
        <v>145</v>
      </c>
      <c r="V33" s="39">
        <v>546</v>
      </c>
      <c r="W33" s="39">
        <v>1592</v>
      </c>
      <c r="X33" s="39">
        <v>232</v>
      </c>
      <c r="Y33" s="39">
        <v>836</v>
      </c>
      <c r="Z33" s="39">
        <v>1722</v>
      </c>
      <c r="AA33" s="39">
        <v>152</v>
      </c>
      <c r="AB33" s="39">
        <v>339</v>
      </c>
      <c r="AC33" s="39">
        <v>412</v>
      </c>
      <c r="AD33" s="39">
        <v>571</v>
      </c>
      <c r="AE33" s="39">
        <v>4789</v>
      </c>
      <c r="AF33" s="39">
        <v>1833</v>
      </c>
      <c r="AG33" s="39">
        <v>436</v>
      </c>
      <c r="AH33" s="39">
        <v>975</v>
      </c>
      <c r="AI33" s="39">
        <v>3627</v>
      </c>
      <c r="AJ33" s="39">
        <v>456</v>
      </c>
      <c r="AK33" s="39">
        <v>1669</v>
      </c>
      <c r="AL33" s="39">
        <v>3500</v>
      </c>
      <c r="AM33" s="45">
        <v>26</v>
      </c>
      <c r="AN33" s="44">
        <f t="shared" si="0"/>
        <v>6.9156626506024095</v>
      </c>
      <c r="AO33" s="44">
        <f t="shared" si="1"/>
        <v>12.873769024171889</v>
      </c>
      <c r="AP33" s="44">
        <f t="shared" si="2"/>
        <v>5.1139240506329111</v>
      </c>
      <c r="AQ33" s="44">
        <f t="shared" si="3"/>
        <v>13.621131480386358</v>
      </c>
      <c r="AR33" s="44">
        <f t="shared" si="4"/>
        <v>6.0647233201581026</v>
      </c>
      <c r="AS33" s="44">
        <f t="shared" si="5"/>
        <v>13.232673731595234</v>
      </c>
      <c r="AU33" s="50">
        <f t="shared" si="6"/>
        <v>287</v>
      </c>
      <c r="AV33" s="50">
        <f t="shared" si="7"/>
        <v>202</v>
      </c>
      <c r="AW33" s="50">
        <f t="shared" si="8"/>
        <v>489</v>
      </c>
      <c r="AZ33" s="50">
        <f>SUM(I33:J33)</f>
        <v>719</v>
      </c>
      <c r="BA33" s="50">
        <f t="shared" si="10"/>
        <v>691</v>
      </c>
      <c r="BB33" s="50">
        <f t="shared" si="11"/>
        <v>1410</v>
      </c>
    </row>
    <row r="34" spans="1:54" x14ac:dyDescent="0.35">
      <c r="A34" s="34">
        <v>27</v>
      </c>
      <c r="B34" s="38" t="s">
        <v>120</v>
      </c>
      <c r="C34" s="39">
        <v>171</v>
      </c>
      <c r="D34" s="39">
        <v>332</v>
      </c>
      <c r="E34" s="39">
        <v>880</v>
      </c>
      <c r="F34" s="39">
        <v>440</v>
      </c>
      <c r="G34" s="39">
        <v>2879</v>
      </c>
      <c r="H34" s="39">
        <v>2601</v>
      </c>
      <c r="I34" s="39">
        <v>390</v>
      </c>
      <c r="J34" s="39">
        <v>608</v>
      </c>
      <c r="K34" s="39">
        <v>3857</v>
      </c>
      <c r="L34" s="39">
        <v>190</v>
      </c>
      <c r="M34" s="39">
        <v>663</v>
      </c>
      <c r="N34" s="39">
        <v>2438</v>
      </c>
      <c r="O34" s="39">
        <v>110</v>
      </c>
      <c r="P34" s="39">
        <v>236</v>
      </c>
      <c r="Q34" s="39">
        <v>671</v>
      </c>
      <c r="R34" s="39">
        <v>429</v>
      </c>
      <c r="S34" s="39">
        <v>2415</v>
      </c>
      <c r="T34" s="39">
        <v>3150</v>
      </c>
      <c r="U34" s="39">
        <v>218</v>
      </c>
      <c r="V34" s="39">
        <v>593</v>
      </c>
      <c r="W34" s="39">
        <v>3368</v>
      </c>
      <c r="X34" s="39">
        <v>177</v>
      </c>
      <c r="Y34" s="39">
        <v>657</v>
      </c>
      <c r="Z34" s="39">
        <v>3001</v>
      </c>
      <c r="AA34" s="39">
        <v>287</v>
      </c>
      <c r="AB34" s="39">
        <v>568</v>
      </c>
      <c r="AC34" s="39">
        <v>1560</v>
      </c>
      <c r="AD34" s="39">
        <v>871</v>
      </c>
      <c r="AE34" s="39">
        <v>5296</v>
      </c>
      <c r="AF34" s="39">
        <v>5750</v>
      </c>
      <c r="AG34" s="39">
        <v>600</v>
      </c>
      <c r="AH34" s="39">
        <v>1201</v>
      </c>
      <c r="AI34" s="39">
        <v>7233</v>
      </c>
      <c r="AJ34" s="39">
        <v>369</v>
      </c>
      <c r="AK34" s="39">
        <v>1320</v>
      </c>
      <c r="AL34" s="39">
        <v>5433</v>
      </c>
      <c r="AM34" s="45">
        <v>27</v>
      </c>
      <c r="AN34" s="44">
        <f t="shared" si="0"/>
        <v>6.8875804463918939</v>
      </c>
      <c r="AO34" s="44">
        <f t="shared" si="1"/>
        <v>12.251411735821263</v>
      </c>
      <c r="AP34" s="44">
        <f t="shared" si="2"/>
        <v>4.9351019825987734</v>
      </c>
      <c r="AQ34" s="44">
        <f t="shared" si="3"/>
        <v>10.119790366857998</v>
      </c>
      <c r="AR34" s="44">
        <f t="shared" si="4"/>
        <v>5.9656712252302544</v>
      </c>
      <c r="AS34" s="44">
        <f t="shared" si="5"/>
        <v>11.147561277543947</v>
      </c>
      <c r="AU34" s="50">
        <f t="shared" si="6"/>
        <v>503</v>
      </c>
      <c r="AV34" s="50">
        <f t="shared" si="7"/>
        <v>346</v>
      </c>
      <c r="AW34" s="50">
        <f t="shared" si="8"/>
        <v>849</v>
      </c>
      <c r="AZ34" s="50">
        <f t="shared" si="9"/>
        <v>998</v>
      </c>
      <c r="BA34" s="50">
        <f t="shared" si="10"/>
        <v>811</v>
      </c>
      <c r="BB34" s="50">
        <f t="shared" si="11"/>
        <v>1809</v>
      </c>
    </row>
    <row r="35" spans="1:54" x14ac:dyDescent="0.35">
      <c r="A35" s="34">
        <v>28</v>
      </c>
      <c r="B35" s="38" t="s">
        <v>121</v>
      </c>
      <c r="C35" s="39">
        <v>46</v>
      </c>
      <c r="D35" s="39">
        <v>102</v>
      </c>
      <c r="E35" s="39">
        <v>287</v>
      </c>
      <c r="F35" s="39">
        <v>111</v>
      </c>
      <c r="G35" s="39">
        <v>790</v>
      </c>
      <c r="H35" s="39">
        <v>650</v>
      </c>
      <c r="I35" s="39">
        <v>116</v>
      </c>
      <c r="J35" s="39">
        <v>210</v>
      </c>
      <c r="K35" s="39">
        <v>1023</v>
      </c>
      <c r="L35" s="39">
        <v>30</v>
      </c>
      <c r="M35" s="39">
        <v>106</v>
      </c>
      <c r="N35" s="39">
        <v>304</v>
      </c>
      <c r="O35" s="39">
        <v>30</v>
      </c>
      <c r="P35" s="39">
        <v>89</v>
      </c>
      <c r="Q35" s="39">
        <v>210</v>
      </c>
      <c r="R35" s="39">
        <v>88</v>
      </c>
      <c r="S35" s="39">
        <v>647</v>
      </c>
      <c r="T35" s="39">
        <v>716</v>
      </c>
      <c r="U35" s="39">
        <v>48</v>
      </c>
      <c r="V35" s="39">
        <v>231</v>
      </c>
      <c r="W35" s="39">
        <v>842</v>
      </c>
      <c r="X35" s="39">
        <v>36</v>
      </c>
      <c r="Y35" s="39">
        <v>150</v>
      </c>
      <c r="Z35" s="39">
        <v>423</v>
      </c>
      <c r="AA35" s="39">
        <v>78</v>
      </c>
      <c r="AB35" s="39">
        <v>192</v>
      </c>
      <c r="AC35" s="39">
        <v>490</v>
      </c>
      <c r="AD35" s="39">
        <v>199</v>
      </c>
      <c r="AE35" s="39">
        <v>1438</v>
      </c>
      <c r="AF35" s="39">
        <v>1364</v>
      </c>
      <c r="AG35" s="39">
        <v>163</v>
      </c>
      <c r="AH35" s="39">
        <v>438</v>
      </c>
      <c r="AI35" s="39">
        <v>1861</v>
      </c>
      <c r="AJ35" s="39">
        <v>59</v>
      </c>
      <c r="AK35" s="39">
        <v>251</v>
      </c>
      <c r="AL35" s="39">
        <v>728</v>
      </c>
      <c r="AM35" s="45">
        <v>28</v>
      </c>
      <c r="AN35" s="44">
        <f t="shared" si="0"/>
        <v>7.4521651560926481</v>
      </c>
      <c r="AO35" s="44">
        <f t="shared" si="1"/>
        <v>18.222470653996648</v>
      </c>
      <c r="AP35" s="44">
        <f t="shared" si="2"/>
        <v>6.6853932584269664</v>
      </c>
      <c r="AQ35" s="44">
        <f t="shared" si="3"/>
        <v>16.127167630057805</v>
      </c>
      <c r="AR35" s="44">
        <f t="shared" si="4"/>
        <v>7.1789417708056371</v>
      </c>
      <c r="AS35" s="44">
        <f t="shared" si="5"/>
        <v>17.171428571428571</v>
      </c>
      <c r="AU35" s="50">
        <f t="shared" si="6"/>
        <v>148</v>
      </c>
      <c r="AV35" s="50">
        <f t="shared" si="7"/>
        <v>119</v>
      </c>
      <c r="AW35" s="50">
        <f t="shared" si="8"/>
        <v>267</v>
      </c>
      <c r="AZ35" s="50">
        <f t="shared" si="9"/>
        <v>326</v>
      </c>
      <c r="BA35" s="50">
        <f t="shared" si="10"/>
        <v>279</v>
      </c>
      <c r="BB35" s="50">
        <f t="shared" si="11"/>
        <v>605</v>
      </c>
    </row>
    <row r="36" spans="1:54" x14ac:dyDescent="0.35">
      <c r="A36" s="34">
        <v>29</v>
      </c>
      <c r="B36" s="38" t="s">
        <v>161</v>
      </c>
      <c r="C36" s="39">
        <v>5</v>
      </c>
      <c r="D36" s="39">
        <v>23</v>
      </c>
      <c r="E36" s="39">
        <v>53</v>
      </c>
      <c r="F36" s="39">
        <v>7</v>
      </c>
      <c r="G36" s="39">
        <v>153</v>
      </c>
      <c r="H36" s="39">
        <v>101</v>
      </c>
      <c r="I36" s="39">
        <v>8</v>
      </c>
      <c r="J36" s="39">
        <v>28</v>
      </c>
      <c r="K36" s="39">
        <v>143</v>
      </c>
      <c r="L36" s="39">
        <v>0</v>
      </c>
      <c r="M36" s="39">
        <v>4</v>
      </c>
      <c r="N36" s="39">
        <v>36</v>
      </c>
      <c r="O36" s="39">
        <v>5</v>
      </c>
      <c r="P36" s="39">
        <v>13</v>
      </c>
      <c r="Q36" s="39">
        <v>38</v>
      </c>
      <c r="R36" s="39">
        <v>6</v>
      </c>
      <c r="S36" s="39">
        <v>155</v>
      </c>
      <c r="T36" s="39">
        <v>107</v>
      </c>
      <c r="U36" s="39">
        <v>8</v>
      </c>
      <c r="V36" s="39">
        <v>27</v>
      </c>
      <c r="W36" s="39">
        <v>94</v>
      </c>
      <c r="X36" s="39">
        <v>3</v>
      </c>
      <c r="Y36" s="39">
        <v>14</v>
      </c>
      <c r="Z36" s="39">
        <v>53</v>
      </c>
      <c r="AA36" s="39">
        <v>13</v>
      </c>
      <c r="AB36" s="39">
        <v>41</v>
      </c>
      <c r="AC36" s="39">
        <v>97</v>
      </c>
      <c r="AD36" s="39">
        <v>12</v>
      </c>
      <c r="AE36" s="39">
        <v>307</v>
      </c>
      <c r="AF36" s="39">
        <v>207</v>
      </c>
      <c r="AG36" s="39">
        <v>22</v>
      </c>
      <c r="AH36" s="39">
        <v>50</v>
      </c>
      <c r="AI36" s="39">
        <v>236</v>
      </c>
      <c r="AJ36" s="39">
        <v>8</v>
      </c>
      <c r="AK36" s="39">
        <v>15</v>
      </c>
      <c r="AL36" s="39">
        <v>92</v>
      </c>
      <c r="AM36" s="45">
        <v>29</v>
      </c>
      <c r="AN36" s="44">
        <f t="shared" si="0"/>
        <v>8.1871345029239766</v>
      </c>
      <c r="AO36" s="44">
        <f t="shared" si="1"/>
        <v>16.43835616438356</v>
      </c>
      <c r="AP36" s="44">
        <f t="shared" si="2"/>
        <v>5.5555555555555554</v>
      </c>
      <c r="AQ36" s="44">
        <f t="shared" si="3"/>
        <v>17.587939698492463</v>
      </c>
      <c r="AR36" s="44">
        <f t="shared" si="4"/>
        <v>7.9763663220088628</v>
      </c>
      <c r="AS36" s="44">
        <f t="shared" si="5"/>
        <v>17.021276595744681</v>
      </c>
      <c r="AU36" s="50">
        <f t="shared" si="6"/>
        <v>28</v>
      </c>
      <c r="AV36" s="50">
        <f t="shared" si="7"/>
        <v>18</v>
      </c>
      <c r="AW36" s="50">
        <f t="shared" si="8"/>
        <v>46</v>
      </c>
      <c r="AZ36" s="50">
        <f t="shared" si="9"/>
        <v>36</v>
      </c>
      <c r="BA36" s="50">
        <f t="shared" si="10"/>
        <v>35</v>
      </c>
      <c r="BB36" s="50">
        <f t="shared" si="11"/>
        <v>71</v>
      </c>
    </row>
    <row r="37" spans="1:54" x14ac:dyDescent="0.35">
      <c r="A37" s="34">
        <v>30</v>
      </c>
      <c r="B37" s="38" t="s">
        <v>162</v>
      </c>
      <c r="C37" s="39">
        <v>5</v>
      </c>
      <c r="D37" s="39">
        <v>10</v>
      </c>
      <c r="E37" s="39">
        <v>37</v>
      </c>
      <c r="F37" s="39">
        <v>3</v>
      </c>
      <c r="G37" s="39">
        <v>75</v>
      </c>
      <c r="H37" s="39">
        <v>38</v>
      </c>
      <c r="I37" s="39">
        <v>9</v>
      </c>
      <c r="J37" s="39">
        <v>13</v>
      </c>
      <c r="K37" s="39">
        <v>76</v>
      </c>
      <c r="L37" s="39">
        <v>0</v>
      </c>
      <c r="M37" s="39">
        <v>6</v>
      </c>
      <c r="N37" s="39">
        <v>7</v>
      </c>
      <c r="O37" s="39">
        <v>0</v>
      </c>
      <c r="P37" s="39">
        <v>4</v>
      </c>
      <c r="Q37" s="39">
        <v>14</v>
      </c>
      <c r="R37" s="39">
        <v>3</v>
      </c>
      <c r="S37" s="39">
        <v>64</v>
      </c>
      <c r="T37" s="39">
        <v>29</v>
      </c>
      <c r="U37" s="39">
        <v>3</v>
      </c>
      <c r="V37" s="39">
        <v>18</v>
      </c>
      <c r="W37" s="39">
        <v>49</v>
      </c>
      <c r="X37" s="39">
        <v>0</v>
      </c>
      <c r="Y37" s="39">
        <v>6</v>
      </c>
      <c r="Z37" s="39">
        <v>25</v>
      </c>
      <c r="AA37" s="39">
        <v>5</v>
      </c>
      <c r="AB37" s="39">
        <v>13</v>
      </c>
      <c r="AC37" s="39">
        <v>50</v>
      </c>
      <c r="AD37" s="39">
        <v>10</v>
      </c>
      <c r="AE37" s="39">
        <v>143</v>
      </c>
      <c r="AF37" s="39">
        <v>72</v>
      </c>
      <c r="AG37" s="39">
        <v>10</v>
      </c>
      <c r="AH37" s="39">
        <v>31</v>
      </c>
      <c r="AI37" s="39">
        <v>126</v>
      </c>
      <c r="AJ37" s="39">
        <v>0</v>
      </c>
      <c r="AK37" s="39">
        <v>11</v>
      </c>
      <c r="AL37" s="39">
        <v>30</v>
      </c>
      <c r="AM37" s="45">
        <v>30</v>
      </c>
      <c r="AN37" s="44">
        <f t="shared" si="0"/>
        <v>8.9285714285714288</v>
      </c>
      <c r="AO37" s="44">
        <f t="shared" si="1"/>
        <v>19.81981981981982</v>
      </c>
      <c r="AP37" s="44">
        <f t="shared" si="2"/>
        <v>3.5087719298245612</v>
      </c>
      <c r="AQ37" s="44">
        <f t="shared" si="3"/>
        <v>20.792079207920793</v>
      </c>
      <c r="AR37" s="44">
        <f t="shared" si="4"/>
        <v>6.1433447098976108</v>
      </c>
      <c r="AS37" s="44">
        <f t="shared" si="5"/>
        <v>19.71153846153846</v>
      </c>
      <c r="AU37" s="50">
        <f t="shared" si="6"/>
        <v>15</v>
      </c>
      <c r="AV37" s="50">
        <f t="shared" si="7"/>
        <v>4</v>
      </c>
      <c r="AW37" s="50">
        <f t="shared" si="8"/>
        <v>19</v>
      </c>
      <c r="AZ37" s="50">
        <f t="shared" si="9"/>
        <v>22</v>
      </c>
      <c r="BA37" s="50">
        <f t="shared" si="10"/>
        <v>21</v>
      </c>
      <c r="BB37" s="50">
        <f t="shared" si="11"/>
        <v>43</v>
      </c>
    </row>
    <row r="38" spans="1:54" x14ac:dyDescent="0.35">
      <c r="A38" s="34">
        <v>31</v>
      </c>
      <c r="B38" s="38" t="s">
        <v>122</v>
      </c>
      <c r="C38" s="39">
        <v>37</v>
      </c>
      <c r="D38" s="39">
        <v>82</v>
      </c>
      <c r="E38" s="39">
        <v>177</v>
      </c>
      <c r="F38" s="39">
        <v>149</v>
      </c>
      <c r="G38" s="39">
        <v>1023</v>
      </c>
      <c r="H38" s="39">
        <v>709</v>
      </c>
      <c r="I38" s="39">
        <v>119</v>
      </c>
      <c r="J38" s="39">
        <v>158</v>
      </c>
      <c r="K38" s="39">
        <v>888</v>
      </c>
      <c r="L38" s="39">
        <v>80</v>
      </c>
      <c r="M38" s="39">
        <v>232</v>
      </c>
      <c r="N38" s="39">
        <v>748</v>
      </c>
      <c r="O38" s="39">
        <v>28</v>
      </c>
      <c r="P38" s="39">
        <v>68</v>
      </c>
      <c r="Q38" s="39">
        <v>132</v>
      </c>
      <c r="R38" s="39">
        <v>162</v>
      </c>
      <c r="S38" s="39">
        <v>938</v>
      </c>
      <c r="T38" s="39">
        <v>776</v>
      </c>
      <c r="U38" s="39">
        <v>77</v>
      </c>
      <c r="V38" s="39">
        <v>148</v>
      </c>
      <c r="W38" s="39">
        <v>784</v>
      </c>
      <c r="X38" s="39">
        <v>70</v>
      </c>
      <c r="Y38" s="39">
        <v>230</v>
      </c>
      <c r="Z38" s="39">
        <v>768</v>
      </c>
      <c r="AA38" s="39">
        <v>66</v>
      </c>
      <c r="AB38" s="39">
        <v>146</v>
      </c>
      <c r="AC38" s="39">
        <v>306</v>
      </c>
      <c r="AD38" s="39">
        <v>307</v>
      </c>
      <c r="AE38" s="39">
        <v>1960</v>
      </c>
      <c r="AF38" s="39">
        <v>1482</v>
      </c>
      <c r="AG38" s="39">
        <v>196</v>
      </c>
      <c r="AH38" s="39">
        <v>306</v>
      </c>
      <c r="AI38" s="39">
        <v>1680</v>
      </c>
      <c r="AJ38" s="39">
        <v>147</v>
      </c>
      <c r="AK38" s="39">
        <v>456</v>
      </c>
      <c r="AL38" s="39">
        <v>1522</v>
      </c>
      <c r="AM38" s="45">
        <v>31</v>
      </c>
      <c r="AN38" s="44">
        <f t="shared" si="0"/>
        <v>5.4662379421221869</v>
      </c>
      <c r="AO38" s="44">
        <f t="shared" si="1"/>
        <v>12.449438202247192</v>
      </c>
      <c r="AP38" s="44">
        <f t="shared" si="2"/>
        <v>4.5627376425855513</v>
      </c>
      <c r="AQ38" s="44">
        <f t="shared" si="3"/>
        <v>10.832932113625422</v>
      </c>
      <c r="AR38" s="44">
        <f t="shared" si="4"/>
        <v>4.9683618467307245</v>
      </c>
      <c r="AS38" s="44">
        <f t="shared" si="5"/>
        <v>11.655444625029023</v>
      </c>
      <c r="AU38" s="50">
        <f t="shared" si="6"/>
        <v>119</v>
      </c>
      <c r="AV38" s="50">
        <f t="shared" si="7"/>
        <v>96</v>
      </c>
      <c r="AW38" s="50">
        <f t="shared" si="8"/>
        <v>215</v>
      </c>
      <c r="AZ38" s="50">
        <f t="shared" si="9"/>
        <v>277</v>
      </c>
      <c r="BA38" s="50">
        <f t="shared" si="10"/>
        <v>225</v>
      </c>
      <c r="BB38" s="50">
        <f t="shared" si="11"/>
        <v>502</v>
      </c>
    </row>
    <row r="39" spans="1:54" x14ac:dyDescent="0.35">
      <c r="A39" s="34">
        <v>32</v>
      </c>
      <c r="B39" s="38" t="s">
        <v>143</v>
      </c>
      <c r="C39" s="39">
        <v>15</v>
      </c>
      <c r="D39" s="39">
        <v>28</v>
      </c>
      <c r="E39" s="39">
        <v>105</v>
      </c>
      <c r="F39" s="39">
        <v>20</v>
      </c>
      <c r="G39" s="39">
        <v>220</v>
      </c>
      <c r="H39" s="39">
        <v>203</v>
      </c>
      <c r="I39" s="39">
        <v>33</v>
      </c>
      <c r="J39" s="39">
        <v>47</v>
      </c>
      <c r="K39" s="39">
        <v>347</v>
      </c>
      <c r="L39" s="39">
        <v>6</v>
      </c>
      <c r="M39" s="39">
        <v>31</v>
      </c>
      <c r="N39" s="39">
        <v>65</v>
      </c>
      <c r="O39" s="39">
        <v>11</v>
      </c>
      <c r="P39" s="39">
        <v>27</v>
      </c>
      <c r="Q39" s="39">
        <v>66</v>
      </c>
      <c r="R39" s="39">
        <v>18</v>
      </c>
      <c r="S39" s="39">
        <v>157</v>
      </c>
      <c r="T39" s="39">
        <v>233</v>
      </c>
      <c r="U39" s="39">
        <v>15</v>
      </c>
      <c r="V39" s="39">
        <v>66</v>
      </c>
      <c r="W39" s="39">
        <v>311</v>
      </c>
      <c r="X39" s="39">
        <v>5</v>
      </c>
      <c r="Y39" s="39">
        <v>24</v>
      </c>
      <c r="Z39" s="39">
        <v>112</v>
      </c>
      <c r="AA39" s="39">
        <v>22</v>
      </c>
      <c r="AB39" s="39">
        <v>53</v>
      </c>
      <c r="AC39" s="39">
        <v>174</v>
      </c>
      <c r="AD39" s="39">
        <v>37</v>
      </c>
      <c r="AE39" s="39">
        <v>381</v>
      </c>
      <c r="AF39" s="39">
        <v>433</v>
      </c>
      <c r="AG39" s="39">
        <v>42</v>
      </c>
      <c r="AH39" s="39">
        <v>110</v>
      </c>
      <c r="AI39" s="39">
        <v>657</v>
      </c>
      <c r="AJ39" s="39">
        <v>11</v>
      </c>
      <c r="AK39" s="39">
        <v>58</v>
      </c>
      <c r="AL39" s="39">
        <v>174</v>
      </c>
      <c r="AM39" s="45">
        <v>32</v>
      </c>
      <c r="AN39" s="44">
        <f t="shared" si="0"/>
        <v>7.2758037225042305</v>
      </c>
      <c r="AO39" s="44">
        <f t="shared" si="1"/>
        <v>15.122873345935728</v>
      </c>
      <c r="AP39" s="44">
        <f t="shared" si="2"/>
        <v>7.421875</v>
      </c>
      <c r="AQ39" s="44">
        <f t="shared" si="3"/>
        <v>15.196998123827393</v>
      </c>
      <c r="AR39" s="44">
        <f t="shared" si="4"/>
        <v>6.8181818181818175</v>
      </c>
      <c r="AS39" s="44">
        <f t="shared" si="5"/>
        <v>14.448669201520911</v>
      </c>
      <c r="AU39" s="50">
        <f t="shared" si="6"/>
        <v>43</v>
      </c>
      <c r="AV39" s="50">
        <f t="shared" si="7"/>
        <v>38</v>
      </c>
      <c r="AW39" s="50">
        <f t="shared" si="8"/>
        <v>81</v>
      </c>
      <c r="AZ39" s="50">
        <f t="shared" si="9"/>
        <v>80</v>
      </c>
      <c r="BA39" s="50">
        <f t="shared" si="10"/>
        <v>81</v>
      </c>
      <c r="BB39" s="50">
        <f t="shared" si="11"/>
        <v>161</v>
      </c>
    </row>
    <row r="40" spans="1:54" x14ac:dyDescent="0.35">
      <c r="A40" s="34">
        <v>33</v>
      </c>
      <c r="B40" s="38" t="s">
        <v>123</v>
      </c>
      <c r="C40" s="39">
        <v>212</v>
      </c>
      <c r="D40" s="39">
        <v>410</v>
      </c>
      <c r="E40" s="39">
        <v>705</v>
      </c>
      <c r="F40" s="39">
        <v>559</v>
      </c>
      <c r="G40" s="39">
        <v>3768</v>
      </c>
      <c r="H40" s="39">
        <v>1683</v>
      </c>
      <c r="I40" s="39">
        <v>501</v>
      </c>
      <c r="J40" s="39">
        <v>833</v>
      </c>
      <c r="K40" s="39">
        <v>3303</v>
      </c>
      <c r="L40" s="39">
        <v>268</v>
      </c>
      <c r="M40" s="39">
        <v>875</v>
      </c>
      <c r="N40" s="39">
        <v>2239</v>
      </c>
      <c r="O40" s="39">
        <v>125</v>
      </c>
      <c r="P40" s="39">
        <v>271</v>
      </c>
      <c r="Q40" s="39">
        <v>394</v>
      </c>
      <c r="R40" s="39">
        <v>591</v>
      </c>
      <c r="S40" s="39">
        <v>3673</v>
      </c>
      <c r="T40" s="39">
        <v>1928</v>
      </c>
      <c r="U40" s="39">
        <v>313</v>
      </c>
      <c r="V40" s="39">
        <v>854</v>
      </c>
      <c r="W40" s="39">
        <v>2763</v>
      </c>
      <c r="X40" s="39">
        <v>310</v>
      </c>
      <c r="Y40" s="39">
        <v>1012</v>
      </c>
      <c r="Z40" s="39">
        <v>2258</v>
      </c>
      <c r="AA40" s="39">
        <v>334</v>
      </c>
      <c r="AB40" s="39">
        <v>678</v>
      </c>
      <c r="AC40" s="39">
        <v>1102</v>
      </c>
      <c r="AD40" s="39">
        <v>1143</v>
      </c>
      <c r="AE40" s="39">
        <v>7441</v>
      </c>
      <c r="AF40" s="39">
        <v>3610</v>
      </c>
      <c r="AG40" s="39">
        <v>815</v>
      </c>
      <c r="AH40" s="39">
        <v>1685</v>
      </c>
      <c r="AI40" s="39">
        <v>6068</v>
      </c>
      <c r="AJ40" s="39">
        <v>578</v>
      </c>
      <c r="AK40" s="39">
        <v>1890</v>
      </c>
      <c r="AL40" s="39">
        <v>4501</v>
      </c>
      <c r="AM40" s="45">
        <v>33</v>
      </c>
      <c r="AN40" s="44">
        <f t="shared" si="0"/>
        <v>8.4775793921221219</v>
      </c>
      <c r="AO40" s="44">
        <f t="shared" si="1"/>
        <v>16.635490709564785</v>
      </c>
      <c r="AP40" s="44">
        <f t="shared" si="2"/>
        <v>5.6717272987682614</v>
      </c>
      <c r="AQ40" s="44">
        <f t="shared" si="3"/>
        <v>15.539280958721704</v>
      </c>
      <c r="AR40" s="44">
        <f t="shared" si="4"/>
        <v>7.072966172770478</v>
      </c>
      <c r="AS40" s="44">
        <f t="shared" si="5"/>
        <v>16.090622385273861</v>
      </c>
      <c r="AU40" s="50">
        <f t="shared" si="6"/>
        <v>622</v>
      </c>
      <c r="AV40" s="50">
        <f t="shared" si="7"/>
        <v>396</v>
      </c>
      <c r="AW40" s="50">
        <f t="shared" si="8"/>
        <v>1018</v>
      </c>
      <c r="AZ40" s="50">
        <f t="shared" si="9"/>
        <v>1334</v>
      </c>
      <c r="BA40" s="50">
        <f t="shared" si="10"/>
        <v>1167</v>
      </c>
      <c r="BB40" s="50">
        <f t="shared" si="11"/>
        <v>2501</v>
      </c>
    </row>
    <row r="41" spans="1:54" x14ac:dyDescent="0.35">
      <c r="A41" s="34">
        <v>34</v>
      </c>
      <c r="B41" s="38" t="s">
        <v>163</v>
      </c>
      <c r="C41" s="39">
        <v>13</v>
      </c>
      <c r="D41" s="39">
        <v>21</v>
      </c>
      <c r="E41" s="39">
        <v>67</v>
      </c>
      <c r="F41" s="39">
        <v>14</v>
      </c>
      <c r="G41" s="39">
        <v>170</v>
      </c>
      <c r="H41" s="39">
        <v>177</v>
      </c>
      <c r="I41" s="39">
        <v>8</v>
      </c>
      <c r="J41" s="39">
        <v>15</v>
      </c>
      <c r="K41" s="39">
        <v>162</v>
      </c>
      <c r="L41" s="39">
        <v>3</v>
      </c>
      <c r="M41" s="39">
        <v>7</v>
      </c>
      <c r="N41" s="39">
        <v>53</v>
      </c>
      <c r="O41" s="39">
        <v>0</v>
      </c>
      <c r="P41" s="39">
        <v>15</v>
      </c>
      <c r="Q41" s="39">
        <v>54</v>
      </c>
      <c r="R41" s="39">
        <v>16</v>
      </c>
      <c r="S41" s="39">
        <v>139</v>
      </c>
      <c r="T41" s="39">
        <v>225</v>
      </c>
      <c r="U41" s="39">
        <v>5</v>
      </c>
      <c r="V41" s="39">
        <v>14</v>
      </c>
      <c r="W41" s="39">
        <v>150</v>
      </c>
      <c r="X41" s="39">
        <v>3</v>
      </c>
      <c r="Y41" s="39">
        <v>24</v>
      </c>
      <c r="Z41" s="39">
        <v>81</v>
      </c>
      <c r="AA41" s="39">
        <v>15</v>
      </c>
      <c r="AB41" s="39">
        <v>36</v>
      </c>
      <c r="AC41" s="39">
        <v>122</v>
      </c>
      <c r="AD41" s="39">
        <v>32</v>
      </c>
      <c r="AE41" s="39">
        <v>307</v>
      </c>
      <c r="AF41" s="39">
        <v>406</v>
      </c>
      <c r="AG41" s="39">
        <v>11</v>
      </c>
      <c r="AH41" s="39">
        <v>34</v>
      </c>
      <c r="AI41" s="39">
        <v>310</v>
      </c>
      <c r="AJ41" s="39">
        <v>6</v>
      </c>
      <c r="AK41" s="39">
        <v>34</v>
      </c>
      <c r="AL41" s="39">
        <v>135</v>
      </c>
      <c r="AM41" s="45">
        <v>34</v>
      </c>
      <c r="AN41" s="44">
        <f t="shared" si="0"/>
        <v>7.3593073593073601</v>
      </c>
      <c r="AO41" s="44">
        <f t="shared" si="1"/>
        <v>9.2741935483870961</v>
      </c>
      <c r="AP41" s="44">
        <f t="shared" si="2"/>
        <v>3.3407572383073498</v>
      </c>
      <c r="AQ41" s="44">
        <f t="shared" si="3"/>
        <v>6.8592057761732859</v>
      </c>
      <c r="AR41" s="44">
        <f t="shared" si="4"/>
        <v>5.5555555555555554</v>
      </c>
      <c r="AS41" s="44">
        <f t="shared" si="5"/>
        <v>8.4905660377358494</v>
      </c>
      <c r="AU41" s="50">
        <f t="shared" si="6"/>
        <v>34</v>
      </c>
      <c r="AV41" s="50">
        <f t="shared" si="7"/>
        <v>15</v>
      </c>
      <c r="AW41" s="50">
        <f t="shared" si="8"/>
        <v>49</v>
      </c>
      <c r="AZ41" s="50">
        <f t="shared" si="9"/>
        <v>23</v>
      </c>
      <c r="BA41" s="50">
        <f t="shared" si="10"/>
        <v>19</v>
      </c>
      <c r="BB41" s="50">
        <f t="shared" si="11"/>
        <v>42</v>
      </c>
    </row>
    <row r="42" spans="1:54" x14ac:dyDescent="0.35">
      <c r="A42" s="34">
        <v>35</v>
      </c>
      <c r="B42" s="38" t="s">
        <v>124</v>
      </c>
      <c r="C42" s="39">
        <v>47</v>
      </c>
      <c r="D42" s="39">
        <v>110</v>
      </c>
      <c r="E42" s="39">
        <v>320</v>
      </c>
      <c r="F42" s="39">
        <v>346</v>
      </c>
      <c r="G42" s="39">
        <v>1979</v>
      </c>
      <c r="H42" s="39">
        <v>1430</v>
      </c>
      <c r="I42" s="39">
        <v>146</v>
      </c>
      <c r="J42" s="39">
        <v>231</v>
      </c>
      <c r="K42" s="39">
        <v>1644</v>
      </c>
      <c r="L42" s="39">
        <v>131</v>
      </c>
      <c r="M42" s="39">
        <v>453</v>
      </c>
      <c r="N42" s="39">
        <v>1534</v>
      </c>
      <c r="O42" s="39">
        <v>28</v>
      </c>
      <c r="P42" s="39">
        <v>75</v>
      </c>
      <c r="Q42" s="39">
        <v>265</v>
      </c>
      <c r="R42" s="39">
        <v>330</v>
      </c>
      <c r="S42" s="39">
        <v>1664</v>
      </c>
      <c r="T42" s="39">
        <v>1758</v>
      </c>
      <c r="U42" s="39">
        <v>88</v>
      </c>
      <c r="V42" s="39">
        <v>184</v>
      </c>
      <c r="W42" s="39">
        <v>1496</v>
      </c>
      <c r="X42" s="39">
        <v>99</v>
      </c>
      <c r="Y42" s="39">
        <v>343</v>
      </c>
      <c r="Z42" s="39">
        <v>1649</v>
      </c>
      <c r="AA42" s="39">
        <v>73</v>
      </c>
      <c r="AB42" s="39">
        <v>185</v>
      </c>
      <c r="AC42" s="39">
        <v>584</v>
      </c>
      <c r="AD42" s="39">
        <v>681</v>
      </c>
      <c r="AE42" s="39">
        <v>3640</v>
      </c>
      <c r="AF42" s="39">
        <v>3191</v>
      </c>
      <c r="AG42" s="39">
        <v>237</v>
      </c>
      <c r="AH42" s="39">
        <v>414</v>
      </c>
      <c r="AI42" s="39">
        <v>3142</v>
      </c>
      <c r="AJ42" s="39">
        <v>231</v>
      </c>
      <c r="AK42" s="39">
        <v>802</v>
      </c>
      <c r="AL42" s="39">
        <v>3184</v>
      </c>
      <c r="AM42" s="45">
        <v>35</v>
      </c>
      <c r="AN42" s="44">
        <f t="shared" si="0"/>
        <v>3.7098298676748582</v>
      </c>
      <c r="AO42" s="44">
        <f t="shared" si="1"/>
        <v>9.1084803092534425</v>
      </c>
      <c r="AP42" s="44">
        <f t="shared" si="2"/>
        <v>2.5</v>
      </c>
      <c r="AQ42" s="44">
        <f t="shared" si="3"/>
        <v>7.0484581497797363</v>
      </c>
      <c r="AR42" s="44">
        <f t="shared" si="4"/>
        <v>3.0883409145319609</v>
      </c>
      <c r="AS42" s="44">
        <f t="shared" si="5"/>
        <v>8.1273408239700373</v>
      </c>
      <c r="AU42" s="50">
        <f t="shared" si="6"/>
        <v>157</v>
      </c>
      <c r="AV42" s="50">
        <f t="shared" si="7"/>
        <v>103</v>
      </c>
      <c r="AW42" s="50">
        <f t="shared" si="8"/>
        <v>260</v>
      </c>
      <c r="AZ42" s="50">
        <f t="shared" si="9"/>
        <v>377</v>
      </c>
      <c r="BA42" s="50">
        <f t="shared" si="10"/>
        <v>272</v>
      </c>
      <c r="BB42" s="50">
        <f t="shared" si="11"/>
        <v>649</v>
      </c>
    </row>
    <row r="43" spans="1:54" x14ac:dyDescent="0.35">
      <c r="A43" s="34">
        <v>36</v>
      </c>
      <c r="B43" s="38" t="s">
        <v>125</v>
      </c>
      <c r="C43" s="39">
        <v>79</v>
      </c>
      <c r="D43" s="39">
        <v>132</v>
      </c>
      <c r="E43" s="39">
        <v>410</v>
      </c>
      <c r="F43" s="39">
        <v>339</v>
      </c>
      <c r="G43" s="39">
        <v>2189</v>
      </c>
      <c r="H43" s="39">
        <v>1549</v>
      </c>
      <c r="I43" s="39">
        <v>218</v>
      </c>
      <c r="J43" s="39">
        <v>308</v>
      </c>
      <c r="K43" s="39">
        <v>2164</v>
      </c>
      <c r="L43" s="39">
        <v>141</v>
      </c>
      <c r="M43" s="39">
        <v>452</v>
      </c>
      <c r="N43" s="39">
        <v>1593</v>
      </c>
      <c r="O43" s="39">
        <v>46</v>
      </c>
      <c r="P43" s="39">
        <v>98</v>
      </c>
      <c r="Q43" s="39">
        <v>314</v>
      </c>
      <c r="R43" s="39">
        <v>337</v>
      </c>
      <c r="S43" s="39">
        <v>1747</v>
      </c>
      <c r="T43" s="39">
        <v>1809</v>
      </c>
      <c r="U43" s="39">
        <v>112</v>
      </c>
      <c r="V43" s="39">
        <v>234</v>
      </c>
      <c r="W43" s="39">
        <v>1867</v>
      </c>
      <c r="X43" s="39">
        <v>133</v>
      </c>
      <c r="Y43" s="39">
        <v>431</v>
      </c>
      <c r="Z43" s="39">
        <v>1682</v>
      </c>
      <c r="AA43" s="39">
        <v>123</v>
      </c>
      <c r="AB43" s="39">
        <v>232</v>
      </c>
      <c r="AC43" s="39">
        <v>724</v>
      </c>
      <c r="AD43" s="39">
        <v>674</v>
      </c>
      <c r="AE43" s="39">
        <v>3941</v>
      </c>
      <c r="AF43" s="39">
        <v>3352</v>
      </c>
      <c r="AG43" s="39">
        <v>321</v>
      </c>
      <c r="AH43" s="39">
        <v>546</v>
      </c>
      <c r="AI43" s="39">
        <v>4030</v>
      </c>
      <c r="AJ43" s="39">
        <v>273</v>
      </c>
      <c r="AK43" s="39">
        <v>883</v>
      </c>
      <c r="AL43" s="39">
        <v>3273</v>
      </c>
      <c r="AM43" s="45">
        <v>36</v>
      </c>
      <c r="AN43" s="44">
        <f t="shared" si="0"/>
        <v>4.4912728820774799</v>
      </c>
      <c r="AO43" s="44">
        <f t="shared" si="1"/>
        <v>10.787530762920426</v>
      </c>
      <c r="AP43" s="44">
        <f t="shared" si="2"/>
        <v>3.3095840036773154</v>
      </c>
      <c r="AQ43" s="44">
        <f t="shared" si="3"/>
        <v>7.759587351424087</v>
      </c>
      <c r="AR43" s="44">
        <f t="shared" si="4"/>
        <v>3.9243864691576391</v>
      </c>
      <c r="AS43" s="44">
        <f t="shared" si="5"/>
        <v>9.2965901779969986</v>
      </c>
      <c r="AU43" s="50">
        <f t="shared" si="6"/>
        <v>211</v>
      </c>
      <c r="AV43" s="50">
        <f t="shared" si="7"/>
        <v>144</v>
      </c>
      <c r="AW43" s="50">
        <f t="shared" si="8"/>
        <v>355</v>
      </c>
      <c r="AZ43" s="50">
        <f t="shared" si="9"/>
        <v>526</v>
      </c>
      <c r="BA43" s="50">
        <f t="shared" si="10"/>
        <v>346</v>
      </c>
      <c r="BB43" s="50">
        <f t="shared" si="11"/>
        <v>872</v>
      </c>
    </row>
    <row r="44" spans="1:54" x14ac:dyDescent="0.35">
      <c r="A44" s="34">
        <v>37</v>
      </c>
      <c r="B44" s="38" t="s">
        <v>126</v>
      </c>
      <c r="C44" s="39">
        <v>93</v>
      </c>
      <c r="D44" s="39">
        <v>140</v>
      </c>
      <c r="E44" s="39">
        <v>325</v>
      </c>
      <c r="F44" s="39">
        <v>98</v>
      </c>
      <c r="G44" s="39">
        <v>725</v>
      </c>
      <c r="H44" s="39">
        <v>658</v>
      </c>
      <c r="I44" s="39">
        <v>171</v>
      </c>
      <c r="J44" s="39">
        <v>254</v>
      </c>
      <c r="K44" s="39">
        <v>1087</v>
      </c>
      <c r="L44" s="39">
        <v>30</v>
      </c>
      <c r="M44" s="39">
        <v>89</v>
      </c>
      <c r="N44" s="39">
        <v>332</v>
      </c>
      <c r="O44" s="39">
        <v>44</v>
      </c>
      <c r="P44" s="39">
        <v>109</v>
      </c>
      <c r="Q44" s="39">
        <v>262</v>
      </c>
      <c r="R44" s="39">
        <v>99</v>
      </c>
      <c r="S44" s="39">
        <v>588</v>
      </c>
      <c r="T44" s="39">
        <v>832</v>
      </c>
      <c r="U44" s="39">
        <v>80</v>
      </c>
      <c r="V44" s="39">
        <v>271</v>
      </c>
      <c r="W44" s="39">
        <v>1003</v>
      </c>
      <c r="X44" s="39">
        <v>39</v>
      </c>
      <c r="Y44" s="39">
        <v>114</v>
      </c>
      <c r="Z44" s="39">
        <v>450</v>
      </c>
      <c r="AA44" s="39">
        <v>141</v>
      </c>
      <c r="AB44" s="39">
        <v>246</v>
      </c>
      <c r="AC44" s="39">
        <v>586</v>
      </c>
      <c r="AD44" s="39">
        <v>195</v>
      </c>
      <c r="AE44" s="39">
        <v>1311</v>
      </c>
      <c r="AF44" s="39">
        <v>1483</v>
      </c>
      <c r="AG44" s="39">
        <v>255</v>
      </c>
      <c r="AH44" s="39">
        <v>525</v>
      </c>
      <c r="AI44" s="39">
        <v>2085</v>
      </c>
      <c r="AJ44" s="39">
        <v>61</v>
      </c>
      <c r="AK44" s="39">
        <v>210</v>
      </c>
      <c r="AL44" s="39">
        <v>784</v>
      </c>
      <c r="AM44" s="45">
        <v>37</v>
      </c>
      <c r="AN44" s="44">
        <f t="shared" si="0"/>
        <v>11.4271701814615</v>
      </c>
      <c r="AO44" s="44">
        <f t="shared" si="1"/>
        <v>21.650534895568008</v>
      </c>
      <c r="AP44" s="44">
        <f t="shared" si="2"/>
        <v>7.9110651499482927</v>
      </c>
      <c r="AQ44" s="44">
        <f t="shared" si="3"/>
        <v>17.935615738375063</v>
      </c>
      <c r="AR44" s="44">
        <f t="shared" si="4"/>
        <v>9.7677940434124189</v>
      </c>
      <c r="AS44" s="44">
        <f t="shared" si="5"/>
        <v>19.897959183673468</v>
      </c>
      <c r="AU44" s="50">
        <f t="shared" si="6"/>
        <v>233</v>
      </c>
      <c r="AV44" s="50">
        <f t="shared" si="7"/>
        <v>153</v>
      </c>
      <c r="AW44" s="50">
        <f t="shared" si="8"/>
        <v>386</v>
      </c>
      <c r="AZ44" s="50">
        <f t="shared" si="9"/>
        <v>425</v>
      </c>
      <c r="BA44" s="50">
        <f t="shared" si="10"/>
        <v>351</v>
      </c>
      <c r="BB44" s="50">
        <f t="shared" si="11"/>
        <v>776</v>
      </c>
    </row>
    <row r="45" spans="1:54" x14ac:dyDescent="0.35">
      <c r="A45" s="34">
        <v>38</v>
      </c>
      <c r="B45" s="38" t="s">
        <v>164</v>
      </c>
      <c r="C45" s="39">
        <v>0</v>
      </c>
      <c r="D45" s="39">
        <v>3</v>
      </c>
      <c r="E45" s="39">
        <v>36</v>
      </c>
      <c r="F45" s="39">
        <v>3</v>
      </c>
      <c r="G45" s="39">
        <v>77</v>
      </c>
      <c r="H45" s="39">
        <v>35</v>
      </c>
      <c r="I45" s="39">
        <v>4</v>
      </c>
      <c r="J45" s="39">
        <v>19</v>
      </c>
      <c r="K45" s="39">
        <v>75</v>
      </c>
      <c r="L45" s="39">
        <v>0</v>
      </c>
      <c r="M45" s="39">
        <v>5</v>
      </c>
      <c r="N45" s="39">
        <v>11</v>
      </c>
      <c r="O45" s="39">
        <v>3</v>
      </c>
      <c r="P45" s="39">
        <v>6</v>
      </c>
      <c r="Q45" s="39">
        <v>16</v>
      </c>
      <c r="R45" s="39">
        <v>5</v>
      </c>
      <c r="S45" s="39">
        <v>94</v>
      </c>
      <c r="T45" s="39">
        <v>56</v>
      </c>
      <c r="U45" s="39">
        <v>7</v>
      </c>
      <c r="V45" s="39">
        <v>18</v>
      </c>
      <c r="W45" s="39">
        <v>55</v>
      </c>
      <c r="X45" s="39">
        <v>0</v>
      </c>
      <c r="Y45" s="39">
        <v>16</v>
      </c>
      <c r="Z45" s="39">
        <v>20</v>
      </c>
      <c r="AA45" s="39">
        <v>3</v>
      </c>
      <c r="AB45" s="39">
        <v>14</v>
      </c>
      <c r="AC45" s="39">
        <v>52</v>
      </c>
      <c r="AD45" s="39">
        <v>11</v>
      </c>
      <c r="AE45" s="39">
        <v>171</v>
      </c>
      <c r="AF45" s="39">
        <v>92</v>
      </c>
      <c r="AG45" s="39">
        <v>17</v>
      </c>
      <c r="AH45" s="39">
        <v>35</v>
      </c>
      <c r="AI45" s="39">
        <v>129</v>
      </c>
      <c r="AJ45" s="39">
        <v>0</v>
      </c>
      <c r="AK45" s="39">
        <v>21</v>
      </c>
      <c r="AL45" s="39">
        <v>34</v>
      </c>
      <c r="AM45" s="45">
        <v>38</v>
      </c>
      <c r="AN45" s="44">
        <f t="shared" si="0"/>
        <v>1.948051948051948</v>
      </c>
      <c r="AO45" s="44">
        <f t="shared" si="1"/>
        <v>20.175438596491226</v>
      </c>
      <c r="AP45" s="44">
        <f t="shared" si="2"/>
        <v>5</v>
      </c>
      <c r="AQ45" s="44">
        <f t="shared" si="3"/>
        <v>21.551724137931032</v>
      </c>
      <c r="AR45" s="44">
        <f t="shared" si="4"/>
        <v>4.9562682215743443</v>
      </c>
      <c r="AS45" s="44">
        <f t="shared" si="5"/>
        <v>22.033898305084744</v>
      </c>
      <c r="AU45" s="50">
        <f t="shared" si="6"/>
        <v>3</v>
      </c>
      <c r="AV45" s="50">
        <f t="shared" si="7"/>
        <v>9</v>
      </c>
      <c r="AW45" s="50">
        <f t="shared" si="8"/>
        <v>12</v>
      </c>
      <c r="AZ45" s="50">
        <f t="shared" si="9"/>
        <v>23</v>
      </c>
      <c r="BA45" s="50">
        <f t="shared" si="10"/>
        <v>25</v>
      </c>
      <c r="BB45" s="50">
        <f t="shared" si="11"/>
        <v>48</v>
      </c>
    </row>
    <row r="46" spans="1:54" x14ac:dyDescent="0.35">
      <c r="A46" s="34">
        <v>39</v>
      </c>
      <c r="B46" s="38" t="s">
        <v>165</v>
      </c>
      <c r="C46" s="39">
        <v>19</v>
      </c>
      <c r="D46" s="39">
        <v>52</v>
      </c>
      <c r="E46" s="39">
        <v>170</v>
      </c>
      <c r="F46" s="39">
        <v>69</v>
      </c>
      <c r="G46" s="39">
        <v>740</v>
      </c>
      <c r="H46" s="39">
        <v>563</v>
      </c>
      <c r="I46" s="39">
        <v>33</v>
      </c>
      <c r="J46" s="39">
        <v>55</v>
      </c>
      <c r="K46" s="39">
        <v>571</v>
      </c>
      <c r="L46" s="39">
        <v>14</v>
      </c>
      <c r="M46" s="39">
        <v>86</v>
      </c>
      <c r="N46" s="39">
        <v>307</v>
      </c>
      <c r="O46" s="39">
        <v>8</v>
      </c>
      <c r="P46" s="39">
        <v>31</v>
      </c>
      <c r="Q46" s="39">
        <v>137</v>
      </c>
      <c r="R46" s="39">
        <v>68</v>
      </c>
      <c r="S46" s="39">
        <v>579</v>
      </c>
      <c r="T46" s="39">
        <v>645</v>
      </c>
      <c r="U46" s="39">
        <v>18</v>
      </c>
      <c r="V46" s="39">
        <v>67</v>
      </c>
      <c r="W46" s="39">
        <v>428</v>
      </c>
      <c r="X46" s="39">
        <v>23</v>
      </c>
      <c r="Y46" s="39">
        <v>62</v>
      </c>
      <c r="Z46" s="39">
        <v>337</v>
      </c>
      <c r="AA46" s="39">
        <v>29</v>
      </c>
      <c r="AB46" s="39">
        <v>81</v>
      </c>
      <c r="AC46" s="39">
        <v>312</v>
      </c>
      <c r="AD46" s="39">
        <v>132</v>
      </c>
      <c r="AE46" s="39">
        <v>1318</v>
      </c>
      <c r="AF46" s="39">
        <v>1212</v>
      </c>
      <c r="AG46" s="39">
        <v>53</v>
      </c>
      <c r="AH46" s="39">
        <v>124</v>
      </c>
      <c r="AI46" s="39">
        <v>1001</v>
      </c>
      <c r="AJ46" s="39">
        <v>40</v>
      </c>
      <c r="AK46" s="39">
        <v>148</v>
      </c>
      <c r="AL46" s="39">
        <v>639</v>
      </c>
      <c r="AM46" s="45">
        <v>39</v>
      </c>
      <c r="AN46" s="44">
        <f t="shared" si="0"/>
        <v>4.4017358958462491</v>
      </c>
      <c r="AO46" s="44">
        <f t="shared" si="1"/>
        <v>8.2551594746716699</v>
      </c>
      <c r="AP46" s="44">
        <f t="shared" si="2"/>
        <v>2.6566757493188011</v>
      </c>
      <c r="AQ46" s="44">
        <f t="shared" si="3"/>
        <v>9.0909090909090917</v>
      </c>
      <c r="AR46" s="44">
        <f t="shared" si="4"/>
        <v>3.5667963683527883</v>
      </c>
      <c r="AS46" s="44">
        <f t="shared" si="5"/>
        <v>8.8279301745635905</v>
      </c>
      <c r="AU46" s="50">
        <f t="shared" si="6"/>
        <v>71</v>
      </c>
      <c r="AV46" s="50">
        <f t="shared" si="7"/>
        <v>39</v>
      </c>
      <c r="AW46" s="50">
        <f t="shared" si="8"/>
        <v>110</v>
      </c>
      <c r="AZ46" s="50">
        <f t="shared" si="9"/>
        <v>88</v>
      </c>
      <c r="BA46" s="50">
        <f t="shared" si="10"/>
        <v>85</v>
      </c>
      <c r="BB46" s="50">
        <f t="shared" si="11"/>
        <v>173</v>
      </c>
    </row>
    <row r="47" spans="1:54" x14ac:dyDescent="0.35">
      <c r="A47" s="34">
        <v>40</v>
      </c>
      <c r="B47" s="38" t="s">
        <v>127</v>
      </c>
      <c r="C47" s="39">
        <v>43</v>
      </c>
      <c r="D47" s="39">
        <v>60</v>
      </c>
      <c r="E47" s="39">
        <v>172</v>
      </c>
      <c r="F47" s="39">
        <v>265</v>
      </c>
      <c r="G47" s="39">
        <v>2132</v>
      </c>
      <c r="H47" s="39">
        <v>1108</v>
      </c>
      <c r="I47" s="39">
        <v>119</v>
      </c>
      <c r="J47" s="39">
        <v>176</v>
      </c>
      <c r="K47" s="39">
        <v>1324</v>
      </c>
      <c r="L47" s="39">
        <v>164</v>
      </c>
      <c r="M47" s="39">
        <v>596</v>
      </c>
      <c r="N47" s="39">
        <v>1402</v>
      </c>
      <c r="O47" s="39">
        <v>23</v>
      </c>
      <c r="P47" s="39">
        <v>41</v>
      </c>
      <c r="Q47" s="39">
        <v>164</v>
      </c>
      <c r="R47" s="39">
        <v>263</v>
      </c>
      <c r="S47" s="39">
        <v>1616</v>
      </c>
      <c r="T47" s="39">
        <v>1285</v>
      </c>
      <c r="U47" s="39">
        <v>72</v>
      </c>
      <c r="V47" s="39">
        <v>114</v>
      </c>
      <c r="W47" s="39">
        <v>1125</v>
      </c>
      <c r="X47" s="39">
        <v>113</v>
      </c>
      <c r="Y47" s="39">
        <v>436</v>
      </c>
      <c r="Z47" s="39">
        <v>1492</v>
      </c>
      <c r="AA47" s="39">
        <v>70</v>
      </c>
      <c r="AB47" s="39">
        <v>98</v>
      </c>
      <c r="AC47" s="39">
        <v>330</v>
      </c>
      <c r="AD47" s="39">
        <v>534</v>
      </c>
      <c r="AE47" s="39">
        <v>3746</v>
      </c>
      <c r="AF47" s="39">
        <v>2392</v>
      </c>
      <c r="AG47" s="39">
        <v>195</v>
      </c>
      <c r="AH47" s="39">
        <v>287</v>
      </c>
      <c r="AI47" s="39">
        <v>2449</v>
      </c>
      <c r="AJ47" s="39">
        <v>275</v>
      </c>
      <c r="AK47" s="39">
        <v>1031</v>
      </c>
      <c r="AL47" s="39">
        <v>2898</v>
      </c>
      <c r="AM47" s="45">
        <v>40</v>
      </c>
      <c r="AN47" s="44">
        <f t="shared" si="0"/>
        <v>2.7248677248677247</v>
      </c>
      <c r="AO47" s="44">
        <f t="shared" si="1"/>
        <v>7.8021687384289873</v>
      </c>
      <c r="AP47" s="44">
        <f t="shared" si="2"/>
        <v>1.8867924528301887</v>
      </c>
      <c r="AQ47" s="44">
        <f t="shared" si="3"/>
        <v>5.5489260143198091</v>
      </c>
      <c r="AR47" s="44">
        <f t="shared" si="4"/>
        <v>2.3430962343096233</v>
      </c>
      <c r="AS47" s="44">
        <f t="shared" si="5"/>
        <v>6.7554309740714791</v>
      </c>
      <c r="AU47" s="50">
        <f t="shared" si="6"/>
        <v>103</v>
      </c>
      <c r="AV47" s="50">
        <f t="shared" si="7"/>
        <v>64</v>
      </c>
      <c r="AW47" s="50">
        <f t="shared" si="8"/>
        <v>167</v>
      </c>
      <c r="AZ47" s="50">
        <f t="shared" si="9"/>
        <v>295</v>
      </c>
      <c r="BA47" s="50">
        <f t="shared" si="10"/>
        <v>186</v>
      </c>
      <c r="BB47" s="50">
        <f t="shared" si="11"/>
        <v>481</v>
      </c>
    </row>
    <row r="48" spans="1:54" x14ac:dyDescent="0.35">
      <c r="A48" s="34">
        <v>41</v>
      </c>
      <c r="B48" s="38" t="s">
        <v>166</v>
      </c>
      <c r="C48" s="39">
        <v>4</v>
      </c>
      <c r="D48" s="39">
        <v>6</v>
      </c>
      <c r="E48" s="39">
        <v>39</v>
      </c>
      <c r="F48" s="39">
        <v>4</v>
      </c>
      <c r="G48" s="39">
        <v>112</v>
      </c>
      <c r="H48" s="39">
        <v>73</v>
      </c>
      <c r="I48" s="39">
        <v>0</v>
      </c>
      <c r="J48" s="39">
        <v>8</v>
      </c>
      <c r="K48" s="39">
        <v>96</v>
      </c>
      <c r="L48" s="39">
        <v>4</v>
      </c>
      <c r="M48" s="39">
        <v>6</v>
      </c>
      <c r="N48" s="39">
        <v>29</v>
      </c>
      <c r="O48" s="39">
        <v>0</v>
      </c>
      <c r="P48" s="39">
        <v>8</v>
      </c>
      <c r="Q48" s="39">
        <v>27</v>
      </c>
      <c r="R48" s="39">
        <v>0</v>
      </c>
      <c r="S48" s="39">
        <v>136</v>
      </c>
      <c r="T48" s="39">
        <v>92</v>
      </c>
      <c r="U48" s="39">
        <v>0</v>
      </c>
      <c r="V48" s="39">
        <v>12</v>
      </c>
      <c r="W48" s="39">
        <v>68</v>
      </c>
      <c r="X48" s="39">
        <v>5</v>
      </c>
      <c r="Y48" s="39">
        <v>9</v>
      </c>
      <c r="Z48" s="39">
        <v>34</v>
      </c>
      <c r="AA48" s="39">
        <v>4</v>
      </c>
      <c r="AB48" s="39">
        <v>18</v>
      </c>
      <c r="AC48" s="39">
        <v>67</v>
      </c>
      <c r="AD48" s="39">
        <v>4</v>
      </c>
      <c r="AE48" s="39">
        <v>245</v>
      </c>
      <c r="AF48" s="39">
        <v>170</v>
      </c>
      <c r="AG48" s="39">
        <v>0</v>
      </c>
      <c r="AH48" s="39">
        <v>25</v>
      </c>
      <c r="AI48" s="39">
        <v>167</v>
      </c>
      <c r="AJ48" s="39">
        <v>3</v>
      </c>
      <c r="AK48" s="39">
        <v>12</v>
      </c>
      <c r="AL48" s="39">
        <v>60</v>
      </c>
      <c r="AM48" s="45">
        <v>41</v>
      </c>
      <c r="AN48" s="44">
        <f t="shared" si="0"/>
        <v>4.2016806722689077</v>
      </c>
      <c r="AO48" s="44">
        <f t="shared" si="1"/>
        <v>5.5944055944055942</v>
      </c>
      <c r="AP48" s="44">
        <f t="shared" si="2"/>
        <v>3.041825095057034</v>
      </c>
      <c r="AQ48" s="44">
        <f t="shared" si="3"/>
        <v>9.375</v>
      </c>
      <c r="AR48" s="44">
        <f t="shared" si="4"/>
        <v>4.3307086614173231</v>
      </c>
      <c r="AS48" s="44">
        <f t="shared" si="5"/>
        <v>9.3632958801498134</v>
      </c>
      <c r="AU48" s="50">
        <f t="shared" si="6"/>
        <v>10</v>
      </c>
      <c r="AV48" s="50">
        <f t="shared" si="7"/>
        <v>8</v>
      </c>
      <c r="AW48" s="50">
        <f t="shared" si="8"/>
        <v>18</v>
      </c>
      <c r="AZ48" s="50">
        <f t="shared" si="9"/>
        <v>8</v>
      </c>
      <c r="BA48" s="50">
        <f t="shared" si="10"/>
        <v>12</v>
      </c>
      <c r="BB48" s="50">
        <f t="shared" si="11"/>
        <v>20</v>
      </c>
    </row>
    <row r="49" spans="1:54" x14ac:dyDescent="0.35">
      <c r="A49" s="34">
        <v>42</v>
      </c>
      <c r="B49" s="38" t="s">
        <v>128</v>
      </c>
      <c r="C49" s="39">
        <v>31</v>
      </c>
      <c r="D49" s="39">
        <v>46</v>
      </c>
      <c r="E49" s="39">
        <v>91</v>
      </c>
      <c r="F49" s="39">
        <v>112</v>
      </c>
      <c r="G49" s="39">
        <v>877</v>
      </c>
      <c r="H49" s="39">
        <v>462</v>
      </c>
      <c r="I49" s="39">
        <v>123</v>
      </c>
      <c r="J49" s="39">
        <v>158</v>
      </c>
      <c r="K49" s="39">
        <v>941</v>
      </c>
      <c r="L49" s="39">
        <v>124</v>
      </c>
      <c r="M49" s="39">
        <v>328</v>
      </c>
      <c r="N49" s="39">
        <v>983</v>
      </c>
      <c r="O49" s="39">
        <v>12</v>
      </c>
      <c r="P49" s="39">
        <v>34</v>
      </c>
      <c r="Q49" s="39">
        <v>84</v>
      </c>
      <c r="R49" s="39">
        <v>132</v>
      </c>
      <c r="S49" s="39">
        <v>765</v>
      </c>
      <c r="T49" s="39">
        <v>599</v>
      </c>
      <c r="U49" s="39">
        <v>102</v>
      </c>
      <c r="V49" s="39">
        <v>134</v>
      </c>
      <c r="W49" s="39">
        <v>943</v>
      </c>
      <c r="X49" s="39">
        <v>107</v>
      </c>
      <c r="Y49" s="39">
        <v>291</v>
      </c>
      <c r="Z49" s="39">
        <v>976</v>
      </c>
      <c r="AA49" s="39">
        <v>51</v>
      </c>
      <c r="AB49" s="39">
        <v>81</v>
      </c>
      <c r="AC49" s="39">
        <v>173</v>
      </c>
      <c r="AD49" s="39">
        <v>245</v>
      </c>
      <c r="AE49" s="39">
        <v>1646</v>
      </c>
      <c r="AF49" s="39">
        <v>1061</v>
      </c>
      <c r="AG49" s="39">
        <v>227</v>
      </c>
      <c r="AH49" s="39">
        <v>297</v>
      </c>
      <c r="AI49" s="39">
        <v>1883</v>
      </c>
      <c r="AJ49" s="39">
        <v>231</v>
      </c>
      <c r="AK49" s="39">
        <v>618</v>
      </c>
      <c r="AL49" s="39">
        <v>1955</v>
      </c>
      <c r="AM49" s="45">
        <v>42</v>
      </c>
      <c r="AN49" s="44">
        <f t="shared" si="0"/>
        <v>4.7560222359481159</v>
      </c>
      <c r="AO49" s="44">
        <f t="shared" si="1"/>
        <v>10.575837410613474</v>
      </c>
      <c r="AP49" s="44">
        <f t="shared" si="2"/>
        <v>2.8290282902829027</v>
      </c>
      <c r="AQ49" s="44">
        <f t="shared" si="3"/>
        <v>9.2440266353309841</v>
      </c>
      <c r="AR49" s="44">
        <f t="shared" si="4"/>
        <v>4.052809333742708</v>
      </c>
      <c r="AS49" s="44">
        <f t="shared" si="5"/>
        <v>10.05565150642871</v>
      </c>
      <c r="AU49" s="50">
        <f t="shared" si="6"/>
        <v>77</v>
      </c>
      <c r="AV49" s="50">
        <f t="shared" si="7"/>
        <v>46</v>
      </c>
      <c r="AW49" s="50">
        <f t="shared" si="8"/>
        <v>123</v>
      </c>
      <c r="AZ49" s="50">
        <f t="shared" si="9"/>
        <v>281</v>
      </c>
      <c r="BA49" s="50">
        <f t="shared" si="10"/>
        <v>236</v>
      </c>
      <c r="BB49" s="50">
        <f t="shared" si="11"/>
        <v>517</v>
      </c>
    </row>
    <row r="50" spans="1:54" x14ac:dyDescent="0.35">
      <c r="A50" s="34">
        <v>43</v>
      </c>
      <c r="B50" s="38" t="s">
        <v>129</v>
      </c>
      <c r="C50" s="39">
        <v>49</v>
      </c>
      <c r="D50" s="39">
        <v>99</v>
      </c>
      <c r="E50" s="39">
        <v>282</v>
      </c>
      <c r="F50" s="39">
        <v>251</v>
      </c>
      <c r="G50" s="39">
        <v>1475</v>
      </c>
      <c r="H50" s="39">
        <v>1158</v>
      </c>
      <c r="I50" s="39">
        <v>127</v>
      </c>
      <c r="J50" s="39">
        <v>215</v>
      </c>
      <c r="K50" s="39">
        <v>1487</v>
      </c>
      <c r="L50" s="39">
        <v>69</v>
      </c>
      <c r="M50" s="39">
        <v>283</v>
      </c>
      <c r="N50" s="39">
        <v>1051</v>
      </c>
      <c r="O50" s="39">
        <v>34</v>
      </c>
      <c r="P50" s="39">
        <v>63</v>
      </c>
      <c r="Q50" s="39">
        <v>244</v>
      </c>
      <c r="R50" s="39">
        <v>245</v>
      </c>
      <c r="S50" s="39">
        <v>1133</v>
      </c>
      <c r="T50" s="39">
        <v>1294</v>
      </c>
      <c r="U50" s="39">
        <v>81</v>
      </c>
      <c r="V50" s="39">
        <v>179</v>
      </c>
      <c r="W50" s="39">
        <v>1362</v>
      </c>
      <c r="X50" s="39">
        <v>59</v>
      </c>
      <c r="Y50" s="39">
        <v>210</v>
      </c>
      <c r="Z50" s="39">
        <v>1131</v>
      </c>
      <c r="AA50" s="39">
        <v>80</v>
      </c>
      <c r="AB50" s="39">
        <v>162</v>
      </c>
      <c r="AC50" s="39">
        <v>526</v>
      </c>
      <c r="AD50" s="39">
        <v>491</v>
      </c>
      <c r="AE50" s="39">
        <v>2606</v>
      </c>
      <c r="AF50" s="39">
        <v>2451</v>
      </c>
      <c r="AG50" s="39">
        <v>208</v>
      </c>
      <c r="AH50" s="39">
        <v>394</v>
      </c>
      <c r="AI50" s="39">
        <v>2855</v>
      </c>
      <c r="AJ50" s="39">
        <v>126</v>
      </c>
      <c r="AK50" s="39">
        <v>494</v>
      </c>
      <c r="AL50" s="39">
        <v>2182</v>
      </c>
      <c r="AM50" s="45">
        <v>43</v>
      </c>
      <c r="AN50" s="44">
        <f t="shared" si="0"/>
        <v>4.4659022329511169</v>
      </c>
      <c r="AO50" s="44">
        <f t="shared" si="1"/>
        <v>10.581683168316831</v>
      </c>
      <c r="AP50" s="44">
        <f t="shared" si="2"/>
        <v>3.2193826750746766</v>
      </c>
      <c r="AQ50" s="44">
        <f t="shared" si="3"/>
        <v>8.6035737921906019</v>
      </c>
      <c r="AR50" s="44">
        <f t="shared" si="4"/>
        <v>3.8315389487017097</v>
      </c>
      <c r="AS50" s="44">
        <f t="shared" si="5"/>
        <v>9.6181498641955585</v>
      </c>
      <c r="AU50" s="50">
        <f t="shared" si="6"/>
        <v>148</v>
      </c>
      <c r="AV50" s="50">
        <f t="shared" si="7"/>
        <v>97</v>
      </c>
      <c r="AW50" s="50">
        <f t="shared" si="8"/>
        <v>245</v>
      </c>
      <c r="AZ50" s="50">
        <f t="shared" si="9"/>
        <v>342</v>
      </c>
      <c r="BA50" s="50">
        <f t="shared" si="10"/>
        <v>260</v>
      </c>
      <c r="BB50" s="50">
        <f t="shared" si="11"/>
        <v>602</v>
      </c>
    </row>
    <row r="51" spans="1:54" x14ac:dyDescent="0.35">
      <c r="A51" s="34">
        <v>44</v>
      </c>
      <c r="B51" s="38" t="s">
        <v>130</v>
      </c>
      <c r="C51" s="39">
        <v>39</v>
      </c>
      <c r="D51" s="39">
        <v>52</v>
      </c>
      <c r="E51" s="39">
        <v>117</v>
      </c>
      <c r="F51" s="39">
        <v>266</v>
      </c>
      <c r="G51" s="39">
        <v>1351</v>
      </c>
      <c r="H51" s="39">
        <v>775</v>
      </c>
      <c r="I51" s="39">
        <v>311</v>
      </c>
      <c r="J51" s="39">
        <v>343</v>
      </c>
      <c r="K51" s="39">
        <v>2736</v>
      </c>
      <c r="L51" s="39">
        <v>795</v>
      </c>
      <c r="M51" s="39">
        <v>3216</v>
      </c>
      <c r="N51" s="39">
        <v>3542</v>
      </c>
      <c r="O51" s="39">
        <v>37</v>
      </c>
      <c r="P51" s="39">
        <v>55</v>
      </c>
      <c r="Q51" s="39">
        <v>135</v>
      </c>
      <c r="R51" s="39">
        <v>360</v>
      </c>
      <c r="S51" s="39">
        <v>1417</v>
      </c>
      <c r="T51" s="39">
        <v>1244</v>
      </c>
      <c r="U51" s="39">
        <v>263</v>
      </c>
      <c r="V51" s="39">
        <v>367</v>
      </c>
      <c r="W51" s="39">
        <v>3099</v>
      </c>
      <c r="X51" s="39">
        <v>878</v>
      </c>
      <c r="Y51" s="39">
        <v>3277</v>
      </c>
      <c r="Z51" s="39">
        <v>4567</v>
      </c>
      <c r="AA51" s="39">
        <v>76</v>
      </c>
      <c r="AB51" s="39">
        <v>109</v>
      </c>
      <c r="AC51" s="39">
        <v>255</v>
      </c>
      <c r="AD51" s="39">
        <v>619</v>
      </c>
      <c r="AE51" s="39">
        <v>2772</v>
      </c>
      <c r="AF51" s="39">
        <v>2021</v>
      </c>
      <c r="AG51" s="39">
        <v>571</v>
      </c>
      <c r="AH51" s="39">
        <v>708</v>
      </c>
      <c r="AI51" s="39">
        <v>5828</v>
      </c>
      <c r="AJ51" s="39">
        <v>1676</v>
      </c>
      <c r="AK51" s="39">
        <v>6500</v>
      </c>
      <c r="AL51" s="39">
        <v>8109</v>
      </c>
      <c r="AM51" s="45">
        <v>44</v>
      </c>
      <c r="AN51" s="44">
        <f t="shared" si="0"/>
        <v>3.5000000000000004</v>
      </c>
      <c r="AO51" s="44">
        <f t="shared" si="1"/>
        <v>5.9764232842913279</v>
      </c>
      <c r="AP51" s="44">
        <f t="shared" si="2"/>
        <v>2.8325123152709359</v>
      </c>
      <c r="AQ51" s="44">
        <f t="shared" si="3"/>
        <v>5.059834551441651</v>
      </c>
      <c r="AR51" s="44">
        <f t="shared" si="4"/>
        <v>3.161312371838688</v>
      </c>
      <c r="AS51" s="44">
        <f t="shared" si="5"/>
        <v>5.4676812585499315</v>
      </c>
      <c r="AU51" s="50">
        <f t="shared" si="6"/>
        <v>91</v>
      </c>
      <c r="AV51" s="50">
        <f t="shared" si="7"/>
        <v>92</v>
      </c>
      <c r="AW51" s="50">
        <f t="shared" si="8"/>
        <v>183</v>
      </c>
      <c r="AZ51" s="50">
        <f t="shared" si="9"/>
        <v>654</v>
      </c>
      <c r="BA51" s="50">
        <f t="shared" si="10"/>
        <v>630</v>
      </c>
      <c r="BB51" s="50">
        <f t="shared" si="11"/>
        <v>1284</v>
      </c>
    </row>
    <row r="52" spans="1:54" x14ac:dyDescent="0.35">
      <c r="A52" s="34">
        <v>45</v>
      </c>
      <c r="B52" s="38" t="s">
        <v>167</v>
      </c>
      <c r="C52" s="39">
        <v>134</v>
      </c>
      <c r="D52" s="39">
        <v>264</v>
      </c>
      <c r="E52" s="39">
        <v>542</v>
      </c>
      <c r="F52" s="39">
        <v>429</v>
      </c>
      <c r="G52" s="39">
        <v>2677</v>
      </c>
      <c r="H52" s="39">
        <v>1468</v>
      </c>
      <c r="I52" s="39">
        <v>298</v>
      </c>
      <c r="J52" s="39">
        <v>444</v>
      </c>
      <c r="K52" s="39">
        <v>2457</v>
      </c>
      <c r="L52" s="39">
        <v>178</v>
      </c>
      <c r="M52" s="39">
        <v>428</v>
      </c>
      <c r="N52" s="39">
        <v>1451</v>
      </c>
      <c r="O52" s="39">
        <v>91</v>
      </c>
      <c r="P52" s="39">
        <v>218</v>
      </c>
      <c r="Q52" s="39">
        <v>372</v>
      </c>
      <c r="R52" s="39">
        <v>439</v>
      </c>
      <c r="S52" s="39">
        <v>2359</v>
      </c>
      <c r="T52" s="39">
        <v>1867</v>
      </c>
      <c r="U52" s="39">
        <v>224</v>
      </c>
      <c r="V52" s="39">
        <v>517</v>
      </c>
      <c r="W52" s="39">
        <v>2043</v>
      </c>
      <c r="X52" s="39">
        <v>172</v>
      </c>
      <c r="Y52" s="39">
        <v>509</v>
      </c>
      <c r="Z52" s="39">
        <v>1466</v>
      </c>
      <c r="AA52" s="39">
        <v>228</v>
      </c>
      <c r="AB52" s="39">
        <v>487</v>
      </c>
      <c r="AC52" s="39">
        <v>916</v>
      </c>
      <c r="AD52" s="39">
        <v>862</v>
      </c>
      <c r="AE52" s="39">
        <v>5037</v>
      </c>
      <c r="AF52" s="39">
        <v>3325</v>
      </c>
      <c r="AG52" s="39">
        <v>517</v>
      </c>
      <c r="AH52" s="39">
        <v>960</v>
      </c>
      <c r="AI52" s="39">
        <v>4505</v>
      </c>
      <c r="AJ52" s="39">
        <v>347</v>
      </c>
      <c r="AK52" s="39">
        <v>932</v>
      </c>
      <c r="AL52" s="39">
        <v>2915</v>
      </c>
      <c r="AM52" s="45">
        <v>45</v>
      </c>
      <c r="AN52" s="44">
        <f t="shared" si="0"/>
        <v>7.2179905694595581</v>
      </c>
      <c r="AO52" s="44">
        <f t="shared" si="1"/>
        <v>14.117199391171994</v>
      </c>
      <c r="AP52" s="44">
        <f t="shared" si="2"/>
        <v>5.780022446689113</v>
      </c>
      <c r="AQ52" s="44">
        <f t="shared" si="3"/>
        <v>15.027377813830867</v>
      </c>
      <c r="AR52" s="44">
        <f t="shared" si="4"/>
        <v>6.5868263473053901</v>
      </c>
      <c r="AS52" s="44">
        <f t="shared" si="5"/>
        <v>14.514544025157234</v>
      </c>
      <c r="AU52" s="50">
        <f t="shared" si="6"/>
        <v>398</v>
      </c>
      <c r="AV52" s="50">
        <f t="shared" si="7"/>
        <v>309</v>
      </c>
      <c r="AW52" s="50">
        <f t="shared" si="8"/>
        <v>707</v>
      </c>
      <c r="AZ52" s="50">
        <f t="shared" si="9"/>
        <v>742</v>
      </c>
      <c r="BA52" s="50">
        <f t="shared" si="10"/>
        <v>741</v>
      </c>
      <c r="BB52" s="50">
        <f t="shared" si="11"/>
        <v>1483</v>
      </c>
    </row>
    <row r="53" spans="1:54" x14ac:dyDescent="0.35">
      <c r="A53" s="34">
        <v>46</v>
      </c>
      <c r="B53" s="38" t="s">
        <v>144</v>
      </c>
      <c r="C53" s="39">
        <v>52</v>
      </c>
      <c r="D53" s="39">
        <v>73</v>
      </c>
      <c r="E53" s="39">
        <v>292</v>
      </c>
      <c r="F53" s="39">
        <v>59</v>
      </c>
      <c r="G53" s="39">
        <v>595</v>
      </c>
      <c r="H53" s="39">
        <v>425</v>
      </c>
      <c r="I53" s="39">
        <v>121</v>
      </c>
      <c r="J53" s="39">
        <v>201</v>
      </c>
      <c r="K53" s="39">
        <v>887</v>
      </c>
      <c r="L53" s="39">
        <v>15</v>
      </c>
      <c r="M53" s="39">
        <v>73</v>
      </c>
      <c r="N53" s="39">
        <v>217</v>
      </c>
      <c r="O53" s="39">
        <v>29</v>
      </c>
      <c r="P53" s="39">
        <v>81</v>
      </c>
      <c r="Q53" s="39">
        <v>207</v>
      </c>
      <c r="R53" s="39">
        <v>74</v>
      </c>
      <c r="S53" s="39">
        <v>496</v>
      </c>
      <c r="T53" s="39">
        <v>555</v>
      </c>
      <c r="U53" s="39">
        <v>52</v>
      </c>
      <c r="V53" s="39">
        <v>168</v>
      </c>
      <c r="W53" s="39">
        <v>782</v>
      </c>
      <c r="X53" s="39">
        <v>21</v>
      </c>
      <c r="Y53" s="39">
        <v>97</v>
      </c>
      <c r="Z53" s="39">
        <v>281</v>
      </c>
      <c r="AA53" s="39">
        <v>86</v>
      </c>
      <c r="AB53" s="39">
        <v>152</v>
      </c>
      <c r="AC53" s="39">
        <v>496</v>
      </c>
      <c r="AD53" s="39">
        <v>134</v>
      </c>
      <c r="AE53" s="39">
        <v>1097</v>
      </c>
      <c r="AF53" s="39">
        <v>982</v>
      </c>
      <c r="AG53" s="39">
        <v>169</v>
      </c>
      <c r="AH53" s="39">
        <v>366</v>
      </c>
      <c r="AI53" s="39">
        <v>1668</v>
      </c>
      <c r="AJ53" s="39">
        <v>33</v>
      </c>
      <c r="AK53" s="39">
        <v>173</v>
      </c>
      <c r="AL53" s="39">
        <v>493</v>
      </c>
      <c r="AM53" s="45">
        <v>46</v>
      </c>
      <c r="AN53" s="44">
        <f t="shared" si="0"/>
        <v>8.355614973262032</v>
      </c>
      <c r="AO53" s="44">
        <f t="shared" si="1"/>
        <v>21.268163804491415</v>
      </c>
      <c r="AP53" s="44">
        <f t="shared" si="2"/>
        <v>7.6282940360610256</v>
      </c>
      <c r="AQ53" s="44">
        <f t="shared" si="3"/>
        <v>15.703069236259815</v>
      </c>
      <c r="AR53" s="44">
        <f t="shared" si="4"/>
        <v>8.0760095011876487</v>
      </c>
      <c r="AS53" s="44">
        <f t="shared" si="5"/>
        <v>18.435561681598898</v>
      </c>
      <c r="AU53" s="50">
        <f t="shared" si="6"/>
        <v>125</v>
      </c>
      <c r="AV53" s="50">
        <f t="shared" si="7"/>
        <v>110</v>
      </c>
      <c r="AW53" s="50">
        <f t="shared" si="8"/>
        <v>235</v>
      </c>
      <c r="AZ53" s="50">
        <f t="shared" si="9"/>
        <v>322</v>
      </c>
      <c r="BA53" s="50">
        <f t="shared" si="10"/>
        <v>220</v>
      </c>
      <c r="BB53" s="50">
        <f t="shared" si="11"/>
        <v>542</v>
      </c>
    </row>
    <row r="54" spans="1:54" x14ac:dyDescent="0.35">
      <c r="A54" s="34">
        <v>47</v>
      </c>
      <c r="B54" s="38" t="s">
        <v>168</v>
      </c>
      <c r="C54" s="39">
        <v>34</v>
      </c>
      <c r="D54" s="39">
        <v>72</v>
      </c>
      <c r="E54" s="39">
        <v>259</v>
      </c>
      <c r="F54" s="39">
        <v>77</v>
      </c>
      <c r="G54" s="39">
        <v>555</v>
      </c>
      <c r="H54" s="39">
        <v>477</v>
      </c>
      <c r="I54" s="39">
        <v>70</v>
      </c>
      <c r="J54" s="39">
        <v>129</v>
      </c>
      <c r="K54" s="39">
        <v>876</v>
      </c>
      <c r="L54" s="39">
        <v>11</v>
      </c>
      <c r="M54" s="39">
        <v>131</v>
      </c>
      <c r="N54" s="39">
        <v>263</v>
      </c>
      <c r="O54" s="39">
        <v>21</v>
      </c>
      <c r="P54" s="39">
        <v>58</v>
      </c>
      <c r="Q54" s="39">
        <v>150</v>
      </c>
      <c r="R54" s="39">
        <v>60</v>
      </c>
      <c r="S54" s="39">
        <v>506</v>
      </c>
      <c r="T54" s="39">
        <v>495</v>
      </c>
      <c r="U54" s="39">
        <v>40</v>
      </c>
      <c r="V54" s="39">
        <v>147</v>
      </c>
      <c r="W54" s="39">
        <v>620</v>
      </c>
      <c r="X54" s="39">
        <v>25</v>
      </c>
      <c r="Y54" s="39">
        <v>89</v>
      </c>
      <c r="Z54" s="39">
        <v>290</v>
      </c>
      <c r="AA54" s="39">
        <v>53</v>
      </c>
      <c r="AB54" s="39">
        <v>125</v>
      </c>
      <c r="AC54" s="39">
        <v>410</v>
      </c>
      <c r="AD54" s="39">
        <v>132</v>
      </c>
      <c r="AE54" s="39">
        <v>1062</v>
      </c>
      <c r="AF54" s="39">
        <v>975</v>
      </c>
      <c r="AG54" s="39">
        <v>108</v>
      </c>
      <c r="AH54" s="39">
        <v>272</v>
      </c>
      <c r="AI54" s="39">
        <v>1497</v>
      </c>
      <c r="AJ54" s="39">
        <v>39</v>
      </c>
      <c r="AK54" s="39">
        <v>222</v>
      </c>
      <c r="AL54" s="39">
        <v>552</v>
      </c>
      <c r="AM54" s="45">
        <v>47</v>
      </c>
      <c r="AN54" s="44">
        <f t="shared" si="0"/>
        <v>7.1913161465400277</v>
      </c>
      <c r="AO54" s="44">
        <f t="shared" si="1"/>
        <v>13.445945945945944</v>
      </c>
      <c r="AP54" s="44">
        <f t="shared" si="2"/>
        <v>6.1240310077519382</v>
      </c>
      <c r="AQ54" s="44">
        <f t="shared" si="3"/>
        <v>15.441783649876134</v>
      </c>
      <c r="AR54" s="44">
        <f t="shared" si="4"/>
        <v>6.4562930721799052</v>
      </c>
      <c r="AS54" s="44">
        <f t="shared" si="5"/>
        <v>14.12639405204461</v>
      </c>
      <c r="AU54" s="50">
        <f t="shared" si="6"/>
        <v>106</v>
      </c>
      <c r="AV54" s="50">
        <f t="shared" si="7"/>
        <v>79</v>
      </c>
      <c r="AW54" s="50">
        <f t="shared" si="8"/>
        <v>185</v>
      </c>
      <c r="AZ54" s="50">
        <f t="shared" si="9"/>
        <v>199</v>
      </c>
      <c r="BA54" s="50">
        <f t="shared" si="10"/>
        <v>187</v>
      </c>
      <c r="BB54" s="50">
        <f t="shared" si="11"/>
        <v>386</v>
      </c>
    </row>
    <row r="55" spans="1:54" x14ac:dyDescent="0.35">
      <c r="A55" s="34">
        <v>48</v>
      </c>
      <c r="B55" s="38" t="s">
        <v>169</v>
      </c>
      <c r="C55" s="39">
        <v>22</v>
      </c>
      <c r="D55" s="39">
        <v>29</v>
      </c>
      <c r="E55" s="39">
        <v>160</v>
      </c>
      <c r="F55" s="39">
        <v>14</v>
      </c>
      <c r="G55" s="39">
        <v>290</v>
      </c>
      <c r="H55" s="39">
        <v>269</v>
      </c>
      <c r="I55" s="39">
        <v>20</v>
      </c>
      <c r="J55" s="39">
        <v>65</v>
      </c>
      <c r="K55" s="39">
        <v>422</v>
      </c>
      <c r="L55" s="39">
        <v>9</v>
      </c>
      <c r="M55" s="39">
        <v>19</v>
      </c>
      <c r="N55" s="39">
        <v>93</v>
      </c>
      <c r="O55" s="39">
        <v>8</v>
      </c>
      <c r="P55" s="39">
        <v>24</v>
      </c>
      <c r="Q55" s="39">
        <v>88</v>
      </c>
      <c r="R55" s="39">
        <v>22</v>
      </c>
      <c r="S55" s="39">
        <v>275</v>
      </c>
      <c r="T55" s="39">
        <v>298</v>
      </c>
      <c r="U55" s="39">
        <v>10</v>
      </c>
      <c r="V55" s="39">
        <v>81</v>
      </c>
      <c r="W55" s="39">
        <v>314</v>
      </c>
      <c r="X55" s="39">
        <v>9</v>
      </c>
      <c r="Y55" s="39">
        <v>26</v>
      </c>
      <c r="Z55" s="39">
        <v>127</v>
      </c>
      <c r="AA55" s="39">
        <v>31</v>
      </c>
      <c r="AB55" s="39">
        <v>57</v>
      </c>
      <c r="AC55" s="39">
        <v>247</v>
      </c>
      <c r="AD55" s="39">
        <v>37</v>
      </c>
      <c r="AE55" s="39">
        <v>564</v>
      </c>
      <c r="AF55" s="39">
        <v>567</v>
      </c>
      <c r="AG55" s="39">
        <v>22</v>
      </c>
      <c r="AH55" s="39">
        <v>149</v>
      </c>
      <c r="AI55" s="39">
        <v>740</v>
      </c>
      <c r="AJ55" s="39">
        <v>15</v>
      </c>
      <c r="AK55" s="39">
        <v>51</v>
      </c>
      <c r="AL55" s="39">
        <v>225</v>
      </c>
      <c r="AM55" s="45">
        <v>48</v>
      </c>
      <c r="AN55" s="44">
        <f t="shared" si="0"/>
        <v>6.5051020408163271</v>
      </c>
      <c r="AO55" s="44">
        <f t="shared" si="1"/>
        <v>13.535031847133757</v>
      </c>
      <c r="AP55" s="44">
        <f t="shared" si="2"/>
        <v>4.4755244755244759</v>
      </c>
      <c r="AQ55" s="44">
        <f t="shared" si="3"/>
        <v>16.049382716049383</v>
      </c>
      <c r="AR55" s="44">
        <f t="shared" si="4"/>
        <v>5.8549567531603461</v>
      </c>
      <c r="AS55" s="44">
        <f t="shared" si="5"/>
        <v>14.226289517470883</v>
      </c>
      <c r="AU55" s="50">
        <f t="shared" si="6"/>
        <v>51</v>
      </c>
      <c r="AV55" s="50">
        <f t="shared" si="7"/>
        <v>32</v>
      </c>
      <c r="AW55" s="50">
        <f t="shared" si="8"/>
        <v>83</v>
      </c>
      <c r="AZ55" s="50">
        <f t="shared" si="9"/>
        <v>85</v>
      </c>
      <c r="BA55" s="50">
        <f t="shared" si="10"/>
        <v>91</v>
      </c>
      <c r="BB55" s="50">
        <f t="shared" si="11"/>
        <v>176</v>
      </c>
    </row>
    <row r="56" spans="1:54" x14ac:dyDescent="0.35">
      <c r="A56" s="34">
        <v>49</v>
      </c>
      <c r="B56" s="38" t="s">
        <v>131</v>
      </c>
      <c r="C56" s="39">
        <v>47</v>
      </c>
      <c r="D56" s="39">
        <v>122</v>
      </c>
      <c r="E56" s="39">
        <v>220</v>
      </c>
      <c r="F56" s="39">
        <v>437</v>
      </c>
      <c r="G56" s="39">
        <v>3143</v>
      </c>
      <c r="H56" s="39">
        <v>1552</v>
      </c>
      <c r="I56" s="39">
        <v>239</v>
      </c>
      <c r="J56" s="39">
        <v>326</v>
      </c>
      <c r="K56" s="39">
        <v>2213</v>
      </c>
      <c r="L56" s="39">
        <v>486</v>
      </c>
      <c r="M56" s="39">
        <v>1854</v>
      </c>
      <c r="N56" s="39">
        <v>3126</v>
      </c>
      <c r="O56" s="39">
        <v>39</v>
      </c>
      <c r="P56" s="39">
        <v>64</v>
      </c>
      <c r="Q56" s="39">
        <v>149</v>
      </c>
      <c r="R56" s="39">
        <v>447</v>
      </c>
      <c r="S56" s="39">
        <v>2622</v>
      </c>
      <c r="T56" s="39">
        <v>1897</v>
      </c>
      <c r="U56" s="39">
        <v>143</v>
      </c>
      <c r="V56" s="39">
        <v>221</v>
      </c>
      <c r="W56" s="39">
        <v>1911</v>
      </c>
      <c r="X56" s="39">
        <v>328</v>
      </c>
      <c r="Y56" s="39">
        <v>1534</v>
      </c>
      <c r="Z56" s="39">
        <v>2915</v>
      </c>
      <c r="AA56" s="39">
        <v>86</v>
      </c>
      <c r="AB56" s="39">
        <v>184</v>
      </c>
      <c r="AC56" s="39">
        <v>367</v>
      </c>
      <c r="AD56" s="39">
        <v>881</v>
      </c>
      <c r="AE56" s="39">
        <v>5767</v>
      </c>
      <c r="AF56" s="39">
        <v>3443</v>
      </c>
      <c r="AG56" s="39">
        <v>387</v>
      </c>
      <c r="AH56" s="39">
        <v>547</v>
      </c>
      <c r="AI56" s="39">
        <v>4128</v>
      </c>
      <c r="AJ56" s="39">
        <v>810</v>
      </c>
      <c r="AK56" s="39">
        <v>3389</v>
      </c>
      <c r="AL56" s="39">
        <v>6042</v>
      </c>
      <c r="AM56" s="45">
        <v>49</v>
      </c>
      <c r="AN56" s="44">
        <f t="shared" si="0"/>
        <v>3.0610396667270421</v>
      </c>
      <c r="AO56" s="44">
        <f t="shared" si="1"/>
        <v>6.8534691897137314</v>
      </c>
      <c r="AP56" s="44">
        <f t="shared" si="2"/>
        <v>1.9739363740896896</v>
      </c>
      <c r="AQ56" s="44">
        <f t="shared" si="3"/>
        <v>5.1616562677254683</v>
      </c>
      <c r="AR56" s="44">
        <f t="shared" si="4"/>
        <v>2.5167785234899327</v>
      </c>
      <c r="AS56" s="44">
        <f t="shared" si="5"/>
        <v>6.1033784225315291</v>
      </c>
      <c r="AU56" s="50">
        <f t="shared" si="6"/>
        <v>169</v>
      </c>
      <c r="AV56" s="50">
        <f t="shared" si="7"/>
        <v>103</v>
      </c>
      <c r="AW56" s="50">
        <f t="shared" si="8"/>
        <v>272</v>
      </c>
      <c r="AZ56" s="50">
        <f t="shared" si="9"/>
        <v>565</v>
      </c>
      <c r="BA56" s="50">
        <f t="shared" si="10"/>
        <v>364</v>
      </c>
      <c r="BB56" s="50">
        <f t="shared" si="11"/>
        <v>929</v>
      </c>
    </row>
    <row r="57" spans="1:54" x14ac:dyDescent="0.35">
      <c r="A57" s="34">
        <v>50</v>
      </c>
      <c r="B57" s="38" t="s">
        <v>132</v>
      </c>
      <c r="C57" s="39">
        <v>32</v>
      </c>
      <c r="D57" s="39">
        <v>70</v>
      </c>
      <c r="E57" s="39">
        <v>204</v>
      </c>
      <c r="F57" s="39">
        <v>236</v>
      </c>
      <c r="G57" s="39">
        <v>1613</v>
      </c>
      <c r="H57" s="39">
        <v>1078</v>
      </c>
      <c r="I57" s="39">
        <v>149</v>
      </c>
      <c r="J57" s="39">
        <v>164</v>
      </c>
      <c r="K57" s="39">
        <v>1500</v>
      </c>
      <c r="L57" s="39">
        <v>117</v>
      </c>
      <c r="M57" s="39">
        <v>409</v>
      </c>
      <c r="N57" s="39">
        <v>1412</v>
      </c>
      <c r="O57" s="39">
        <v>28</v>
      </c>
      <c r="P57" s="39">
        <v>50</v>
      </c>
      <c r="Q57" s="39">
        <v>139</v>
      </c>
      <c r="R57" s="39">
        <v>213</v>
      </c>
      <c r="S57" s="39">
        <v>1283</v>
      </c>
      <c r="T57" s="39">
        <v>1324</v>
      </c>
      <c r="U57" s="39">
        <v>80</v>
      </c>
      <c r="V57" s="39">
        <v>160</v>
      </c>
      <c r="W57" s="39">
        <v>1459</v>
      </c>
      <c r="X57" s="39">
        <v>110</v>
      </c>
      <c r="Y57" s="39">
        <v>369</v>
      </c>
      <c r="Z57" s="39">
        <v>1495</v>
      </c>
      <c r="AA57" s="39">
        <v>62</v>
      </c>
      <c r="AB57" s="39">
        <v>123</v>
      </c>
      <c r="AC57" s="39">
        <v>344</v>
      </c>
      <c r="AD57" s="39">
        <v>453</v>
      </c>
      <c r="AE57" s="39">
        <v>2891</v>
      </c>
      <c r="AF57" s="39">
        <v>2402</v>
      </c>
      <c r="AG57" s="39">
        <v>228</v>
      </c>
      <c r="AH57" s="39">
        <v>325</v>
      </c>
      <c r="AI57" s="39">
        <v>2962</v>
      </c>
      <c r="AJ57" s="39">
        <v>226</v>
      </c>
      <c r="AK57" s="39">
        <v>780</v>
      </c>
      <c r="AL57" s="39">
        <v>2908</v>
      </c>
      <c r="AM57" s="45">
        <v>50</v>
      </c>
      <c r="AN57" s="44">
        <f t="shared" si="0"/>
        <v>3.1549644293226105</v>
      </c>
      <c r="AO57" s="44">
        <f t="shared" si="1"/>
        <v>8.3444414822713942</v>
      </c>
      <c r="AP57" s="44">
        <f t="shared" si="2"/>
        <v>2.5683240039512678</v>
      </c>
      <c r="AQ57" s="44">
        <f t="shared" si="3"/>
        <v>6.5341682548325615</v>
      </c>
      <c r="AR57" s="44">
        <f t="shared" si="4"/>
        <v>2.9482071713147411</v>
      </c>
      <c r="AS57" s="44">
        <f t="shared" si="5"/>
        <v>7.4438013191546641</v>
      </c>
      <c r="AU57" s="50">
        <f t="shared" si="6"/>
        <v>102</v>
      </c>
      <c r="AV57" s="50">
        <f t="shared" si="7"/>
        <v>78</v>
      </c>
      <c r="AW57" s="50">
        <f t="shared" si="8"/>
        <v>180</v>
      </c>
      <c r="AZ57" s="50">
        <f t="shared" si="9"/>
        <v>313</v>
      </c>
      <c r="BA57" s="50">
        <f t="shared" si="10"/>
        <v>240</v>
      </c>
      <c r="BB57" s="50">
        <f t="shared" si="11"/>
        <v>553</v>
      </c>
    </row>
    <row r="58" spans="1:54" x14ac:dyDescent="0.35">
      <c r="A58" s="34">
        <v>51</v>
      </c>
      <c r="B58" s="38" t="s">
        <v>170</v>
      </c>
      <c r="C58" s="39">
        <v>25</v>
      </c>
      <c r="D58" s="39">
        <v>49</v>
      </c>
      <c r="E58" s="39">
        <v>179</v>
      </c>
      <c r="F58" s="39">
        <v>46</v>
      </c>
      <c r="G58" s="39">
        <v>411</v>
      </c>
      <c r="H58" s="39">
        <v>361</v>
      </c>
      <c r="I58" s="39">
        <v>45</v>
      </c>
      <c r="J58" s="39">
        <v>70</v>
      </c>
      <c r="K58" s="39">
        <v>527</v>
      </c>
      <c r="L58" s="39">
        <v>15</v>
      </c>
      <c r="M58" s="39">
        <v>38</v>
      </c>
      <c r="N58" s="39">
        <v>225</v>
      </c>
      <c r="O58" s="39">
        <v>20</v>
      </c>
      <c r="P58" s="39">
        <v>31</v>
      </c>
      <c r="Q58" s="39">
        <v>109</v>
      </c>
      <c r="R58" s="39">
        <v>47</v>
      </c>
      <c r="S58" s="39">
        <v>368</v>
      </c>
      <c r="T58" s="39">
        <v>403</v>
      </c>
      <c r="U58" s="39">
        <v>27</v>
      </c>
      <c r="V58" s="39">
        <v>76</v>
      </c>
      <c r="W58" s="39">
        <v>454</v>
      </c>
      <c r="X58" s="39">
        <v>8</v>
      </c>
      <c r="Y58" s="39">
        <v>45</v>
      </c>
      <c r="Z58" s="39">
        <v>286</v>
      </c>
      <c r="AA58" s="39">
        <v>45</v>
      </c>
      <c r="AB58" s="39">
        <v>77</v>
      </c>
      <c r="AC58" s="39">
        <v>282</v>
      </c>
      <c r="AD58" s="39">
        <v>94</v>
      </c>
      <c r="AE58" s="39">
        <v>781</v>
      </c>
      <c r="AF58" s="39">
        <v>766</v>
      </c>
      <c r="AG58" s="39">
        <v>73</v>
      </c>
      <c r="AH58" s="39">
        <v>143</v>
      </c>
      <c r="AI58" s="39">
        <v>984</v>
      </c>
      <c r="AJ58" s="39">
        <v>21</v>
      </c>
      <c r="AK58" s="39">
        <v>83</v>
      </c>
      <c r="AL58" s="39">
        <v>511</v>
      </c>
      <c r="AM58" s="45">
        <v>51</v>
      </c>
      <c r="AN58" s="44">
        <f t="shared" si="0"/>
        <v>6.9094304388422039</v>
      </c>
      <c r="AO58" s="44">
        <f t="shared" si="1"/>
        <v>12.5</v>
      </c>
      <c r="AP58" s="44">
        <f t="shared" si="2"/>
        <v>5.2147239263803682</v>
      </c>
      <c r="AQ58" s="44">
        <f t="shared" si="3"/>
        <v>11.495535714285714</v>
      </c>
      <c r="AR58" s="44">
        <f t="shared" si="4"/>
        <v>5.9657701711491447</v>
      </c>
      <c r="AS58" s="44">
        <f t="shared" si="5"/>
        <v>11.900826446280991</v>
      </c>
      <c r="AU58" s="50">
        <f t="shared" si="6"/>
        <v>74</v>
      </c>
      <c r="AV58" s="50">
        <f t="shared" si="7"/>
        <v>51</v>
      </c>
      <c r="AW58" s="50">
        <f t="shared" si="8"/>
        <v>125</v>
      </c>
      <c r="AZ58" s="50">
        <f t="shared" si="9"/>
        <v>115</v>
      </c>
      <c r="BA58" s="50">
        <f t="shared" si="10"/>
        <v>103</v>
      </c>
      <c r="BB58" s="50">
        <f t="shared" si="11"/>
        <v>218</v>
      </c>
    </row>
    <row r="59" spans="1:54" x14ac:dyDescent="0.35">
      <c r="A59" s="34">
        <v>52</v>
      </c>
      <c r="B59" s="38" t="s">
        <v>133</v>
      </c>
      <c r="C59" s="39">
        <v>52</v>
      </c>
      <c r="D59" s="39">
        <v>153</v>
      </c>
      <c r="E59" s="39">
        <v>237</v>
      </c>
      <c r="F59" s="39">
        <v>257</v>
      </c>
      <c r="G59" s="39">
        <v>1759</v>
      </c>
      <c r="H59" s="39">
        <v>1027</v>
      </c>
      <c r="I59" s="39">
        <v>258</v>
      </c>
      <c r="J59" s="39">
        <v>317</v>
      </c>
      <c r="K59" s="39">
        <v>2208</v>
      </c>
      <c r="L59" s="39">
        <v>229</v>
      </c>
      <c r="M59" s="39">
        <v>658</v>
      </c>
      <c r="N59" s="39">
        <v>2219</v>
      </c>
      <c r="O59" s="39">
        <v>41</v>
      </c>
      <c r="P59" s="39">
        <v>84</v>
      </c>
      <c r="Q59" s="39">
        <v>156</v>
      </c>
      <c r="R59" s="39">
        <v>245</v>
      </c>
      <c r="S59" s="39">
        <v>1580</v>
      </c>
      <c r="T59" s="39">
        <v>1216</v>
      </c>
      <c r="U59" s="39">
        <v>175</v>
      </c>
      <c r="V59" s="39">
        <v>350</v>
      </c>
      <c r="W59" s="39">
        <v>2116</v>
      </c>
      <c r="X59" s="39">
        <v>227</v>
      </c>
      <c r="Y59" s="39">
        <v>691</v>
      </c>
      <c r="Z59" s="39">
        <v>2437</v>
      </c>
      <c r="AA59" s="39">
        <v>94</v>
      </c>
      <c r="AB59" s="39">
        <v>234</v>
      </c>
      <c r="AC59" s="39">
        <v>387</v>
      </c>
      <c r="AD59" s="39">
        <v>506</v>
      </c>
      <c r="AE59" s="39">
        <v>3338</v>
      </c>
      <c r="AF59" s="39">
        <v>2243</v>
      </c>
      <c r="AG59" s="39">
        <v>436</v>
      </c>
      <c r="AH59" s="39">
        <v>666</v>
      </c>
      <c r="AI59" s="39">
        <v>4328</v>
      </c>
      <c r="AJ59" s="39">
        <v>458</v>
      </c>
      <c r="AK59" s="39">
        <v>1346</v>
      </c>
      <c r="AL59" s="39">
        <v>4651</v>
      </c>
      <c r="AM59" s="45">
        <v>52</v>
      </c>
      <c r="AN59" s="44">
        <f t="shared" si="0"/>
        <v>5.8823529411764701</v>
      </c>
      <c r="AO59" s="44">
        <f t="shared" si="1"/>
        <v>9.763966717609101</v>
      </c>
      <c r="AP59" s="44">
        <f t="shared" si="2"/>
        <v>3.7627934978928357</v>
      </c>
      <c r="AQ59" s="44">
        <f t="shared" si="3"/>
        <v>8.7558372248165437</v>
      </c>
      <c r="AR59" s="44">
        <f t="shared" si="4"/>
        <v>4.8221111437812407</v>
      </c>
      <c r="AS59" s="44">
        <f t="shared" si="5"/>
        <v>9.27219183845183</v>
      </c>
      <c r="AU59" s="50">
        <f t="shared" si="6"/>
        <v>205</v>
      </c>
      <c r="AV59" s="50">
        <f t="shared" si="7"/>
        <v>125</v>
      </c>
      <c r="AW59" s="50">
        <f t="shared" si="8"/>
        <v>330</v>
      </c>
      <c r="AZ59" s="50">
        <f t="shared" si="9"/>
        <v>575</v>
      </c>
      <c r="BA59" s="50">
        <f t="shared" si="10"/>
        <v>525</v>
      </c>
      <c r="BB59" s="50">
        <f t="shared" si="11"/>
        <v>1100</v>
      </c>
    </row>
    <row r="60" spans="1:54" x14ac:dyDescent="0.35">
      <c r="A60" s="34">
        <v>53</v>
      </c>
      <c r="B60" s="38" t="s">
        <v>171</v>
      </c>
      <c r="C60" s="39">
        <v>73</v>
      </c>
      <c r="D60" s="39">
        <v>187</v>
      </c>
      <c r="E60" s="39">
        <v>734</v>
      </c>
      <c r="F60" s="39">
        <v>225</v>
      </c>
      <c r="G60" s="39">
        <v>1828</v>
      </c>
      <c r="H60" s="39">
        <v>1718</v>
      </c>
      <c r="I60" s="39">
        <v>152</v>
      </c>
      <c r="J60" s="39">
        <v>271</v>
      </c>
      <c r="K60" s="39">
        <v>2019</v>
      </c>
      <c r="L60" s="39">
        <v>47</v>
      </c>
      <c r="M60" s="39">
        <v>174</v>
      </c>
      <c r="N60" s="39">
        <v>1179</v>
      </c>
      <c r="O60" s="39">
        <v>58</v>
      </c>
      <c r="P60" s="39">
        <v>135</v>
      </c>
      <c r="Q60" s="39">
        <v>492</v>
      </c>
      <c r="R60" s="39">
        <v>219</v>
      </c>
      <c r="S60" s="39">
        <v>1538</v>
      </c>
      <c r="T60" s="39">
        <v>1872</v>
      </c>
      <c r="U60" s="39">
        <v>77</v>
      </c>
      <c r="V60" s="39">
        <v>269</v>
      </c>
      <c r="W60" s="39">
        <v>1576</v>
      </c>
      <c r="X60" s="39">
        <v>36</v>
      </c>
      <c r="Y60" s="39">
        <v>195</v>
      </c>
      <c r="Z60" s="39">
        <v>1209</v>
      </c>
      <c r="AA60" s="39">
        <v>125</v>
      </c>
      <c r="AB60" s="39">
        <v>324</v>
      </c>
      <c r="AC60" s="39">
        <v>1230</v>
      </c>
      <c r="AD60" s="39">
        <v>446</v>
      </c>
      <c r="AE60" s="39">
        <v>3368</v>
      </c>
      <c r="AF60" s="39">
        <v>3591</v>
      </c>
      <c r="AG60" s="39">
        <v>226</v>
      </c>
      <c r="AH60" s="39">
        <v>543</v>
      </c>
      <c r="AI60" s="39">
        <v>3589</v>
      </c>
      <c r="AJ60" s="39">
        <v>88</v>
      </c>
      <c r="AK60" s="39">
        <v>371</v>
      </c>
      <c r="AL60" s="39">
        <v>2388</v>
      </c>
      <c r="AM60" s="45">
        <v>53</v>
      </c>
      <c r="AN60" s="44">
        <f t="shared" si="0"/>
        <v>5.4564533053515216</v>
      </c>
      <c r="AO60" s="44">
        <f t="shared" si="1"/>
        <v>11.009890681936492</v>
      </c>
      <c r="AP60" s="44">
        <f t="shared" si="2"/>
        <v>4.4738062123319429</v>
      </c>
      <c r="AQ60" s="44">
        <f t="shared" si="3"/>
        <v>10.291493158834028</v>
      </c>
      <c r="AR60" s="44">
        <f t="shared" si="4"/>
        <v>4.9427564949361518</v>
      </c>
      <c r="AS60" s="44">
        <f t="shared" si="5"/>
        <v>10.673143650242887</v>
      </c>
      <c r="AU60" s="50">
        <f t="shared" si="6"/>
        <v>260</v>
      </c>
      <c r="AV60" s="50">
        <f t="shared" si="7"/>
        <v>193</v>
      </c>
      <c r="AW60" s="50">
        <f t="shared" si="8"/>
        <v>453</v>
      </c>
      <c r="AZ60" s="50">
        <f t="shared" si="9"/>
        <v>423</v>
      </c>
      <c r="BA60" s="50">
        <f t="shared" si="10"/>
        <v>346</v>
      </c>
      <c r="BB60" s="50">
        <f t="shared" si="11"/>
        <v>769</v>
      </c>
    </row>
    <row r="61" spans="1:54" x14ac:dyDescent="0.35">
      <c r="A61" s="34">
        <v>54</v>
      </c>
      <c r="B61" s="38" t="s">
        <v>172</v>
      </c>
      <c r="C61" s="39">
        <v>19</v>
      </c>
      <c r="D61" s="39">
        <v>19</v>
      </c>
      <c r="E61" s="39">
        <v>53</v>
      </c>
      <c r="F61" s="39">
        <v>15</v>
      </c>
      <c r="G61" s="39">
        <v>197</v>
      </c>
      <c r="H61" s="39">
        <v>155</v>
      </c>
      <c r="I61" s="39">
        <v>7</v>
      </c>
      <c r="J61" s="39">
        <v>32</v>
      </c>
      <c r="K61" s="39">
        <v>179</v>
      </c>
      <c r="L61" s="39">
        <v>0</v>
      </c>
      <c r="M61" s="39">
        <v>21</v>
      </c>
      <c r="N61" s="39">
        <v>56</v>
      </c>
      <c r="O61" s="39">
        <v>0</v>
      </c>
      <c r="P61" s="39">
        <v>12</v>
      </c>
      <c r="Q61" s="39">
        <v>52</v>
      </c>
      <c r="R61" s="39">
        <v>15</v>
      </c>
      <c r="S61" s="39">
        <v>168</v>
      </c>
      <c r="T61" s="39">
        <v>149</v>
      </c>
      <c r="U61" s="39">
        <v>6</v>
      </c>
      <c r="V61" s="39">
        <v>30</v>
      </c>
      <c r="W61" s="39">
        <v>111</v>
      </c>
      <c r="X61" s="39">
        <v>3</v>
      </c>
      <c r="Y61" s="39">
        <v>22</v>
      </c>
      <c r="Z61" s="39">
        <v>58</v>
      </c>
      <c r="AA61" s="39">
        <v>21</v>
      </c>
      <c r="AB61" s="39">
        <v>31</v>
      </c>
      <c r="AC61" s="39">
        <v>113</v>
      </c>
      <c r="AD61" s="39">
        <v>28</v>
      </c>
      <c r="AE61" s="39">
        <v>359</v>
      </c>
      <c r="AF61" s="39">
        <v>305</v>
      </c>
      <c r="AG61" s="39">
        <v>15</v>
      </c>
      <c r="AH61" s="39">
        <v>69</v>
      </c>
      <c r="AI61" s="39">
        <v>295</v>
      </c>
      <c r="AJ61" s="39">
        <v>4</v>
      </c>
      <c r="AK61" s="39">
        <v>43</v>
      </c>
      <c r="AL61" s="39">
        <v>111</v>
      </c>
      <c r="AM61" s="45">
        <v>54</v>
      </c>
      <c r="AN61" s="44">
        <f t="shared" si="0"/>
        <v>8.2969432314410483</v>
      </c>
      <c r="AO61" s="44">
        <f t="shared" si="1"/>
        <v>13.220338983050848</v>
      </c>
      <c r="AP61" s="44">
        <f t="shared" si="2"/>
        <v>3.0303030303030303</v>
      </c>
      <c r="AQ61" s="44">
        <f t="shared" si="3"/>
        <v>15.65217391304348</v>
      </c>
      <c r="AR61" s="44">
        <f t="shared" si="4"/>
        <v>6.0676779463243875</v>
      </c>
      <c r="AS61" s="44">
        <f t="shared" si="5"/>
        <v>15.64245810055866</v>
      </c>
      <c r="AU61" s="50">
        <f t="shared" si="6"/>
        <v>38</v>
      </c>
      <c r="AV61" s="50">
        <f t="shared" si="7"/>
        <v>12</v>
      </c>
      <c r="AW61" s="50">
        <f t="shared" si="8"/>
        <v>50</v>
      </c>
      <c r="AZ61" s="50">
        <f t="shared" si="9"/>
        <v>39</v>
      </c>
      <c r="BA61" s="50">
        <f t="shared" si="10"/>
        <v>36</v>
      </c>
      <c r="BB61" s="50">
        <f t="shared" si="11"/>
        <v>75</v>
      </c>
    </row>
    <row r="62" spans="1:54" x14ac:dyDescent="0.35">
      <c r="A62" s="34">
        <v>55</v>
      </c>
      <c r="B62" s="38" t="s">
        <v>173</v>
      </c>
      <c r="C62" s="39">
        <v>7</v>
      </c>
      <c r="D62" s="39">
        <v>14</v>
      </c>
      <c r="E62" s="39">
        <v>91</v>
      </c>
      <c r="F62" s="39">
        <v>8</v>
      </c>
      <c r="G62" s="39">
        <v>180</v>
      </c>
      <c r="H62" s="39">
        <v>173</v>
      </c>
      <c r="I62" s="39">
        <v>11</v>
      </c>
      <c r="J62" s="39">
        <v>18</v>
      </c>
      <c r="K62" s="39">
        <v>218</v>
      </c>
      <c r="L62" s="39">
        <v>0</v>
      </c>
      <c r="M62" s="39">
        <v>14</v>
      </c>
      <c r="N62" s="39">
        <v>60</v>
      </c>
      <c r="O62" s="39">
        <v>3</v>
      </c>
      <c r="P62" s="39">
        <v>6</v>
      </c>
      <c r="Q62" s="39">
        <v>54</v>
      </c>
      <c r="R62" s="39">
        <v>12</v>
      </c>
      <c r="S62" s="39">
        <v>216</v>
      </c>
      <c r="T62" s="39">
        <v>187</v>
      </c>
      <c r="U62" s="39">
        <v>3</v>
      </c>
      <c r="V62" s="39">
        <v>29</v>
      </c>
      <c r="W62" s="39">
        <v>179</v>
      </c>
      <c r="X62" s="39">
        <v>5</v>
      </c>
      <c r="Y62" s="39">
        <v>28</v>
      </c>
      <c r="Z62" s="39">
        <v>83</v>
      </c>
      <c r="AA62" s="39">
        <v>7</v>
      </c>
      <c r="AB62" s="39">
        <v>25</v>
      </c>
      <c r="AC62" s="39">
        <v>142</v>
      </c>
      <c r="AD62" s="39">
        <v>22</v>
      </c>
      <c r="AE62" s="39">
        <v>393</v>
      </c>
      <c r="AF62" s="39">
        <v>362</v>
      </c>
      <c r="AG62" s="39">
        <v>16</v>
      </c>
      <c r="AH62" s="39">
        <v>47</v>
      </c>
      <c r="AI62" s="39">
        <v>396</v>
      </c>
      <c r="AJ62" s="39">
        <v>5</v>
      </c>
      <c r="AK62" s="39">
        <v>39</v>
      </c>
      <c r="AL62" s="39">
        <v>143</v>
      </c>
      <c r="AM62" s="45">
        <v>55</v>
      </c>
      <c r="AN62" s="44">
        <f t="shared" si="0"/>
        <v>4.439746300211417</v>
      </c>
      <c r="AO62" s="44">
        <f t="shared" si="1"/>
        <v>9.0342679127725845</v>
      </c>
      <c r="AP62" s="44">
        <f t="shared" si="2"/>
        <v>1.882845188284519</v>
      </c>
      <c r="AQ62" s="44">
        <f t="shared" si="3"/>
        <v>9.7859327217125376</v>
      </c>
      <c r="AR62" s="44">
        <f t="shared" si="4"/>
        <v>3.3648790746582544</v>
      </c>
      <c r="AS62" s="44">
        <f t="shared" si="5"/>
        <v>9.7523219814241493</v>
      </c>
      <c r="AU62" s="50">
        <f t="shared" si="6"/>
        <v>21</v>
      </c>
      <c r="AV62" s="50">
        <f t="shared" si="7"/>
        <v>9</v>
      </c>
      <c r="AW62" s="50">
        <f t="shared" si="8"/>
        <v>30</v>
      </c>
      <c r="AZ62" s="50">
        <f t="shared" si="9"/>
        <v>29</v>
      </c>
      <c r="BA62" s="50">
        <f t="shared" si="10"/>
        <v>32</v>
      </c>
      <c r="BB62" s="50">
        <f t="shared" si="11"/>
        <v>61</v>
      </c>
    </row>
    <row r="63" spans="1:54" x14ac:dyDescent="0.35">
      <c r="A63" s="34">
        <v>56</v>
      </c>
      <c r="B63" s="38" t="s">
        <v>174</v>
      </c>
      <c r="C63" s="39">
        <v>3</v>
      </c>
      <c r="D63" s="39">
        <v>30</v>
      </c>
      <c r="E63" s="39">
        <v>43</v>
      </c>
      <c r="F63" s="39">
        <v>10</v>
      </c>
      <c r="G63" s="39">
        <v>161</v>
      </c>
      <c r="H63" s="39">
        <v>128</v>
      </c>
      <c r="I63" s="39">
        <v>9</v>
      </c>
      <c r="J63" s="39">
        <v>33</v>
      </c>
      <c r="K63" s="39">
        <v>168</v>
      </c>
      <c r="L63" s="39">
        <v>3</v>
      </c>
      <c r="M63" s="39">
        <v>12</v>
      </c>
      <c r="N63" s="39">
        <v>43</v>
      </c>
      <c r="O63" s="39">
        <v>6</v>
      </c>
      <c r="P63" s="39">
        <v>14</v>
      </c>
      <c r="Q63" s="39">
        <v>32</v>
      </c>
      <c r="R63" s="39">
        <v>11</v>
      </c>
      <c r="S63" s="39">
        <v>144</v>
      </c>
      <c r="T63" s="39">
        <v>109</v>
      </c>
      <c r="U63" s="39">
        <v>7</v>
      </c>
      <c r="V63" s="39">
        <v>37</v>
      </c>
      <c r="W63" s="39">
        <v>124</v>
      </c>
      <c r="X63" s="39">
        <v>0</v>
      </c>
      <c r="Y63" s="39">
        <v>21</v>
      </c>
      <c r="Z63" s="39">
        <v>72</v>
      </c>
      <c r="AA63" s="39">
        <v>6</v>
      </c>
      <c r="AB63" s="39">
        <v>39</v>
      </c>
      <c r="AC63" s="39">
        <v>75</v>
      </c>
      <c r="AD63" s="39">
        <v>24</v>
      </c>
      <c r="AE63" s="39">
        <v>305</v>
      </c>
      <c r="AF63" s="39">
        <v>235</v>
      </c>
      <c r="AG63" s="39">
        <v>14</v>
      </c>
      <c r="AH63" s="39">
        <v>72</v>
      </c>
      <c r="AI63" s="39">
        <v>295</v>
      </c>
      <c r="AJ63" s="39">
        <v>5</v>
      </c>
      <c r="AK63" s="39">
        <v>36</v>
      </c>
      <c r="AL63" s="39">
        <v>114</v>
      </c>
      <c r="AM63" s="45">
        <v>56</v>
      </c>
      <c r="AN63" s="44">
        <f t="shared" si="0"/>
        <v>8.7999999999999989</v>
      </c>
      <c r="AO63" s="44">
        <f t="shared" si="1"/>
        <v>15.671641791044777</v>
      </c>
      <c r="AP63" s="44">
        <f t="shared" si="2"/>
        <v>6.3291139240506329</v>
      </c>
      <c r="AQ63" s="44">
        <f t="shared" si="3"/>
        <v>16.85823754789272</v>
      </c>
      <c r="AR63" s="44">
        <f t="shared" si="4"/>
        <v>6.5789473684210522</v>
      </c>
      <c r="AS63" s="44">
        <f t="shared" si="5"/>
        <v>16.044776119402986</v>
      </c>
      <c r="AU63" s="50">
        <f t="shared" si="6"/>
        <v>33</v>
      </c>
      <c r="AV63" s="50">
        <f t="shared" si="7"/>
        <v>20</v>
      </c>
      <c r="AW63" s="50">
        <f t="shared" si="8"/>
        <v>53</v>
      </c>
      <c r="AZ63" s="50">
        <f t="shared" si="9"/>
        <v>42</v>
      </c>
      <c r="BA63" s="50">
        <f t="shared" si="10"/>
        <v>44</v>
      </c>
      <c r="BB63" s="50">
        <f t="shared" si="11"/>
        <v>86</v>
      </c>
    </row>
    <row r="64" spans="1:54" x14ac:dyDescent="0.35">
      <c r="A64" s="34">
        <v>57</v>
      </c>
      <c r="B64" s="38" t="s">
        <v>175</v>
      </c>
      <c r="C64" s="39">
        <v>31</v>
      </c>
      <c r="D64" s="39">
        <v>68</v>
      </c>
      <c r="E64" s="39">
        <v>212</v>
      </c>
      <c r="F64" s="39">
        <v>136</v>
      </c>
      <c r="G64" s="39">
        <v>1065</v>
      </c>
      <c r="H64" s="39">
        <v>786</v>
      </c>
      <c r="I64" s="39">
        <v>69</v>
      </c>
      <c r="J64" s="39">
        <v>105</v>
      </c>
      <c r="K64" s="39">
        <v>836</v>
      </c>
      <c r="L64" s="39">
        <v>45</v>
      </c>
      <c r="M64" s="39">
        <v>126</v>
      </c>
      <c r="N64" s="39">
        <v>793</v>
      </c>
      <c r="O64" s="39">
        <v>19</v>
      </c>
      <c r="P64" s="39">
        <v>38</v>
      </c>
      <c r="Q64" s="39">
        <v>174</v>
      </c>
      <c r="R64" s="39">
        <v>157</v>
      </c>
      <c r="S64" s="39">
        <v>877</v>
      </c>
      <c r="T64" s="39">
        <v>912</v>
      </c>
      <c r="U64" s="39">
        <v>38</v>
      </c>
      <c r="V64" s="39">
        <v>68</v>
      </c>
      <c r="W64" s="39">
        <v>697</v>
      </c>
      <c r="X64" s="39">
        <v>41</v>
      </c>
      <c r="Y64" s="39">
        <v>128</v>
      </c>
      <c r="Z64" s="39">
        <v>764</v>
      </c>
      <c r="AA64" s="39">
        <v>50</v>
      </c>
      <c r="AB64" s="39">
        <v>105</v>
      </c>
      <c r="AC64" s="39">
        <v>380</v>
      </c>
      <c r="AD64" s="39">
        <v>298</v>
      </c>
      <c r="AE64" s="39">
        <v>1937</v>
      </c>
      <c r="AF64" s="39">
        <v>1697</v>
      </c>
      <c r="AG64" s="39">
        <v>111</v>
      </c>
      <c r="AH64" s="39">
        <v>179</v>
      </c>
      <c r="AI64" s="39">
        <v>1535</v>
      </c>
      <c r="AJ64" s="39">
        <v>84</v>
      </c>
      <c r="AK64" s="39">
        <v>260</v>
      </c>
      <c r="AL64" s="39">
        <v>1560</v>
      </c>
      <c r="AM64" s="45">
        <v>57</v>
      </c>
      <c r="AN64" s="44">
        <f t="shared" si="0"/>
        <v>4.3080939947780683</v>
      </c>
      <c r="AO64" s="44">
        <f t="shared" si="1"/>
        <v>8.8145896656534948</v>
      </c>
      <c r="AP64" s="44">
        <f t="shared" si="2"/>
        <v>2.6182820395039044</v>
      </c>
      <c r="AQ64" s="44">
        <f t="shared" si="3"/>
        <v>6.1059907834101379</v>
      </c>
      <c r="AR64" s="44">
        <f t="shared" si="4"/>
        <v>3.46989030669353</v>
      </c>
      <c r="AS64" s="44">
        <f t="shared" si="5"/>
        <v>7.7768838830785736</v>
      </c>
      <c r="AU64" s="50">
        <f t="shared" si="6"/>
        <v>99</v>
      </c>
      <c r="AV64" s="50">
        <f t="shared" si="7"/>
        <v>57</v>
      </c>
      <c r="AW64" s="50">
        <f t="shared" si="8"/>
        <v>156</v>
      </c>
      <c r="AZ64" s="50">
        <f t="shared" si="9"/>
        <v>174</v>
      </c>
      <c r="BA64" s="50">
        <f t="shared" si="10"/>
        <v>106</v>
      </c>
      <c r="BB64" s="50">
        <f t="shared" si="11"/>
        <v>280</v>
      </c>
    </row>
    <row r="65" spans="1:54" x14ac:dyDescent="0.35">
      <c r="A65" s="34">
        <v>58</v>
      </c>
      <c r="B65" s="38" t="s">
        <v>176</v>
      </c>
      <c r="C65" s="39">
        <v>9</v>
      </c>
      <c r="D65" s="39">
        <v>13</v>
      </c>
      <c r="E65" s="39">
        <v>45</v>
      </c>
      <c r="F65" s="39">
        <v>6</v>
      </c>
      <c r="G65" s="39">
        <v>86</v>
      </c>
      <c r="H65" s="39">
        <v>84</v>
      </c>
      <c r="I65" s="39">
        <v>10</v>
      </c>
      <c r="J65" s="39">
        <v>32</v>
      </c>
      <c r="K65" s="39">
        <v>186</v>
      </c>
      <c r="L65" s="39">
        <v>3</v>
      </c>
      <c r="M65" s="39">
        <v>10</v>
      </c>
      <c r="N65" s="39">
        <v>47</v>
      </c>
      <c r="O65" s="39">
        <v>4</v>
      </c>
      <c r="P65" s="39">
        <v>22</v>
      </c>
      <c r="Q65" s="39">
        <v>45</v>
      </c>
      <c r="R65" s="39">
        <v>5</v>
      </c>
      <c r="S65" s="39">
        <v>82</v>
      </c>
      <c r="T65" s="39">
        <v>108</v>
      </c>
      <c r="U65" s="39">
        <v>0</v>
      </c>
      <c r="V65" s="39">
        <v>37</v>
      </c>
      <c r="W65" s="39">
        <v>144</v>
      </c>
      <c r="X65" s="39">
        <v>0</v>
      </c>
      <c r="Y65" s="39">
        <v>12</v>
      </c>
      <c r="Z65" s="39">
        <v>44</v>
      </c>
      <c r="AA65" s="39">
        <v>16</v>
      </c>
      <c r="AB65" s="39">
        <v>34</v>
      </c>
      <c r="AC65" s="39">
        <v>83</v>
      </c>
      <c r="AD65" s="39">
        <v>13</v>
      </c>
      <c r="AE65" s="39">
        <v>174</v>
      </c>
      <c r="AF65" s="39">
        <v>194</v>
      </c>
      <c r="AG65" s="39">
        <v>14</v>
      </c>
      <c r="AH65" s="39">
        <v>67</v>
      </c>
      <c r="AI65" s="39">
        <v>331</v>
      </c>
      <c r="AJ65" s="39">
        <v>4</v>
      </c>
      <c r="AK65" s="39">
        <v>25</v>
      </c>
      <c r="AL65" s="39">
        <v>94</v>
      </c>
      <c r="AM65" s="45">
        <v>58</v>
      </c>
      <c r="AN65" s="44">
        <f t="shared" si="0"/>
        <v>9.0534979423868318</v>
      </c>
      <c r="AO65" s="44">
        <f t="shared" si="1"/>
        <v>14.583333333333334</v>
      </c>
      <c r="AP65" s="44">
        <f t="shared" si="2"/>
        <v>9.7744360902255636</v>
      </c>
      <c r="AQ65" s="44">
        <f t="shared" si="3"/>
        <v>15.611814345991561</v>
      </c>
      <c r="AR65" s="44">
        <f t="shared" si="4"/>
        <v>9.7276264591439698</v>
      </c>
      <c r="AS65" s="44">
        <f t="shared" si="5"/>
        <v>15.140186915887851</v>
      </c>
      <c r="AU65" s="50">
        <f t="shared" si="6"/>
        <v>22</v>
      </c>
      <c r="AV65" s="50">
        <f t="shared" si="7"/>
        <v>26</v>
      </c>
      <c r="AW65" s="50">
        <f t="shared" si="8"/>
        <v>48</v>
      </c>
      <c r="AZ65" s="50">
        <f t="shared" si="9"/>
        <v>42</v>
      </c>
      <c r="BA65" s="50">
        <f t="shared" si="10"/>
        <v>37</v>
      </c>
      <c r="BB65" s="50">
        <f t="shared" si="11"/>
        <v>79</v>
      </c>
    </row>
    <row r="66" spans="1:54" x14ac:dyDescent="0.35">
      <c r="A66" s="34">
        <v>59</v>
      </c>
      <c r="B66" s="38" t="s">
        <v>134</v>
      </c>
      <c r="C66" s="39">
        <v>19</v>
      </c>
      <c r="D66" s="39">
        <v>46</v>
      </c>
      <c r="E66" s="39">
        <v>100</v>
      </c>
      <c r="F66" s="39">
        <v>108</v>
      </c>
      <c r="G66" s="39">
        <v>848</v>
      </c>
      <c r="H66" s="39">
        <v>457</v>
      </c>
      <c r="I66" s="39">
        <v>88</v>
      </c>
      <c r="J66" s="39">
        <v>120</v>
      </c>
      <c r="K66" s="39">
        <v>970</v>
      </c>
      <c r="L66" s="39">
        <v>111</v>
      </c>
      <c r="M66" s="39">
        <v>287</v>
      </c>
      <c r="N66" s="39">
        <v>898</v>
      </c>
      <c r="O66" s="39">
        <v>25</v>
      </c>
      <c r="P66" s="39">
        <v>29</v>
      </c>
      <c r="Q66" s="39">
        <v>89</v>
      </c>
      <c r="R66" s="39">
        <v>112</v>
      </c>
      <c r="S66" s="39">
        <v>748</v>
      </c>
      <c r="T66" s="39">
        <v>563</v>
      </c>
      <c r="U66" s="39">
        <v>67</v>
      </c>
      <c r="V66" s="39">
        <v>123</v>
      </c>
      <c r="W66" s="39">
        <v>1058</v>
      </c>
      <c r="X66" s="39">
        <v>96</v>
      </c>
      <c r="Y66" s="39">
        <v>263</v>
      </c>
      <c r="Z66" s="39">
        <v>1093</v>
      </c>
      <c r="AA66" s="39">
        <v>42</v>
      </c>
      <c r="AB66" s="39">
        <v>76</v>
      </c>
      <c r="AC66" s="39">
        <v>184</v>
      </c>
      <c r="AD66" s="39">
        <v>222</v>
      </c>
      <c r="AE66" s="39">
        <v>1597</v>
      </c>
      <c r="AF66" s="39">
        <v>1016</v>
      </c>
      <c r="AG66" s="39">
        <v>155</v>
      </c>
      <c r="AH66" s="39">
        <v>248</v>
      </c>
      <c r="AI66" s="39">
        <v>2028</v>
      </c>
      <c r="AJ66" s="39">
        <v>210</v>
      </c>
      <c r="AK66" s="39">
        <v>544</v>
      </c>
      <c r="AL66" s="39">
        <v>1991</v>
      </c>
      <c r="AM66" s="45">
        <v>59</v>
      </c>
      <c r="AN66" s="44">
        <f t="shared" si="0"/>
        <v>4.1191381495564006</v>
      </c>
      <c r="AO66" s="44">
        <f t="shared" si="1"/>
        <v>8.4074373484236062</v>
      </c>
      <c r="AP66" s="44">
        <f t="shared" si="2"/>
        <v>3.4482758620689653</v>
      </c>
      <c r="AQ66" s="44">
        <f t="shared" si="3"/>
        <v>7.0370370370370372</v>
      </c>
      <c r="AR66" s="44">
        <f t="shared" si="4"/>
        <v>3.7615556263946441</v>
      </c>
      <c r="AS66" s="44">
        <f t="shared" si="5"/>
        <v>7.7859350850077282</v>
      </c>
      <c r="AU66" s="50">
        <f t="shared" si="6"/>
        <v>65</v>
      </c>
      <c r="AV66" s="50">
        <f t="shared" si="7"/>
        <v>54</v>
      </c>
      <c r="AW66" s="50">
        <f t="shared" si="8"/>
        <v>119</v>
      </c>
      <c r="AZ66" s="50">
        <f t="shared" si="9"/>
        <v>208</v>
      </c>
      <c r="BA66" s="50">
        <f t="shared" si="10"/>
        <v>190</v>
      </c>
      <c r="BB66" s="50">
        <f t="shared" si="11"/>
        <v>398</v>
      </c>
    </row>
    <row r="67" spans="1:54" x14ac:dyDescent="0.35">
      <c r="A67" s="34">
        <v>60</v>
      </c>
      <c r="B67" s="38" t="s">
        <v>177</v>
      </c>
      <c r="C67" s="39">
        <v>6</v>
      </c>
      <c r="D67" s="39">
        <v>16</v>
      </c>
      <c r="E67" s="39">
        <v>28</v>
      </c>
      <c r="F67" s="39">
        <v>4</v>
      </c>
      <c r="G67" s="39">
        <v>86</v>
      </c>
      <c r="H67" s="39">
        <v>40</v>
      </c>
      <c r="I67" s="39">
        <v>4</v>
      </c>
      <c r="J67" s="39">
        <v>13</v>
      </c>
      <c r="K67" s="39">
        <v>103</v>
      </c>
      <c r="L67" s="39">
        <v>0</v>
      </c>
      <c r="M67" s="39">
        <v>3</v>
      </c>
      <c r="N67" s="39">
        <v>13</v>
      </c>
      <c r="O67" s="39">
        <v>0</v>
      </c>
      <c r="P67" s="39">
        <v>11</v>
      </c>
      <c r="Q67" s="39">
        <v>13</v>
      </c>
      <c r="R67" s="39">
        <v>3</v>
      </c>
      <c r="S67" s="39">
        <v>66</v>
      </c>
      <c r="T67" s="39">
        <v>51</v>
      </c>
      <c r="U67" s="39">
        <v>3</v>
      </c>
      <c r="V67" s="39">
        <v>18</v>
      </c>
      <c r="W67" s="39">
        <v>55</v>
      </c>
      <c r="X67" s="39">
        <v>0</v>
      </c>
      <c r="Y67" s="39">
        <v>16</v>
      </c>
      <c r="Z67" s="39">
        <v>34</v>
      </c>
      <c r="AA67" s="39">
        <v>3</v>
      </c>
      <c r="AB67" s="39">
        <v>26</v>
      </c>
      <c r="AC67" s="39">
        <v>41</v>
      </c>
      <c r="AD67" s="39">
        <v>6</v>
      </c>
      <c r="AE67" s="39">
        <v>151</v>
      </c>
      <c r="AF67" s="39">
        <v>101</v>
      </c>
      <c r="AG67" s="39">
        <v>5</v>
      </c>
      <c r="AH67" s="39">
        <v>32</v>
      </c>
      <c r="AI67" s="39">
        <v>152</v>
      </c>
      <c r="AJ67" s="39">
        <v>0</v>
      </c>
      <c r="AK67" s="39">
        <v>15</v>
      </c>
      <c r="AL67" s="39">
        <v>45</v>
      </c>
      <c r="AM67" s="45">
        <v>60</v>
      </c>
      <c r="AN67" s="44">
        <f t="shared" si="0"/>
        <v>12.222222222222221</v>
      </c>
      <c r="AO67" s="44">
        <f t="shared" si="1"/>
        <v>12.5</v>
      </c>
      <c r="AP67" s="44">
        <f t="shared" si="2"/>
        <v>7.6388888888888893</v>
      </c>
      <c r="AQ67" s="44">
        <f t="shared" si="3"/>
        <v>16.666666666666664</v>
      </c>
      <c r="AR67" s="44">
        <f t="shared" si="4"/>
        <v>8.8414634146341466</v>
      </c>
      <c r="AS67" s="44">
        <f t="shared" si="5"/>
        <v>14.859437751004014</v>
      </c>
      <c r="AU67" s="50">
        <f t="shared" si="6"/>
        <v>22</v>
      </c>
      <c r="AV67" s="50">
        <f t="shared" si="7"/>
        <v>11</v>
      </c>
      <c r="AW67" s="50">
        <f t="shared" si="8"/>
        <v>33</v>
      </c>
      <c r="AZ67" s="50">
        <f t="shared" si="9"/>
        <v>17</v>
      </c>
      <c r="BA67" s="50">
        <f t="shared" si="10"/>
        <v>21</v>
      </c>
      <c r="BB67" s="50">
        <f t="shared" si="11"/>
        <v>38</v>
      </c>
    </row>
    <row r="68" spans="1:54" x14ac:dyDescent="0.35">
      <c r="A68" s="34">
        <v>61</v>
      </c>
      <c r="B68" s="38" t="s">
        <v>91</v>
      </c>
      <c r="C68" s="39">
        <v>0</v>
      </c>
      <c r="D68" s="39">
        <v>3</v>
      </c>
      <c r="E68" s="39">
        <v>4</v>
      </c>
      <c r="F68" s="39">
        <v>0</v>
      </c>
      <c r="G68" s="39">
        <v>31</v>
      </c>
      <c r="H68" s="39">
        <v>30</v>
      </c>
      <c r="I68" s="39">
        <v>0</v>
      </c>
      <c r="J68" s="39">
        <v>3</v>
      </c>
      <c r="K68" s="39">
        <v>14</v>
      </c>
      <c r="L68" s="39">
        <v>4</v>
      </c>
      <c r="M68" s="39">
        <v>5</v>
      </c>
      <c r="N68" s="39">
        <v>12</v>
      </c>
      <c r="O68" s="39">
        <v>0</v>
      </c>
      <c r="P68" s="39">
        <v>0</v>
      </c>
      <c r="Q68" s="39">
        <v>5</v>
      </c>
      <c r="R68" s="39">
        <v>4</v>
      </c>
      <c r="S68" s="39">
        <v>18</v>
      </c>
      <c r="T68" s="39">
        <v>19</v>
      </c>
      <c r="U68" s="39">
        <v>0</v>
      </c>
      <c r="V68" s="39">
        <v>0</v>
      </c>
      <c r="W68" s="39">
        <v>18</v>
      </c>
      <c r="X68" s="39">
        <v>0</v>
      </c>
      <c r="Y68" s="39">
        <v>0</v>
      </c>
      <c r="Z68" s="39">
        <v>18</v>
      </c>
      <c r="AA68" s="39">
        <v>0</v>
      </c>
      <c r="AB68" s="39">
        <v>3</v>
      </c>
      <c r="AC68" s="39">
        <v>9</v>
      </c>
      <c r="AD68" s="39">
        <v>7</v>
      </c>
      <c r="AE68" s="39">
        <v>50</v>
      </c>
      <c r="AF68" s="39">
        <v>50</v>
      </c>
      <c r="AG68" s="39">
        <v>4</v>
      </c>
      <c r="AH68" s="39">
        <v>9</v>
      </c>
      <c r="AI68" s="39">
        <v>39</v>
      </c>
      <c r="AJ68" s="39">
        <v>4</v>
      </c>
      <c r="AK68" s="39">
        <v>6</v>
      </c>
      <c r="AL68" s="39">
        <v>29</v>
      </c>
      <c r="AM68" s="45">
        <v>61</v>
      </c>
      <c r="AN68" s="44">
        <f t="shared" si="0"/>
        <v>4.4117647058823533</v>
      </c>
      <c r="AO68" s="44">
        <f t="shared" si="1"/>
        <v>7.8947368421052628</v>
      </c>
      <c r="AP68" s="44">
        <f t="shared" si="2"/>
        <v>0</v>
      </c>
      <c r="AQ68" s="44">
        <f t="shared" si="3"/>
        <v>0</v>
      </c>
      <c r="AR68" s="44">
        <f t="shared" si="4"/>
        <v>2.5210084033613445</v>
      </c>
      <c r="AS68" s="44">
        <f t="shared" si="5"/>
        <v>14.285714285714285</v>
      </c>
      <c r="AU68" s="50">
        <f t="shared" si="6"/>
        <v>3</v>
      </c>
      <c r="AV68" s="50">
        <f t="shared" si="7"/>
        <v>0</v>
      </c>
      <c r="AW68" s="50">
        <f t="shared" si="8"/>
        <v>3</v>
      </c>
      <c r="AZ68" s="50">
        <f t="shared" si="9"/>
        <v>3</v>
      </c>
      <c r="BA68" s="50">
        <f t="shared" si="10"/>
        <v>0</v>
      </c>
      <c r="BB68" s="50">
        <f t="shared" si="11"/>
        <v>3</v>
      </c>
    </row>
    <row r="69" spans="1:54" x14ac:dyDescent="0.35">
      <c r="A69" s="34">
        <v>62</v>
      </c>
      <c r="B69" s="38" t="s">
        <v>178</v>
      </c>
      <c r="C69" s="39">
        <v>18</v>
      </c>
      <c r="D69" s="39">
        <v>35</v>
      </c>
      <c r="E69" s="39">
        <v>125</v>
      </c>
      <c r="F69" s="39">
        <v>21</v>
      </c>
      <c r="G69" s="39">
        <v>322</v>
      </c>
      <c r="H69" s="39">
        <v>276</v>
      </c>
      <c r="I69" s="39">
        <v>23</v>
      </c>
      <c r="J69" s="39">
        <v>48</v>
      </c>
      <c r="K69" s="39">
        <v>368</v>
      </c>
      <c r="L69" s="39">
        <v>0</v>
      </c>
      <c r="M69" s="39">
        <v>21</v>
      </c>
      <c r="N69" s="39">
        <v>112</v>
      </c>
      <c r="O69" s="39">
        <v>4</v>
      </c>
      <c r="P69" s="39">
        <v>26</v>
      </c>
      <c r="Q69" s="39">
        <v>101</v>
      </c>
      <c r="R69" s="39">
        <v>29</v>
      </c>
      <c r="S69" s="39">
        <v>283</v>
      </c>
      <c r="T69" s="39">
        <v>305</v>
      </c>
      <c r="U69" s="39">
        <v>7</v>
      </c>
      <c r="V69" s="39">
        <v>43</v>
      </c>
      <c r="W69" s="39">
        <v>260</v>
      </c>
      <c r="X69" s="39">
        <v>9</v>
      </c>
      <c r="Y69" s="39">
        <v>35</v>
      </c>
      <c r="Z69" s="39">
        <v>120</v>
      </c>
      <c r="AA69" s="39">
        <v>19</v>
      </c>
      <c r="AB69" s="39">
        <v>62</v>
      </c>
      <c r="AC69" s="39">
        <v>235</v>
      </c>
      <c r="AD69" s="39">
        <v>49</v>
      </c>
      <c r="AE69" s="39">
        <v>607</v>
      </c>
      <c r="AF69" s="39">
        <v>583</v>
      </c>
      <c r="AG69" s="39">
        <v>27</v>
      </c>
      <c r="AH69" s="39">
        <v>92</v>
      </c>
      <c r="AI69" s="39">
        <v>631</v>
      </c>
      <c r="AJ69" s="39">
        <v>10</v>
      </c>
      <c r="AK69" s="39">
        <v>57</v>
      </c>
      <c r="AL69" s="39">
        <v>226</v>
      </c>
      <c r="AM69" s="45">
        <v>62</v>
      </c>
      <c r="AN69" s="44">
        <f t="shared" si="0"/>
        <v>6.6499372647427846</v>
      </c>
      <c r="AO69" s="44">
        <f t="shared" si="1"/>
        <v>12.412587412587413</v>
      </c>
      <c r="AP69" s="44">
        <f t="shared" si="2"/>
        <v>4.0106951871657754</v>
      </c>
      <c r="AQ69" s="44">
        <f t="shared" si="3"/>
        <v>10.548523206751055</v>
      </c>
      <c r="AR69" s="44">
        <f t="shared" si="4"/>
        <v>5.2090032154340831</v>
      </c>
      <c r="AS69" s="44">
        <f t="shared" si="5"/>
        <v>11.409395973154362</v>
      </c>
      <c r="AU69" s="50">
        <f t="shared" si="6"/>
        <v>53</v>
      </c>
      <c r="AV69" s="50">
        <f t="shared" si="7"/>
        <v>30</v>
      </c>
      <c r="AW69" s="50">
        <f t="shared" si="8"/>
        <v>83</v>
      </c>
      <c r="AZ69" s="50">
        <f t="shared" si="9"/>
        <v>71</v>
      </c>
      <c r="BA69" s="50">
        <f t="shared" si="10"/>
        <v>50</v>
      </c>
      <c r="BB69" s="50">
        <f t="shared" si="11"/>
        <v>121</v>
      </c>
    </row>
    <row r="70" spans="1:54" x14ac:dyDescent="0.35">
      <c r="A70" s="34">
        <v>63</v>
      </c>
      <c r="B70" s="38" t="s">
        <v>179</v>
      </c>
      <c r="C70" s="39">
        <v>12</v>
      </c>
      <c r="D70" s="39">
        <v>17</v>
      </c>
      <c r="E70" s="39">
        <v>82</v>
      </c>
      <c r="F70" s="39">
        <v>7</v>
      </c>
      <c r="G70" s="39">
        <v>197</v>
      </c>
      <c r="H70" s="39">
        <v>157</v>
      </c>
      <c r="I70" s="39">
        <v>15</v>
      </c>
      <c r="J70" s="39">
        <v>35</v>
      </c>
      <c r="K70" s="39">
        <v>267</v>
      </c>
      <c r="L70" s="39">
        <v>5</v>
      </c>
      <c r="M70" s="39">
        <v>10</v>
      </c>
      <c r="N70" s="39">
        <v>42</v>
      </c>
      <c r="O70" s="39">
        <v>8</v>
      </c>
      <c r="P70" s="39">
        <v>20</v>
      </c>
      <c r="Q70" s="39">
        <v>61</v>
      </c>
      <c r="R70" s="39">
        <v>12</v>
      </c>
      <c r="S70" s="39">
        <v>160</v>
      </c>
      <c r="T70" s="39">
        <v>156</v>
      </c>
      <c r="U70" s="39">
        <v>8</v>
      </c>
      <c r="V70" s="39">
        <v>48</v>
      </c>
      <c r="W70" s="39">
        <v>201</v>
      </c>
      <c r="X70" s="39">
        <v>0</v>
      </c>
      <c r="Y70" s="39">
        <v>11</v>
      </c>
      <c r="Z70" s="39">
        <v>67</v>
      </c>
      <c r="AA70" s="39">
        <v>16</v>
      </c>
      <c r="AB70" s="39">
        <v>43</v>
      </c>
      <c r="AC70" s="39">
        <v>143</v>
      </c>
      <c r="AD70" s="39">
        <v>22</v>
      </c>
      <c r="AE70" s="39">
        <v>357</v>
      </c>
      <c r="AF70" s="39">
        <v>312</v>
      </c>
      <c r="AG70" s="39">
        <v>31</v>
      </c>
      <c r="AH70" s="39">
        <v>89</v>
      </c>
      <c r="AI70" s="39">
        <v>463</v>
      </c>
      <c r="AJ70" s="39">
        <v>4</v>
      </c>
      <c r="AK70" s="39">
        <v>21</v>
      </c>
      <c r="AL70" s="39">
        <v>111</v>
      </c>
      <c r="AM70" s="45">
        <v>63</v>
      </c>
      <c r="AN70" s="44">
        <f t="shared" si="0"/>
        <v>6.1440677966101696</v>
      </c>
      <c r="AO70" s="44">
        <f t="shared" si="1"/>
        <v>13.368983957219251</v>
      </c>
      <c r="AP70" s="44">
        <f t="shared" si="2"/>
        <v>6.7146282973621103</v>
      </c>
      <c r="AQ70" s="44">
        <f t="shared" si="3"/>
        <v>16.716417910447763</v>
      </c>
      <c r="AR70" s="44">
        <f t="shared" si="4"/>
        <v>6.6069428891377378</v>
      </c>
      <c r="AS70" s="44">
        <f t="shared" si="5"/>
        <v>16.689847009735743</v>
      </c>
      <c r="AU70" s="50">
        <f t="shared" si="6"/>
        <v>29</v>
      </c>
      <c r="AV70" s="50">
        <f t="shared" si="7"/>
        <v>28</v>
      </c>
      <c r="AW70" s="50">
        <f t="shared" si="8"/>
        <v>57</v>
      </c>
      <c r="AZ70" s="50">
        <f t="shared" si="9"/>
        <v>50</v>
      </c>
      <c r="BA70" s="50">
        <f t="shared" si="10"/>
        <v>56</v>
      </c>
      <c r="BB70" s="50">
        <f t="shared" si="11"/>
        <v>106</v>
      </c>
    </row>
    <row r="71" spans="1:54" x14ac:dyDescent="0.35">
      <c r="A71" s="34">
        <v>64</v>
      </c>
      <c r="B71" s="38" t="s">
        <v>135</v>
      </c>
      <c r="C71" s="39">
        <v>22</v>
      </c>
      <c r="D71" s="39">
        <v>29</v>
      </c>
      <c r="E71" s="39">
        <v>85</v>
      </c>
      <c r="F71" s="39">
        <v>143</v>
      </c>
      <c r="G71" s="39">
        <v>1261</v>
      </c>
      <c r="H71" s="39">
        <v>575</v>
      </c>
      <c r="I71" s="39">
        <v>96</v>
      </c>
      <c r="J71" s="39">
        <v>94</v>
      </c>
      <c r="K71" s="39">
        <v>1235</v>
      </c>
      <c r="L71" s="39">
        <v>142</v>
      </c>
      <c r="M71" s="39">
        <v>546</v>
      </c>
      <c r="N71" s="39">
        <v>1403</v>
      </c>
      <c r="O71" s="39">
        <v>10</v>
      </c>
      <c r="P71" s="39">
        <v>24</v>
      </c>
      <c r="Q71" s="39">
        <v>69</v>
      </c>
      <c r="R71" s="39">
        <v>145</v>
      </c>
      <c r="S71" s="39">
        <v>1203</v>
      </c>
      <c r="T71" s="39">
        <v>847</v>
      </c>
      <c r="U71" s="39">
        <v>66</v>
      </c>
      <c r="V71" s="39">
        <v>96</v>
      </c>
      <c r="W71" s="39">
        <v>1580</v>
      </c>
      <c r="X71" s="39">
        <v>178</v>
      </c>
      <c r="Y71" s="39">
        <v>558</v>
      </c>
      <c r="Z71" s="39">
        <v>1800</v>
      </c>
      <c r="AA71" s="39">
        <v>35</v>
      </c>
      <c r="AB71" s="39">
        <v>54</v>
      </c>
      <c r="AC71" s="39">
        <v>155</v>
      </c>
      <c r="AD71" s="39">
        <v>291</v>
      </c>
      <c r="AE71" s="39">
        <v>2464</v>
      </c>
      <c r="AF71" s="39">
        <v>1417</v>
      </c>
      <c r="AG71" s="39">
        <v>161</v>
      </c>
      <c r="AH71" s="39">
        <v>190</v>
      </c>
      <c r="AI71" s="39">
        <v>2815</v>
      </c>
      <c r="AJ71" s="39">
        <v>318</v>
      </c>
      <c r="AK71" s="39">
        <v>1109</v>
      </c>
      <c r="AL71" s="39">
        <v>3208</v>
      </c>
      <c r="AM71" s="45">
        <v>64</v>
      </c>
      <c r="AN71" s="44">
        <f t="shared" si="0"/>
        <v>2.4113475177304964</v>
      </c>
      <c r="AO71" s="44">
        <f t="shared" si="1"/>
        <v>5.4038680318543797</v>
      </c>
      <c r="AP71" s="44">
        <f t="shared" si="2"/>
        <v>1.4795474325500435</v>
      </c>
      <c r="AQ71" s="44">
        <f t="shared" si="3"/>
        <v>3.7868162692847123</v>
      </c>
      <c r="AR71" s="44">
        <f t="shared" si="4"/>
        <v>2.0153985507246377</v>
      </c>
      <c r="AS71" s="44">
        <f t="shared" si="5"/>
        <v>4.4994231508780924</v>
      </c>
      <c r="AU71" s="50">
        <f t="shared" si="6"/>
        <v>51</v>
      </c>
      <c r="AV71" s="50">
        <f t="shared" si="7"/>
        <v>34</v>
      </c>
      <c r="AW71" s="50">
        <f t="shared" si="8"/>
        <v>85</v>
      </c>
      <c r="AZ71" s="50">
        <f t="shared" si="9"/>
        <v>190</v>
      </c>
      <c r="BA71" s="50">
        <f t="shared" si="10"/>
        <v>162</v>
      </c>
      <c r="BB71" s="50">
        <f t="shared" si="11"/>
        <v>352</v>
      </c>
    </row>
    <row r="72" spans="1:54" x14ac:dyDescent="0.35">
      <c r="A72" s="34">
        <v>65</v>
      </c>
      <c r="B72" s="38" t="s">
        <v>180</v>
      </c>
      <c r="C72" s="39">
        <v>7</v>
      </c>
      <c r="D72" s="39">
        <v>15</v>
      </c>
      <c r="E72" s="39">
        <v>57</v>
      </c>
      <c r="F72" s="39">
        <v>5</v>
      </c>
      <c r="G72" s="39">
        <v>85</v>
      </c>
      <c r="H72" s="39">
        <v>75</v>
      </c>
      <c r="I72" s="39">
        <v>14</v>
      </c>
      <c r="J72" s="39">
        <v>19</v>
      </c>
      <c r="K72" s="39">
        <v>134</v>
      </c>
      <c r="L72" s="39">
        <v>0</v>
      </c>
      <c r="M72" s="39">
        <v>11</v>
      </c>
      <c r="N72" s="39">
        <v>33</v>
      </c>
      <c r="O72" s="39">
        <v>0</v>
      </c>
      <c r="P72" s="39">
        <v>10</v>
      </c>
      <c r="Q72" s="39">
        <v>41</v>
      </c>
      <c r="R72" s="39">
        <v>5</v>
      </c>
      <c r="S72" s="39">
        <v>91</v>
      </c>
      <c r="T72" s="39">
        <v>83</v>
      </c>
      <c r="U72" s="39">
        <v>5</v>
      </c>
      <c r="V72" s="39">
        <v>20</v>
      </c>
      <c r="W72" s="39">
        <v>89</v>
      </c>
      <c r="X72" s="39">
        <v>0</v>
      </c>
      <c r="Y72" s="39">
        <v>6</v>
      </c>
      <c r="Z72" s="39">
        <v>28</v>
      </c>
      <c r="AA72" s="39">
        <v>3</v>
      </c>
      <c r="AB72" s="39">
        <v>24</v>
      </c>
      <c r="AC72" s="39">
        <v>97</v>
      </c>
      <c r="AD72" s="39">
        <v>12</v>
      </c>
      <c r="AE72" s="39">
        <v>172</v>
      </c>
      <c r="AF72" s="39">
        <v>158</v>
      </c>
      <c r="AG72" s="39">
        <v>15</v>
      </c>
      <c r="AH72" s="39">
        <v>42</v>
      </c>
      <c r="AI72" s="39">
        <v>223</v>
      </c>
      <c r="AJ72" s="39">
        <v>5</v>
      </c>
      <c r="AK72" s="39">
        <v>13</v>
      </c>
      <c r="AL72" s="39">
        <v>64</v>
      </c>
      <c r="AM72" s="45">
        <v>65</v>
      </c>
      <c r="AN72" s="44">
        <f t="shared" si="0"/>
        <v>9.0163934426229506</v>
      </c>
      <c r="AO72" s="44">
        <f t="shared" si="1"/>
        <v>15.639810426540285</v>
      </c>
      <c r="AP72" s="44">
        <f t="shared" si="2"/>
        <v>4.3478260869565215</v>
      </c>
      <c r="AQ72" s="44">
        <f t="shared" si="3"/>
        <v>16.891891891891891</v>
      </c>
      <c r="AR72" s="44">
        <f t="shared" si="4"/>
        <v>5.7939914163090123</v>
      </c>
      <c r="AS72" s="44">
        <f t="shared" si="5"/>
        <v>15.745856353591158</v>
      </c>
      <c r="AU72" s="50">
        <f t="shared" si="6"/>
        <v>22</v>
      </c>
      <c r="AV72" s="50">
        <f t="shared" si="7"/>
        <v>10</v>
      </c>
      <c r="AW72" s="50">
        <f t="shared" si="8"/>
        <v>32</v>
      </c>
      <c r="AZ72" s="50">
        <f t="shared" si="9"/>
        <v>33</v>
      </c>
      <c r="BA72" s="50">
        <f t="shared" si="10"/>
        <v>25</v>
      </c>
      <c r="BB72" s="50">
        <f t="shared" si="11"/>
        <v>58</v>
      </c>
    </row>
    <row r="73" spans="1:54" x14ac:dyDescent="0.35">
      <c r="A73" s="34">
        <v>66</v>
      </c>
      <c r="B73" s="38" t="s">
        <v>181</v>
      </c>
      <c r="C73" s="39">
        <v>19</v>
      </c>
      <c r="D73" s="39">
        <v>36</v>
      </c>
      <c r="E73" s="39">
        <v>95</v>
      </c>
      <c r="F73" s="39">
        <v>61</v>
      </c>
      <c r="G73" s="39">
        <v>413</v>
      </c>
      <c r="H73" s="39">
        <v>398</v>
      </c>
      <c r="I73" s="39">
        <v>31</v>
      </c>
      <c r="J73" s="39">
        <v>42</v>
      </c>
      <c r="K73" s="39">
        <v>393</v>
      </c>
      <c r="L73" s="39">
        <v>14</v>
      </c>
      <c r="M73" s="39">
        <v>45</v>
      </c>
      <c r="N73" s="39">
        <v>277</v>
      </c>
      <c r="O73" s="39">
        <v>11</v>
      </c>
      <c r="P73" s="39">
        <v>20</v>
      </c>
      <c r="Q73" s="39">
        <v>83</v>
      </c>
      <c r="R73" s="39">
        <v>39</v>
      </c>
      <c r="S73" s="39">
        <v>350</v>
      </c>
      <c r="T73" s="39">
        <v>466</v>
      </c>
      <c r="U73" s="39">
        <v>10</v>
      </c>
      <c r="V73" s="39">
        <v>32</v>
      </c>
      <c r="W73" s="39">
        <v>284</v>
      </c>
      <c r="X73" s="39">
        <v>23</v>
      </c>
      <c r="Y73" s="39">
        <v>54</v>
      </c>
      <c r="Z73" s="39">
        <v>284</v>
      </c>
      <c r="AA73" s="39">
        <v>23</v>
      </c>
      <c r="AB73" s="39">
        <v>56</v>
      </c>
      <c r="AC73" s="39">
        <v>181</v>
      </c>
      <c r="AD73" s="39">
        <v>97</v>
      </c>
      <c r="AE73" s="39">
        <v>763</v>
      </c>
      <c r="AF73" s="39">
        <v>860</v>
      </c>
      <c r="AG73" s="39">
        <v>34</v>
      </c>
      <c r="AH73" s="39">
        <v>72</v>
      </c>
      <c r="AI73" s="39">
        <v>677</v>
      </c>
      <c r="AJ73" s="39">
        <v>33</v>
      </c>
      <c r="AK73" s="39">
        <v>100</v>
      </c>
      <c r="AL73" s="39">
        <v>564</v>
      </c>
      <c r="AM73" s="45">
        <v>66</v>
      </c>
      <c r="AN73" s="44">
        <f t="shared" ref="AN73:AN87" si="12">SUM(C73,D73)/SUM(C73:H73)*100</f>
        <v>5.3816046966731896</v>
      </c>
      <c r="AO73" s="44">
        <f t="shared" ref="AO73:AO87" si="13">SUM(I73,J73)/SUM(I73:N73)*100</f>
        <v>9.1022443890274314</v>
      </c>
      <c r="AP73" s="44">
        <f t="shared" ref="AP73:AP87" si="14">SUM(O73,P73)/SUM(O73:T73)*100</f>
        <v>3.1991744066047469</v>
      </c>
      <c r="AQ73" s="44">
        <f t="shared" ref="AQ73:AQ87" si="15">SUM(U73,V73)/SUM(U73:Z73)*100</f>
        <v>6.1135371179039302</v>
      </c>
      <c r="AR73" s="44">
        <f t="shared" ref="AR73:AR87" si="16">SUM(AA73,AB73)/SUM(AA73:AF73)*100</f>
        <v>3.9898989898989901</v>
      </c>
      <c r="AS73" s="44">
        <f t="shared" ref="AS73:AS87" si="17">SUM(AG73,AH73)/SUM(AG73:AL73)*100</f>
        <v>7.1621621621621623</v>
      </c>
      <c r="AU73" s="50">
        <f t="shared" ref="AU73:AU88" si="18">SUM(C73:D73)</f>
        <v>55</v>
      </c>
      <c r="AV73" s="50">
        <f t="shared" ref="AV73:AV88" si="19">SUM(O73:P73)</f>
        <v>31</v>
      </c>
      <c r="AW73" s="50">
        <f t="shared" ref="AW73:AW88" si="20">SUM(AU73:AV73)</f>
        <v>86</v>
      </c>
      <c r="AZ73" s="50">
        <f t="shared" ref="AZ73:AZ88" si="21">SUM(I73:J73)</f>
        <v>73</v>
      </c>
      <c r="BA73" s="50">
        <f t="shared" ref="BA73:BA88" si="22">SUM(U73:V73)</f>
        <v>42</v>
      </c>
      <c r="BB73" s="50">
        <f t="shared" ref="BB73:BB88" si="23">SUM(AZ73:BA73)</f>
        <v>115</v>
      </c>
    </row>
    <row r="74" spans="1:54" x14ac:dyDescent="0.35">
      <c r="A74" s="34">
        <v>67</v>
      </c>
      <c r="B74" s="38" t="s">
        <v>145</v>
      </c>
      <c r="C74" s="39">
        <v>5</v>
      </c>
      <c r="D74" s="39">
        <v>35</v>
      </c>
      <c r="E74" s="39">
        <v>118</v>
      </c>
      <c r="F74" s="39">
        <v>20</v>
      </c>
      <c r="G74" s="39">
        <v>206</v>
      </c>
      <c r="H74" s="39">
        <v>173</v>
      </c>
      <c r="I74" s="39">
        <v>27</v>
      </c>
      <c r="J74" s="39">
        <v>45</v>
      </c>
      <c r="K74" s="39">
        <v>377</v>
      </c>
      <c r="L74" s="39">
        <v>6</v>
      </c>
      <c r="M74" s="39">
        <v>21</v>
      </c>
      <c r="N74" s="39">
        <v>73</v>
      </c>
      <c r="O74" s="39">
        <v>4</v>
      </c>
      <c r="P74" s="39">
        <v>25</v>
      </c>
      <c r="Q74" s="39">
        <v>79</v>
      </c>
      <c r="R74" s="39">
        <v>13</v>
      </c>
      <c r="S74" s="39">
        <v>164</v>
      </c>
      <c r="T74" s="39">
        <v>178</v>
      </c>
      <c r="U74" s="39">
        <v>18</v>
      </c>
      <c r="V74" s="39">
        <v>60</v>
      </c>
      <c r="W74" s="39">
        <v>276</v>
      </c>
      <c r="X74" s="39">
        <v>3</v>
      </c>
      <c r="Y74" s="39">
        <v>42</v>
      </c>
      <c r="Z74" s="39">
        <v>116</v>
      </c>
      <c r="AA74" s="39">
        <v>9</v>
      </c>
      <c r="AB74" s="39">
        <v>55</v>
      </c>
      <c r="AC74" s="39">
        <v>198</v>
      </c>
      <c r="AD74" s="39">
        <v>34</v>
      </c>
      <c r="AE74" s="39">
        <v>366</v>
      </c>
      <c r="AF74" s="39">
        <v>350</v>
      </c>
      <c r="AG74" s="39">
        <v>45</v>
      </c>
      <c r="AH74" s="39">
        <v>109</v>
      </c>
      <c r="AI74" s="39">
        <v>654</v>
      </c>
      <c r="AJ74" s="39">
        <v>8</v>
      </c>
      <c r="AK74" s="39">
        <v>63</v>
      </c>
      <c r="AL74" s="39">
        <v>192</v>
      </c>
      <c r="AM74" s="45">
        <v>67</v>
      </c>
      <c r="AN74" s="44">
        <f t="shared" si="12"/>
        <v>7.1813285457809695</v>
      </c>
      <c r="AO74" s="44">
        <f t="shared" si="13"/>
        <v>13.114754098360656</v>
      </c>
      <c r="AP74" s="44">
        <f t="shared" si="14"/>
        <v>6.2634989200863922</v>
      </c>
      <c r="AQ74" s="44">
        <f t="shared" si="15"/>
        <v>15.145631067961165</v>
      </c>
      <c r="AR74" s="44">
        <f t="shared" si="16"/>
        <v>6.3241106719367588</v>
      </c>
      <c r="AS74" s="44">
        <f t="shared" si="17"/>
        <v>14.37908496732026</v>
      </c>
      <c r="AU74" s="50">
        <f t="shared" si="18"/>
        <v>40</v>
      </c>
      <c r="AV74" s="50">
        <f t="shared" si="19"/>
        <v>29</v>
      </c>
      <c r="AW74" s="50">
        <f t="shared" si="20"/>
        <v>69</v>
      </c>
      <c r="AZ74" s="50">
        <f t="shared" si="21"/>
        <v>72</v>
      </c>
      <c r="BA74" s="50">
        <f t="shared" si="22"/>
        <v>78</v>
      </c>
      <c r="BB74" s="50">
        <f t="shared" si="23"/>
        <v>150</v>
      </c>
    </row>
    <row r="75" spans="1:54" x14ac:dyDescent="0.35">
      <c r="A75" s="34">
        <v>68</v>
      </c>
      <c r="B75" s="38" t="s">
        <v>182</v>
      </c>
      <c r="C75" s="39">
        <v>3</v>
      </c>
      <c r="D75" s="39">
        <v>11</v>
      </c>
      <c r="E75" s="39">
        <v>26</v>
      </c>
      <c r="F75" s="39">
        <v>0</v>
      </c>
      <c r="G75" s="39">
        <v>60</v>
      </c>
      <c r="H75" s="39">
        <v>44</v>
      </c>
      <c r="I75" s="39">
        <v>0</v>
      </c>
      <c r="J75" s="39">
        <v>12</v>
      </c>
      <c r="K75" s="39">
        <v>68</v>
      </c>
      <c r="L75" s="39">
        <v>0</v>
      </c>
      <c r="M75" s="39">
        <v>3</v>
      </c>
      <c r="N75" s="39">
        <v>10</v>
      </c>
      <c r="O75" s="39">
        <v>0</v>
      </c>
      <c r="P75" s="39">
        <v>0</v>
      </c>
      <c r="Q75" s="39">
        <v>12</v>
      </c>
      <c r="R75" s="39">
        <v>3</v>
      </c>
      <c r="S75" s="39">
        <v>57</v>
      </c>
      <c r="T75" s="39">
        <v>40</v>
      </c>
      <c r="U75" s="39">
        <v>0</v>
      </c>
      <c r="V75" s="39">
        <v>3</v>
      </c>
      <c r="W75" s="39">
        <v>48</v>
      </c>
      <c r="X75" s="39">
        <v>3</v>
      </c>
      <c r="Y75" s="39">
        <v>4</v>
      </c>
      <c r="Z75" s="39">
        <v>27</v>
      </c>
      <c r="AA75" s="39">
        <v>3</v>
      </c>
      <c r="AB75" s="39">
        <v>13</v>
      </c>
      <c r="AC75" s="39">
        <v>36</v>
      </c>
      <c r="AD75" s="39">
        <v>4</v>
      </c>
      <c r="AE75" s="39">
        <v>114</v>
      </c>
      <c r="AF75" s="39">
        <v>89</v>
      </c>
      <c r="AG75" s="39">
        <v>0</v>
      </c>
      <c r="AH75" s="39">
        <v>16</v>
      </c>
      <c r="AI75" s="39">
        <v>113</v>
      </c>
      <c r="AJ75" s="39">
        <v>7</v>
      </c>
      <c r="AK75" s="39">
        <v>7</v>
      </c>
      <c r="AL75" s="39">
        <v>38</v>
      </c>
      <c r="AM75" s="45">
        <v>68</v>
      </c>
      <c r="AN75" s="44">
        <f t="shared" si="12"/>
        <v>9.7222222222222232</v>
      </c>
      <c r="AO75" s="44">
        <f t="shared" si="13"/>
        <v>12.903225806451612</v>
      </c>
      <c r="AP75" s="44">
        <f t="shared" si="14"/>
        <v>0</v>
      </c>
      <c r="AQ75" s="44">
        <f t="shared" si="15"/>
        <v>3.5294117647058822</v>
      </c>
      <c r="AR75" s="44">
        <f t="shared" si="16"/>
        <v>6.1776061776061777</v>
      </c>
      <c r="AS75" s="44">
        <f t="shared" si="17"/>
        <v>8.8397790055248606</v>
      </c>
      <c r="AU75" s="50">
        <f t="shared" si="18"/>
        <v>14</v>
      </c>
      <c r="AV75" s="50">
        <f t="shared" si="19"/>
        <v>0</v>
      </c>
      <c r="AW75" s="50">
        <f t="shared" si="20"/>
        <v>14</v>
      </c>
      <c r="AZ75" s="50">
        <f t="shared" si="21"/>
        <v>12</v>
      </c>
      <c r="BA75" s="50">
        <f t="shared" si="22"/>
        <v>3</v>
      </c>
      <c r="BB75" s="50">
        <f t="shared" si="23"/>
        <v>15</v>
      </c>
    </row>
    <row r="76" spans="1:54" x14ac:dyDescent="0.35">
      <c r="A76" s="34">
        <v>69</v>
      </c>
      <c r="B76" s="38" t="s">
        <v>146</v>
      </c>
      <c r="C76" s="39">
        <v>21</v>
      </c>
      <c r="D76" s="39">
        <v>43</v>
      </c>
      <c r="E76" s="39">
        <v>169</v>
      </c>
      <c r="F76" s="39">
        <v>24</v>
      </c>
      <c r="G76" s="39">
        <v>275</v>
      </c>
      <c r="H76" s="39">
        <v>322</v>
      </c>
      <c r="I76" s="39">
        <v>25</v>
      </c>
      <c r="J76" s="39">
        <v>54</v>
      </c>
      <c r="K76" s="39">
        <v>377</v>
      </c>
      <c r="L76" s="39">
        <v>7</v>
      </c>
      <c r="M76" s="39">
        <v>22</v>
      </c>
      <c r="N76" s="39">
        <v>98</v>
      </c>
      <c r="O76" s="39">
        <v>9</v>
      </c>
      <c r="P76" s="39">
        <v>32</v>
      </c>
      <c r="Q76" s="39">
        <v>116</v>
      </c>
      <c r="R76" s="39">
        <v>34</v>
      </c>
      <c r="S76" s="39">
        <v>228</v>
      </c>
      <c r="T76" s="39">
        <v>400</v>
      </c>
      <c r="U76" s="39">
        <v>13</v>
      </c>
      <c r="V76" s="39">
        <v>76</v>
      </c>
      <c r="W76" s="39">
        <v>334</v>
      </c>
      <c r="X76" s="39">
        <v>6</v>
      </c>
      <c r="Y76" s="39">
        <v>43</v>
      </c>
      <c r="Z76" s="39">
        <v>146</v>
      </c>
      <c r="AA76" s="39">
        <v>28</v>
      </c>
      <c r="AB76" s="39">
        <v>70</v>
      </c>
      <c r="AC76" s="39">
        <v>286</v>
      </c>
      <c r="AD76" s="39">
        <v>56</v>
      </c>
      <c r="AE76" s="39">
        <v>498</v>
      </c>
      <c r="AF76" s="39">
        <v>723</v>
      </c>
      <c r="AG76" s="39">
        <v>35</v>
      </c>
      <c r="AH76" s="39">
        <v>133</v>
      </c>
      <c r="AI76" s="39">
        <v>713</v>
      </c>
      <c r="AJ76" s="39">
        <v>14</v>
      </c>
      <c r="AK76" s="39">
        <v>58</v>
      </c>
      <c r="AL76" s="39">
        <v>251</v>
      </c>
      <c r="AM76" s="45">
        <v>69</v>
      </c>
      <c r="AN76" s="44">
        <f t="shared" si="12"/>
        <v>7.4941451990632322</v>
      </c>
      <c r="AO76" s="44">
        <f t="shared" si="13"/>
        <v>13.550600343053173</v>
      </c>
      <c r="AP76" s="44">
        <f t="shared" si="14"/>
        <v>5.0061050061050061</v>
      </c>
      <c r="AQ76" s="44">
        <f t="shared" si="15"/>
        <v>14.401294498381878</v>
      </c>
      <c r="AR76" s="44">
        <f t="shared" si="16"/>
        <v>5.9000602046959667</v>
      </c>
      <c r="AS76" s="44">
        <f t="shared" si="17"/>
        <v>13.953488372093023</v>
      </c>
      <c r="AU76" s="50">
        <f t="shared" si="18"/>
        <v>64</v>
      </c>
      <c r="AV76" s="50">
        <f t="shared" si="19"/>
        <v>41</v>
      </c>
      <c r="AW76" s="50">
        <f t="shared" si="20"/>
        <v>105</v>
      </c>
      <c r="AZ76" s="50">
        <f t="shared" si="21"/>
        <v>79</v>
      </c>
      <c r="BA76" s="50">
        <f t="shared" si="22"/>
        <v>89</v>
      </c>
      <c r="BB76" s="50">
        <f t="shared" si="23"/>
        <v>168</v>
      </c>
    </row>
    <row r="77" spans="1:54" x14ac:dyDescent="0.35">
      <c r="A77" s="34">
        <v>70</v>
      </c>
      <c r="B77" s="38" t="s">
        <v>136</v>
      </c>
      <c r="C77" s="39">
        <v>12</v>
      </c>
      <c r="D77" s="39">
        <v>46</v>
      </c>
      <c r="E77" s="39">
        <v>188</v>
      </c>
      <c r="F77" s="39">
        <v>36</v>
      </c>
      <c r="G77" s="39">
        <v>264</v>
      </c>
      <c r="H77" s="39">
        <v>443</v>
      </c>
      <c r="I77" s="39">
        <v>41</v>
      </c>
      <c r="J77" s="39">
        <v>66</v>
      </c>
      <c r="K77" s="39">
        <v>539</v>
      </c>
      <c r="L77" s="39">
        <v>7</v>
      </c>
      <c r="M77" s="39">
        <v>24</v>
      </c>
      <c r="N77" s="39">
        <v>169</v>
      </c>
      <c r="O77" s="39">
        <v>10</v>
      </c>
      <c r="P77" s="39">
        <v>28</v>
      </c>
      <c r="Q77" s="39">
        <v>146</v>
      </c>
      <c r="R77" s="39">
        <v>49</v>
      </c>
      <c r="S77" s="39">
        <v>247</v>
      </c>
      <c r="T77" s="39">
        <v>500</v>
      </c>
      <c r="U77" s="39">
        <v>26</v>
      </c>
      <c r="V77" s="39">
        <v>66</v>
      </c>
      <c r="W77" s="39">
        <v>476</v>
      </c>
      <c r="X77" s="39">
        <v>7</v>
      </c>
      <c r="Y77" s="39">
        <v>63</v>
      </c>
      <c r="Z77" s="39">
        <v>241</v>
      </c>
      <c r="AA77" s="39">
        <v>15</v>
      </c>
      <c r="AB77" s="39">
        <v>70</v>
      </c>
      <c r="AC77" s="39">
        <v>335</v>
      </c>
      <c r="AD77" s="39">
        <v>88</v>
      </c>
      <c r="AE77" s="39">
        <v>511</v>
      </c>
      <c r="AF77" s="39">
        <v>945</v>
      </c>
      <c r="AG77" s="39">
        <v>66</v>
      </c>
      <c r="AH77" s="39">
        <v>131</v>
      </c>
      <c r="AI77" s="39">
        <v>1019</v>
      </c>
      <c r="AJ77" s="39">
        <v>18</v>
      </c>
      <c r="AK77" s="39">
        <v>89</v>
      </c>
      <c r="AL77" s="39">
        <v>414</v>
      </c>
      <c r="AM77" s="45">
        <v>70</v>
      </c>
      <c r="AN77" s="44">
        <f t="shared" si="12"/>
        <v>5.8645096056622856</v>
      </c>
      <c r="AO77" s="44">
        <f t="shared" si="13"/>
        <v>12.647754137115838</v>
      </c>
      <c r="AP77" s="44">
        <f t="shared" si="14"/>
        <v>3.8775510204081631</v>
      </c>
      <c r="AQ77" s="44">
        <f t="shared" si="15"/>
        <v>10.466439135381114</v>
      </c>
      <c r="AR77" s="44">
        <f t="shared" si="16"/>
        <v>4.3279022403258658</v>
      </c>
      <c r="AS77" s="44">
        <f t="shared" si="17"/>
        <v>11.34139320667818</v>
      </c>
      <c r="AU77" s="50">
        <f t="shared" si="18"/>
        <v>58</v>
      </c>
      <c r="AV77" s="50">
        <f t="shared" si="19"/>
        <v>38</v>
      </c>
      <c r="AW77" s="50">
        <f t="shared" si="20"/>
        <v>96</v>
      </c>
      <c r="AZ77" s="50">
        <f t="shared" si="21"/>
        <v>107</v>
      </c>
      <c r="BA77" s="50">
        <f t="shared" si="22"/>
        <v>92</v>
      </c>
      <c r="BB77" s="50">
        <f t="shared" si="23"/>
        <v>199</v>
      </c>
    </row>
    <row r="78" spans="1:54" x14ac:dyDescent="0.35">
      <c r="A78" s="34">
        <v>71</v>
      </c>
      <c r="B78" s="38" t="s">
        <v>183</v>
      </c>
      <c r="C78" s="39">
        <v>38</v>
      </c>
      <c r="D78" s="39">
        <v>57</v>
      </c>
      <c r="E78" s="39">
        <v>235</v>
      </c>
      <c r="F78" s="39">
        <v>42</v>
      </c>
      <c r="G78" s="39">
        <v>469</v>
      </c>
      <c r="H78" s="39">
        <v>347</v>
      </c>
      <c r="I78" s="39">
        <v>70</v>
      </c>
      <c r="J78" s="39">
        <v>105</v>
      </c>
      <c r="K78" s="39">
        <v>656</v>
      </c>
      <c r="L78" s="39">
        <v>6</v>
      </c>
      <c r="M78" s="39">
        <v>39</v>
      </c>
      <c r="N78" s="39">
        <v>140</v>
      </c>
      <c r="O78" s="39">
        <v>24</v>
      </c>
      <c r="P78" s="39">
        <v>53</v>
      </c>
      <c r="Q78" s="39">
        <v>161</v>
      </c>
      <c r="R78" s="39">
        <v>46</v>
      </c>
      <c r="S78" s="39">
        <v>392</v>
      </c>
      <c r="T78" s="39">
        <v>436</v>
      </c>
      <c r="U78" s="39">
        <v>37</v>
      </c>
      <c r="V78" s="39">
        <v>103</v>
      </c>
      <c r="W78" s="39">
        <v>517</v>
      </c>
      <c r="X78" s="39">
        <v>9</v>
      </c>
      <c r="Y78" s="39">
        <v>51</v>
      </c>
      <c r="Z78" s="39">
        <v>207</v>
      </c>
      <c r="AA78" s="39">
        <v>62</v>
      </c>
      <c r="AB78" s="39">
        <v>112</v>
      </c>
      <c r="AC78" s="39">
        <v>395</v>
      </c>
      <c r="AD78" s="39">
        <v>81</v>
      </c>
      <c r="AE78" s="39">
        <v>866</v>
      </c>
      <c r="AF78" s="39">
        <v>784</v>
      </c>
      <c r="AG78" s="39">
        <v>111</v>
      </c>
      <c r="AH78" s="39">
        <v>204</v>
      </c>
      <c r="AI78" s="39">
        <v>1177</v>
      </c>
      <c r="AJ78" s="39">
        <v>19</v>
      </c>
      <c r="AK78" s="39">
        <v>90</v>
      </c>
      <c r="AL78" s="39">
        <v>348</v>
      </c>
      <c r="AM78" s="45">
        <v>71</v>
      </c>
      <c r="AN78" s="44">
        <f t="shared" si="12"/>
        <v>7.9966329966329965</v>
      </c>
      <c r="AO78" s="44">
        <f t="shared" si="13"/>
        <v>17.224409448818896</v>
      </c>
      <c r="AP78" s="44">
        <f t="shared" si="14"/>
        <v>6.9244604316546763</v>
      </c>
      <c r="AQ78" s="44">
        <f t="shared" si="15"/>
        <v>15.151515151515152</v>
      </c>
      <c r="AR78" s="44">
        <f t="shared" si="16"/>
        <v>7.5652173913043477</v>
      </c>
      <c r="AS78" s="44">
        <f t="shared" si="17"/>
        <v>16.162134427911752</v>
      </c>
      <c r="AU78" s="50">
        <f t="shared" si="18"/>
        <v>95</v>
      </c>
      <c r="AV78" s="50">
        <f t="shared" si="19"/>
        <v>77</v>
      </c>
      <c r="AW78" s="50">
        <f t="shared" si="20"/>
        <v>172</v>
      </c>
      <c r="AZ78" s="50">
        <f t="shared" si="21"/>
        <v>175</v>
      </c>
      <c r="BA78" s="50">
        <f t="shared" si="22"/>
        <v>140</v>
      </c>
      <c r="BB78" s="50">
        <f t="shared" si="23"/>
        <v>315</v>
      </c>
    </row>
    <row r="79" spans="1:54" x14ac:dyDescent="0.35">
      <c r="A79" s="34">
        <v>72</v>
      </c>
      <c r="B79" s="38" t="s">
        <v>184</v>
      </c>
      <c r="C79" s="39">
        <v>0</v>
      </c>
      <c r="D79" s="39">
        <v>5</v>
      </c>
      <c r="E79" s="39">
        <v>20</v>
      </c>
      <c r="F79" s="39">
        <v>0</v>
      </c>
      <c r="G79" s="39">
        <v>29</v>
      </c>
      <c r="H79" s="39">
        <v>18</v>
      </c>
      <c r="I79" s="39">
        <v>3</v>
      </c>
      <c r="J79" s="39">
        <v>6</v>
      </c>
      <c r="K79" s="39">
        <v>55</v>
      </c>
      <c r="L79" s="39">
        <v>0</v>
      </c>
      <c r="M79" s="39">
        <v>4</v>
      </c>
      <c r="N79" s="39">
        <v>10</v>
      </c>
      <c r="O79" s="39">
        <v>0</v>
      </c>
      <c r="P79" s="39">
        <v>0</v>
      </c>
      <c r="Q79" s="39">
        <v>17</v>
      </c>
      <c r="R79" s="39">
        <v>0</v>
      </c>
      <c r="S79" s="39">
        <v>25</v>
      </c>
      <c r="T79" s="39">
        <v>22</v>
      </c>
      <c r="U79" s="39">
        <v>0</v>
      </c>
      <c r="V79" s="39">
        <v>10</v>
      </c>
      <c r="W79" s="39">
        <v>21</v>
      </c>
      <c r="X79" s="39">
        <v>0</v>
      </c>
      <c r="Y79" s="39">
        <v>0</v>
      </c>
      <c r="Z79" s="39">
        <v>5</v>
      </c>
      <c r="AA79" s="39">
        <v>0</v>
      </c>
      <c r="AB79" s="39">
        <v>5</v>
      </c>
      <c r="AC79" s="39">
        <v>40</v>
      </c>
      <c r="AD79" s="39">
        <v>4</v>
      </c>
      <c r="AE79" s="39">
        <v>54</v>
      </c>
      <c r="AF79" s="39">
        <v>36</v>
      </c>
      <c r="AG79" s="39">
        <v>7</v>
      </c>
      <c r="AH79" s="39">
        <v>15</v>
      </c>
      <c r="AI79" s="39">
        <v>80</v>
      </c>
      <c r="AJ79" s="39">
        <v>0</v>
      </c>
      <c r="AK79" s="39">
        <v>3</v>
      </c>
      <c r="AL79" s="39">
        <v>20</v>
      </c>
      <c r="AM79" s="45">
        <v>72</v>
      </c>
      <c r="AN79" s="44">
        <f t="shared" si="12"/>
        <v>6.9444444444444446</v>
      </c>
      <c r="AO79" s="44">
        <f t="shared" si="13"/>
        <v>11.538461538461538</v>
      </c>
      <c r="AP79" s="44">
        <f t="shared" si="14"/>
        <v>0</v>
      </c>
      <c r="AQ79" s="44">
        <f t="shared" si="15"/>
        <v>27.777777777777779</v>
      </c>
      <c r="AR79" s="44">
        <f t="shared" si="16"/>
        <v>3.5971223021582732</v>
      </c>
      <c r="AS79" s="44">
        <f t="shared" si="17"/>
        <v>17.599999999999998</v>
      </c>
      <c r="AU79" s="50">
        <f t="shared" si="18"/>
        <v>5</v>
      </c>
      <c r="AV79" s="50">
        <f t="shared" si="19"/>
        <v>0</v>
      </c>
      <c r="AW79" s="50">
        <f t="shared" si="20"/>
        <v>5</v>
      </c>
      <c r="AZ79" s="50">
        <f t="shared" si="21"/>
        <v>9</v>
      </c>
      <c r="BA79" s="50">
        <f t="shared" si="22"/>
        <v>10</v>
      </c>
      <c r="BB79" s="50">
        <f t="shared" si="23"/>
        <v>19</v>
      </c>
    </row>
    <row r="80" spans="1:54" x14ac:dyDescent="0.35">
      <c r="A80" s="34">
        <v>73</v>
      </c>
      <c r="B80" s="38" t="s">
        <v>137</v>
      </c>
      <c r="C80" s="39">
        <v>41</v>
      </c>
      <c r="D80" s="39">
        <v>87</v>
      </c>
      <c r="E80" s="39">
        <v>226</v>
      </c>
      <c r="F80" s="39">
        <v>373</v>
      </c>
      <c r="G80" s="39">
        <v>2654</v>
      </c>
      <c r="H80" s="39">
        <v>1579</v>
      </c>
      <c r="I80" s="39">
        <v>181</v>
      </c>
      <c r="J80" s="39">
        <v>319</v>
      </c>
      <c r="K80" s="39">
        <v>1953</v>
      </c>
      <c r="L80" s="39">
        <v>311</v>
      </c>
      <c r="M80" s="39">
        <v>1085</v>
      </c>
      <c r="N80" s="39">
        <v>2497</v>
      </c>
      <c r="O80" s="39">
        <v>21</v>
      </c>
      <c r="P80" s="39">
        <v>68</v>
      </c>
      <c r="Q80" s="39">
        <v>157</v>
      </c>
      <c r="R80" s="39">
        <v>377</v>
      </c>
      <c r="S80" s="39">
        <v>2281</v>
      </c>
      <c r="T80" s="39">
        <v>1865</v>
      </c>
      <c r="U80" s="39">
        <v>115</v>
      </c>
      <c r="V80" s="39">
        <v>228</v>
      </c>
      <c r="W80" s="39">
        <v>1753</v>
      </c>
      <c r="X80" s="39">
        <v>265</v>
      </c>
      <c r="Y80" s="39">
        <v>896</v>
      </c>
      <c r="Z80" s="39">
        <v>2469</v>
      </c>
      <c r="AA80" s="39">
        <v>65</v>
      </c>
      <c r="AB80" s="39">
        <v>162</v>
      </c>
      <c r="AC80" s="39">
        <v>383</v>
      </c>
      <c r="AD80" s="39">
        <v>752</v>
      </c>
      <c r="AE80" s="39">
        <v>4934</v>
      </c>
      <c r="AF80" s="39">
        <v>3445</v>
      </c>
      <c r="AG80" s="39">
        <v>292</v>
      </c>
      <c r="AH80" s="39">
        <v>547</v>
      </c>
      <c r="AI80" s="39">
        <v>3710</v>
      </c>
      <c r="AJ80" s="39">
        <v>575</v>
      </c>
      <c r="AK80" s="39">
        <v>1988</v>
      </c>
      <c r="AL80" s="39">
        <v>4968</v>
      </c>
      <c r="AM80" s="45">
        <v>73</v>
      </c>
      <c r="AN80" s="44">
        <f t="shared" si="12"/>
        <v>2.5806451612903225</v>
      </c>
      <c r="AO80" s="44">
        <f t="shared" si="13"/>
        <v>7.8789788843365907</v>
      </c>
      <c r="AP80" s="44">
        <f t="shared" si="14"/>
        <v>1.8662193331935417</v>
      </c>
      <c r="AQ80" s="44">
        <f t="shared" si="15"/>
        <v>5.9902200488997552</v>
      </c>
      <c r="AR80" s="44">
        <f t="shared" si="16"/>
        <v>2.3303562262601374</v>
      </c>
      <c r="AS80" s="44">
        <f t="shared" si="17"/>
        <v>6.9453642384105967</v>
      </c>
      <c r="AU80" s="50">
        <f t="shared" si="18"/>
        <v>128</v>
      </c>
      <c r="AV80" s="50">
        <f t="shared" si="19"/>
        <v>89</v>
      </c>
      <c r="AW80" s="50">
        <f t="shared" si="20"/>
        <v>217</v>
      </c>
      <c r="AZ80" s="50">
        <f t="shared" si="21"/>
        <v>500</v>
      </c>
      <c r="BA80" s="50">
        <f t="shared" si="22"/>
        <v>343</v>
      </c>
      <c r="BB80" s="50">
        <f t="shared" si="23"/>
        <v>843</v>
      </c>
    </row>
    <row r="81" spans="1:54" x14ac:dyDescent="0.35">
      <c r="A81" s="34">
        <v>74</v>
      </c>
      <c r="B81" s="38" t="s">
        <v>138</v>
      </c>
      <c r="C81" s="39">
        <v>159</v>
      </c>
      <c r="D81" s="39">
        <v>288</v>
      </c>
      <c r="E81" s="39">
        <v>539</v>
      </c>
      <c r="F81" s="39">
        <v>504</v>
      </c>
      <c r="G81" s="39">
        <v>3296</v>
      </c>
      <c r="H81" s="39">
        <v>1650</v>
      </c>
      <c r="I81" s="39">
        <v>393</v>
      </c>
      <c r="J81" s="39">
        <v>575</v>
      </c>
      <c r="K81" s="39">
        <v>3003</v>
      </c>
      <c r="L81" s="39">
        <v>257</v>
      </c>
      <c r="M81" s="39">
        <v>730</v>
      </c>
      <c r="N81" s="39">
        <v>2143</v>
      </c>
      <c r="O81" s="39">
        <v>87</v>
      </c>
      <c r="P81" s="39">
        <v>168</v>
      </c>
      <c r="Q81" s="39">
        <v>368</v>
      </c>
      <c r="R81" s="39">
        <v>484</v>
      </c>
      <c r="S81" s="39">
        <v>2862</v>
      </c>
      <c r="T81" s="39">
        <v>2086</v>
      </c>
      <c r="U81" s="39">
        <v>184</v>
      </c>
      <c r="V81" s="39">
        <v>542</v>
      </c>
      <c r="W81" s="39">
        <v>2610</v>
      </c>
      <c r="X81" s="39">
        <v>210</v>
      </c>
      <c r="Y81" s="39">
        <v>732</v>
      </c>
      <c r="Z81" s="39">
        <v>2276</v>
      </c>
      <c r="AA81" s="39">
        <v>250</v>
      </c>
      <c r="AB81" s="39">
        <v>458</v>
      </c>
      <c r="AC81" s="39">
        <v>913</v>
      </c>
      <c r="AD81" s="39">
        <v>984</v>
      </c>
      <c r="AE81" s="39">
        <v>6159</v>
      </c>
      <c r="AF81" s="39">
        <v>3739</v>
      </c>
      <c r="AG81" s="39">
        <v>582</v>
      </c>
      <c r="AH81" s="39">
        <v>1118</v>
      </c>
      <c r="AI81" s="39">
        <v>5616</v>
      </c>
      <c r="AJ81" s="39">
        <v>467</v>
      </c>
      <c r="AK81" s="39">
        <v>1468</v>
      </c>
      <c r="AL81" s="39">
        <v>4417</v>
      </c>
      <c r="AM81" s="45">
        <v>74</v>
      </c>
      <c r="AN81" s="44">
        <f t="shared" si="12"/>
        <v>6.9453076444996888</v>
      </c>
      <c r="AO81" s="44">
        <f t="shared" si="13"/>
        <v>13.631882833403747</v>
      </c>
      <c r="AP81" s="44">
        <f t="shared" si="14"/>
        <v>4.2113955408753094</v>
      </c>
      <c r="AQ81" s="44">
        <f t="shared" si="15"/>
        <v>11.077204760451632</v>
      </c>
      <c r="AR81" s="44">
        <f t="shared" si="16"/>
        <v>5.6626409661681194</v>
      </c>
      <c r="AS81" s="44">
        <f t="shared" si="17"/>
        <v>12.437810945273633</v>
      </c>
      <c r="AU81" s="50">
        <f t="shared" si="18"/>
        <v>447</v>
      </c>
      <c r="AV81" s="50">
        <f t="shared" si="19"/>
        <v>255</v>
      </c>
      <c r="AW81" s="50">
        <f t="shared" si="20"/>
        <v>702</v>
      </c>
      <c r="AZ81" s="50">
        <f t="shared" si="21"/>
        <v>968</v>
      </c>
      <c r="BA81" s="50">
        <f t="shared" si="22"/>
        <v>726</v>
      </c>
      <c r="BB81" s="50">
        <f t="shared" si="23"/>
        <v>1694</v>
      </c>
    </row>
    <row r="82" spans="1:54" x14ac:dyDescent="0.35">
      <c r="A82" s="34">
        <v>75</v>
      </c>
      <c r="B82" s="38" t="s">
        <v>147</v>
      </c>
      <c r="C82" s="39">
        <v>41</v>
      </c>
      <c r="D82" s="39">
        <v>58</v>
      </c>
      <c r="E82" s="39">
        <v>274</v>
      </c>
      <c r="F82" s="39">
        <v>64</v>
      </c>
      <c r="G82" s="39">
        <v>442</v>
      </c>
      <c r="H82" s="39">
        <v>517</v>
      </c>
      <c r="I82" s="39">
        <v>69</v>
      </c>
      <c r="J82" s="39">
        <v>102</v>
      </c>
      <c r="K82" s="39">
        <v>727</v>
      </c>
      <c r="L82" s="39">
        <v>21</v>
      </c>
      <c r="M82" s="39">
        <v>37</v>
      </c>
      <c r="N82" s="39">
        <v>330</v>
      </c>
      <c r="O82" s="39">
        <v>24</v>
      </c>
      <c r="P82" s="39">
        <v>36</v>
      </c>
      <c r="Q82" s="39">
        <v>205</v>
      </c>
      <c r="R82" s="39">
        <v>62</v>
      </c>
      <c r="S82" s="39">
        <v>364</v>
      </c>
      <c r="T82" s="39">
        <v>540</v>
      </c>
      <c r="U82" s="39">
        <v>35</v>
      </c>
      <c r="V82" s="39">
        <v>94</v>
      </c>
      <c r="W82" s="39">
        <v>580</v>
      </c>
      <c r="X82" s="39">
        <v>10</v>
      </c>
      <c r="Y82" s="39">
        <v>77</v>
      </c>
      <c r="Z82" s="39">
        <v>335</v>
      </c>
      <c r="AA82" s="39">
        <v>59</v>
      </c>
      <c r="AB82" s="39">
        <v>94</v>
      </c>
      <c r="AC82" s="39">
        <v>476</v>
      </c>
      <c r="AD82" s="39">
        <v>127</v>
      </c>
      <c r="AE82" s="39">
        <v>811</v>
      </c>
      <c r="AF82" s="39">
        <v>1057</v>
      </c>
      <c r="AG82" s="39">
        <v>103</v>
      </c>
      <c r="AH82" s="39">
        <v>196</v>
      </c>
      <c r="AI82" s="39">
        <v>1305</v>
      </c>
      <c r="AJ82" s="39">
        <v>34</v>
      </c>
      <c r="AK82" s="39">
        <v>116</v>
      </c>
      <c r="AL82" s="39">
        <v>664</v>
      </c>
      <c r="AM82" s="45">
        <v>75</v>
      </c>
      <c r="AN82" s="44">
        <f t="shared" si="12"/>
        <v>7.0916905444126073</v>
      </c>
      <c r="AO82" s="44">
        <f t="shared" si="13"/>
        <v>13.297045101088647</v>
      </c>
      <c r="AP82" s="44">
        <f t="shared" si="14"/>
        <v>4.8740861088545895</v>
      </c>
      <c r="AQ82" s="44">
        <f t="shared" si="15"/>
        <v>11.405835543766578</v>
      </c>
      <c r="AR82" s="44">
        <f t="shared" si="16"/>
        <v>5.8307926829268295</v>
      </c>
      <c r="AS82" s="44">
        <f t="shared" si="17"/>
        <v>12.365591397849462</v>
      </c>
      <c r="AU82" s="50">
        <f t="shared" si="18"/>
        <v>99</v>
      </c>
      <c r="AV82" s="50">
        <f t="shared" si="19"/>
        <v>60</v>
      </c>
      <c r="AW82" s="50">
        <f t="shared" si="20"/>
        <v>159</v>
      </c>
      <c r="AZ82" s="50">
        <f t="shared" si="21"/>
        <v>171</v>
      </c>
      <c r="BA82" s="50">
        <f t="shared" si="22"/>
        <v>129</v>
      </c>
      <c r="BB82" s="50">
        <f t="shared" si="23"/>
        <v>300</v>
      </c>
    </row>
    <row r="83" spans="1:54" x14ac:dyDescent="0.35">
      <c r="A83" s="34">
        <v>76</v>
      </c>
      <c r="B83" s="38" t="s">
        <v>139</v>
      </c>
      <c r="C83" s="39">
        <v>181</v>
      </c>
      <c r="D83" s="39">
        <v>348</v>
      </c>
      <c r="E83" s="39">
        <v>628</v>
      </c>
      <c r="F83" s="39">
        <v>623</v>
      </c>
      <c r="G83" s="39">
        <v>4113</v>
      </c>
      <c r="H83" s="39">
        <v>1909</v>
      </c>
      <c r="I83" s="39">
        <v>502</v>
      </c>
      <c r="J83" s="39">
        <v>662</v>
      </c>
      <c r="K83" s="39">
        <v>3509</v>
      </c>
      <c r="L83" s="39">
        <v>348</v>
      </c>
      <c r="M83" s="39">
        <v>882</v>
      </c>
      <c r="N83" s="39">
        <v>2991</v>
      </c>
      <c r="O83" s="39">
        <v>131</v>
      </c>
      <c r="P83" s="39">
        <v>250</v>
      </c>
      <c r="Q83" s="39">
        <v>450</v>
      </c>
      <c r="R83" s="39">
        <v>540</v>
      </c>
      <c r="S83" s="39">
        <v>3552</v>
      </c>
      <c r="T83" s="39">
        <v>2251</v>
      </c>
      <c r="U83" s="39">
        <v>318</v>
      </c>
      <c r="V83" s="39">
        <v>772</v>
      </c>
      <c r="W83" s="39">
        <v>2778</v>
      </c>
      <c r="X83" s="39">
        <v>337</v>
      </c>
      <c r="Y83" s="39">
        <v>922</v>
      </c>
      <c r="Z83" s="39">
        <v>2592</v>
      </c>
      <c r="AA83" s="39">
        <v>308</v>
      </c>
      <c r="AB83" s="39">
        <v>599</v>
      </c>
      <c r="AC83" s="39">
        <v>1076</v>
      </c>
      <c r="AD83" s="39">
        <v>1169</v>
      </c>
      <c r="AE83" s="39">
        <v>7661</v>
      </c>
      <c r="AF83" s="39">
        <v>4159</v>
      </c>
      <c r="AG83" s="39">
        <v>815</v>
      </c>
      <c r="AH83" s="39">
        <v>1435</v>
      </c>
      <c r="AI83" s="39">
        <v>6289</v>
      </c>
      <c r="AJ83" s="39">
        <v>682</v>
      </c>
      <c r="AK83" s="39">
        <v>1802</v>
      </c>
      <c r="AL83" s="39">
        <v>5577</v>
      </c>
      <c r="AM83" s="45">
        <v>76</v>
      </c>
      <c r="AN83" s="44">
        <f t="shared" si="12"/>
        <v>6.7803127403229944</v>
      </c>
      <c r="AO83" s="44">
        <f t="shared" si="13"/>
        <v>13.087474702046324</v>
      </c>
      <c r="AP83" s="44">
        <f>SUM(O83,P83)/SUM(O83:T83)*100</f>
        <v>5.3108447170337332</v>
      </c>
      <c r="AQ83" s="44">
        <f t="shared" si="15"/>
        <v>14.12100012955046</v>
      </c>
      <c r="AR83" s="44">
        <f t="shared" si="16"/>
        <v>6.0579748864547156</v>
      </c>
      <c r="AS83" s="44">
        <f t="shared" si="17"/>
        <v>13.554216867469879</v>
      </c>
      <c r="AU83" s="50">
        <f t="shared" si="18"/>
        <v>529</v>
      </c>
      <c r="AV83" s="50">
        <f t="shared" si="19"/>
        <v>381</v>
      </c>
      <c r="AW83" s="50">
        <f t="shared" si="20"/>
        <v>910</v>
      </c>
      <c r="AZ83" s="50">
        <f t="shared" si="21"/>
        <v>1164</v>
      </c>
      <c r="BA83" s="50">
        <f t="shared" si="22"/>
        <v>1090</v>
      </c>
      <c r="BB83" s="50">
        <f t="shared" si="23"/>
        <v>2254</v>
      </c>
    </row>
    <row r="84" spans="1:54" x14ac:dyDescent="0.35">
      <c r="A84" s="34">
        <v>77</v>
      </c>
      <c r="B84" s="38" t="s">
        <v>140</v>
      </c>
      <c r="C84" s="39">
        <v>10</v>
      </c>
      <c r="D84" s="39">
        <v>29</v>
      </c>
      <c r="E84" s="39">
        <v>79</v>
      </c>
      <c r="F84" s="39">
        <v>73</v>
      </c>
      <c r="G84" s="39">
        <v>603</v>
      </c>
      <c r="H84" s="39">
        <v>296</v>
      </c>
      <c r="I84" s="39">
        <v>82</v>
      </c>
      <c r="J84" s="39">
        <v>106</v>
      </c>
      <c r="K84" s="39">
        <v>1158</v>
      </c>
      <c r="L84" s="39">
        <v>95</v>
      </c>
      <c r="M84" s="39">
        <v>307</v>
      </c>
      <c r="N84" s="39">
        <v>991</v>
      </c>
      <c r="O84" s="39">
        <v>11</v>
      </c>
      <c r="P84" s="39">
        <v>22</v>
      </c>
      <c r="Q84" s="39">
        <v>62</v>
      </c>
      <c r="R84" s="39">
        <v>100</v>
      </c>
      <c r="S84" s="39">
        <v>596</v>
      </c>
      <c r="T84" s="39">
        <v>517</v>
      </c>
      <c r="U84" s="39">
        <v>64</v>
      </c>
      <c r="V84" s="39">
        <v>105</v>
      </c>
      <c r="W84" s="39">
        <v>1394</v>
      </c>
      <c r="X84" s="39">
        <v>106</v>
      </c>
      <c r="Y84" s="39">
        <v>331</v>
      </c>
      <c r="Z84" s="39">
        <v>1456</v>
      </c>
      <c r="AA84" s="39">
        <v>26</v>
      </c>
      <c r="AB84" s="39">
        <v>53</v>
      </c>
      <c r="AC84" s="39">
        <v>139</v>
      </c>
      <c r="AD84" s="39">
        <v>178</v>
      </c>
      <c r="AE84" s="39">
        <v>1198</v>
      </c>
      <c r="AF84" s="39">
        <v>813</v>
      </c>
      <c r="AG84" s="39">
        <v>150</v>
      </c>
      <c r="AH84" s="39">
        <v>211</v>
      </c>
      <c r="AI84" s="39">
        <v>2554</v>
      </c>
      <c r="AJ84" s="39">
        <v>205</v>
      </c>
      <c r="AK84" s="39">
        <v>637</v>
      </c>
      <c r="AL84" s="39">
        <v>2449</v>
      </c>
      <c r="AM84" s="45">
        <v>77</v>
      </c>
      <c r="AN84" s="44">
        <f t="shared" si="12"/>
        <v>3.5779816513761471</v>
      </c>
      <c r="AO84" s="44">
        <f t="shared" si="13"/>
        <v>6.8638189120116833</v>
      </c>
      <c r="AP84" s="44">
        <f t="shared" si="14"/>
        <v>2.522935779816514</v>
      </c>
      <c r="AQ84" s="44">
        <f t="shared" si="15"/>
        <v>4.8900462962962967</v>
      </c>
      <c r="AR84" s="44">
        <f t="shared" si="16"/>
        <v>3.2820938928126298</v>
      </c>
      <c r="AS84" s="44">
        <f t="shared" si="17"/>
        <v>5.8169513374154045</v>
      </c>
      <c r="AU84" s="50">
        <f t="shared" si="18"/>
        <v>39</v>
      </c>
      <c r="AV84" s="50">
        <f t="shared" si="19"/>
        <v>33</v>
      </c>
      <c r="AW84" s="50">
        <f t="shared" si="20"/>
        <v>72</v>
      </c>
      <c r="AZ84" s="50">
        <f t="shared" si="21"/>
        <v>188</v>
      </c>
      <c r="BA84" s="50">
        <f t="shared" si="22"/>
        <v>169</v>
      </c>
      <c r="BB84" s="50">
        <f t="shared" si="23"/>
        <v>357</v>
      </c>
    </row>
    <row r="85" spans="1:54" x14ac:dyDescent="0.35">
      <c r="A85" s="34">
        <v>78</v>
      </c>
      <c r="B85" s="38" t="s">
        <v>185</v>
      </c>
      <c r="C85" s="39">
        <v>77</v>
      </c>
      <c r="D85" s="39">
        <v>162</v>
      </c>
      <c r="E85" s="39">
        <v>617</v>
      </c>
      <c r="F85" s="39">
        <v>252</v>
      </c>
      <c r="G85" s="39">
        <v>2002</v>
      </c>
      <c r="H85" s="39">
        <v>1616</v>
      </c>
      <c r="I85" s="39">
        <v>186</v>
      </c>
      <c r="J85" s="39">
        <v>319</v>
      </c>
      <c r="K85" s="39">
        <v>2320</v>
      </c>
      <c r="L85" s="39">
        <v>71</v>
      </c>
      <c r="M85" s="39">
        <v>228</v>
      </c>
      <c r="N85" s="39">
        <v>1170</v>
      </c>
      <c r="O85" s="39">
        <v>63</v>
      </c>
      <c r="P85" s="39">
        <v>115</v>
      </c>
      <c r="Q85" s="39">
        <v>480</v>
      </c>
      <c r="R85" s="39">
        <v>284</v>
      </c>
      <c r="S85" s="39">
        <v>1578</v>
      </c>
      <c r="T85" s="39">
        <v>1842</v>
      </c>
      <c r="U85" s="39">
        <v>117</v>
      </c>
      <c r="V85" s="39">
        <v>291</v>
      </c>
      <c r="W85" s="39">
        <v>1958</v>
      </c>
      <c r="X85" s="39">
        <v>72</v>
      </c>
      <c r="Y85" s="39">
        <v>237</v>
      </c>
      <c r="Z85" s="39">
        <v>1384</v>
      </c>
      <c r="AA85" s="39">
        <v>140</v>
      </c>
      <c r="AB85" s="39">
        <v>277</v>
      </c>
      <c r="AC85" s="39">
        <v>1099</v>
      </c>
      <c r="AD85" s="39">
        <v>542</v>
      </c>
      <c r="AE85" s="39">
        <v>3577</v>
      </c>
      <c r="AF85" s="39">
        <v>3458</v>
      </c>
      <c r="AG85" s="39">
        <v>301</v>
      </c>
      <c r="AH85" s="39">
        <v>610</v>
      </c>
      <c r="AI85" s="39">
        <v>4270</v>
      </c>
      <c r="AJ85" s="39">
        <v>141</v>
      </c>
      <c r="AK85" s="39">
        <v>465</v>
      </c>
      <c r="AL85" s="39">
        <v>2549</v>
      </c>
      <c r="AM85" s="45">
        <v>78</v>
      </c>
      <c r="AN85" s="44">
        <f t="shared" si="12"/>
        <v>5.0571307659754554</v>
      </c>
      <c r="AO85" s="44">
        <f t="shared" si="13"/>
        <v>11.760596180717279</v>
      </c>
      <c r="AP85" s="44">
        <f t="shared" si="14"/>
        <v>4.0806969280146728</v>
      </c>
      <c r="AQ85" s="44">
        <f t="shared" si="15"/>
        <v>10.051736881005175</v>
      </c>
      <c r="AR85" s="44">
        <f t="shared" si="16"/>
        <v>4.5859452325965027</v>
      </c>
      <c r="AS85" s="44">
        <f t="shared" si="17"/>
        <v>10.928502879078694</v>
      </c>
      <c r="AU85" s="50">
        <f t="shared" si="18"/>
        <v>239</v>
      </c>
      <c r="AV85" s="50">
        <f t="shared" si="19"/>
        <v>178</v>
      </c>
      <c r="AW85" s="50">
        <f t="shared" si="20"/>
        <v>417</v>
      </c>
      <c r="AZ85" s="50">
        <f t="shared" si="21"/>
        <v>505</v>
      </c>
      <c r="BA85" s="50">
        <f t="shared" si="22"/>
        <v>408</v>
      </c>
      <c r="BB85" s="50">
        <f t="shared" si="23"/>
        <v>913</v>
      </c>
    </row>
    <row r="86" spans="1:54" x14ac:dyDescent="0.35">
      <c r="A86" s="34">
        <v>79</v>
      </c>
      <c r="B86" s="38" t="s">
        <v>186</v>
      </c>
      <c r="C86" s="39">
        <v>8</v>
      </c>
      <c r="D86" s="39">
        <v>14</v>
      </c>
      <c r="E86" s="39">
        <v>23</v>
      </c>
      <c r="F86" s="39">
        <v>0</v>
      </c>
      <c r="G86" s="39">
        <v>65</v>
      </c>
      <c r="H86" s="39">
        <v>57</v>
      </c>
      <c r="I86" s="39">
        <v>7</v>
      </c>
      <c r="J86" s="39">
        <v>19</v>
      </c>
      <c r="K86" s="39">
        <v>81</v>
      </c>
      <c r="L86" s="39">
        <v>0</v>
      </c>
      <c r="M86" s="39">
        <v>3</v>
      </c>
      <c r="N86" s="39">
        <v>17</v>
      </c>
      <c r="O86" s="39">
        <v>4</v>
      </c>
      <c r="P86" s="39">
        <v>13</v>
      </c>
      <c r="Q86" s="39">
        <v>7</v>
      </c>
      <c r="R86" s="39">
        <v>4</v>
      </c>
      <c r="S86" s="39">
        <v>65</v>
      </c>
      <c r="T86" s="39">
        <v>51</v>
      </c>
      <c r="U86" s="39">
        <v>4</v>
      </c>
      <c r="V86" s="39">
        <v>28</v>
      </c>
      <c r="W86" s="39">
        <v>47</v>
      </c>
      <c r="X86" s="39">
        <v>0</v>
      </c>
      <c r="Y86" s="39">
        <v>3</v>
      </c>
      <c r="Z86" s="39">
        <v>19</v>
      </c>
      <c r="AA86" s="39">
        <v>6</v>
      </c>
      <c r="AB86" s="39">
        <v>26</v>
      </c>
      <c r="AC86" s="39">
        <v>29</v>
      </c>
      <c r="AD86" s="39">
        <v>8</v>
      </c>
      <c r="AE86" s="39">
        <v>136</v>
      </c>
      <c r="AF86" s="39">
        <v>106</v>
      </c>
      <c r="AG86" s="39">
        <v>9</v>
      </c>
      <c r="AH86" s="39">
        <v>43</v>
      </c>
      <c r="AI86" s="39">
        <v>126</v>
      </c>
      <c r="AJ86" s="39">
        <v>0</v>
      </c>
      <c r="AK86" s="39">
        <v>11</v>
      </c>
      <c r="AL86" s="39">
        <v>39</v>
      </c>
      <c r="AM86" s="45">
        <v>79</v>
      </c>
      <c r="AN86" s="44">
        <f t="shared" si="12"/>
        <v>13.17365269461078</v>
      </c>
      <c r="AO86" s="44">
        <f t="shared" si="13"/>
        <v>20.472440944881889</v>
      </c>
      <c r="AP86" s="44">
        <f t="shared" si="14"/>
        <v>11.805555555555555</v>
      </c>
      <c r="AQ86" s="44">
        <f t="shared" si="15"/>
        <v>31.683168316831683</v>
      </c>
      <c r="AR86" s="44">
        <f t="shared" si="16"/>
        <v>10.289389067524116</v>
      </c>
      <c r="AS86" s="44">
        <f t="shared" si="17"/>
        <v>22.807017543859647</v>
      </c>
      <c r="AU86" s="50">
        <f t="shared" si="18"/>
        <v>22</v>
      </c>
      <c r="AV86" s="50">
        <f t="shared" si="19"/>
        <v>17</v>
      </c>
      <c r="AW86" s="50">
        <f t="shared" si="20"/>
        <v>39</v>
      </c>
      <c r="AZ86" s="50">
        <f t="shared" si="21"/>
        <v>26</v>
      </c>
      <c r="BA86" s="50">
        <f t="shared" si="22"/>
        <v>32</v>
      </c>
      <c r="BB86" s="50">
        <f t="shared" si="23"/>
        <v>58</v>
      </c>
    </row>
    <row r="87" spans="1:54" x14ac:dyDescent="0.35">
      <c r="A87" s="34">
        <v>80</v>
      </c>
      <c r="B87" s="38" t="s">
        <v>100</v>
      </c>
      <c r="C87" s="39">
        <v>3337</v>
      </c>
      <c r="D87" s="39">
        <v>6630</v>
      </c>
      <c r="E87" s="39">
        <v>17366</v>
      </c>
      <c r="F87" s="39">
        <v>11391</v>
      </c>
      <c r="G87" s="39">
        <v>84452</v>
      </c>
      <c r="H87" s="39">
        <v>53293</v>
      </c>
      <c r="I87" s="39">
        <v>8766</v>
      </c>
      <c r="J87" s="39">
        <v>13453</v>
      </c>
      <c r="K87" s="39">
        <v>83941</v>
      </c>
      <c r="L87" s="39">
        <v>6656</v>
      </c>
      <c r="M87" s="39">
        <v>22592</v>
      </c>
      <c r="N87" s="39">
        <v>61666</v>
      </c>
      <c r="O87" s="39">
        <v>2100</v>
      </c>
      <c r="P87" s="39">
        <v>4825</v>
      </c>
      <c r="Q87" s="39">
        <v>12515</v>
      </c>
      <c r="R87" s="39">
        <v>11677</v>
      </c>
      <c r="S87" s="39">
        <v>72589</v>
      </c>
      <c r="T87" s="39">
        <v>63819</v>
      </c>
      <c r="U87" s="39">
        <v>5233</v>
      </c>
      <c r="V87" s="39">
        <v>13495</v>
      </c>
      <c r="W87" s="39">
        <v>73457</v>
      </c>
      <c r="X87" s="39">
        <v>6325</v>
      </c>
      <c r="Y87" s="39">
        <v>22310</v>
      </c>
      <c r="Z87" s="39">
        <v>67990</v>
      </c>
      <c r="AA87" s="39">
        <v>5432</v>
      </c>
      <c r="AB87" s="39">
        <v>11461</v>
      </c>
      <c r="AC87" s="39">
        <v>29887</v>
      </c>
      <c r="AD87" s="39">
        <v>23076</v>
      </c>
      <c r="AE87" s="39">
        <v>157046</v>
      </c>
      <c r="AF87" s="39">
        <v>117108</v>
      </c>
      <c r="AG87" s="39">
        <v>13993</v>
      </c>
      <c r="AH87" s="39">
        <v>26942</v>
      </c>
      <c r="AI87" s="39">
        <v>157394</v>
      </c>
      <c r="AJ87" s="39">
        <v>12978</v>
      </c>
      <c r="AK87" s="39">
        <v>44896</v>
      </c>
      <c r="AL87" s="39">
        <v>129654</v>
      </c>
      <c r="AM87" s="45">
        <v>80</v>
      </c>
      <c r="AN87" s="44">
        <f t="shared" si="12"/>
        <v>5.6480174988241556</v>
      </c>
      <c r="AO87" s="44">
        <f t="shared" si="13"/>
        <v>11.274445132285335</v>
      </c>
      <c r="AP87" s="44">
        <f t="shared" si="14"/>
        <v>4.133711386360245</v>
      </c>
      <c r="AQ87" s="44">
        <f t="shared" si="15"/>
        <v>9.9189661564535783</v>
      </c>
      <c r="AR87" s="44">
        <f t="shared" si="16"/>
        <v>4.9106130635737335</v>
      </c>
      <c r="AS87" s="44">
        <f t="shared" si="17"/>
        <v>10.608852502351908</v>
      </c>
      <c r="AU87" s="50">
        <f t="shared" si="18"/>
        <v>9967</v>
      </c>
      <c r="AV87" s="50">
        <f t="shared" si="19"/>
        <v>6925</v>
      </c>
      <c r="AW87" s="50">
        <f t="shared" si="20"/>
        <v>16892</v>
      </c>
      <c r="AZ87" s="50">
        <f t="shared" si="21"/>
        <v>22219</v>
      </c>
      <c r="BA87" s="50">
        <f t="shared" si="22"/>
        <v>18728</v>
      </c>
      <c r="BB87" s="50">
        <f t="shared" si="23"/>
        <v>40947</v>
      </c>
    </row>
    <row r="88" spans="1:54" x14ac:dyDescent="0.35">
      <c r="A88" s="34">
        <v>81</v>
      </c>
      <c r="B88" s="34" t="s">
        <v>188</v>
      </c>
      <c r="C88" s="34">
        <f>SUM(C11,C14,C16,C17,C20:C21,C25,C27,C29,C33,C38,C40,C42:C43,C47,C49:C52,C56:C57,C59:C60,C64,C66,C71,C80:C81,C83:C85)</f>
        <v>2226</v>
      </c>
      <c r="D88" s="34">
        <f t="shared" ref="D88:AL88" si="24">SUM(D11,D14,D16,D17,D20:D21,D25,D27,D29,D33,D38,D40,D42:D43,D47,D49:D52,D56:D57,D59:D60,D64,D66,D71,D80:D81,D83:D85)</f>
        <v>4467</v>
      </c>
      <c r="E88" s="34">
        <f t="shared" si="24"/>
        <v>10296</v>
      </c>
      <c r="F88" s="34">
        <f t="shared" si="24"/>
        <v>9525</v>
      </c>
      <c r="G88" s="34">
        <f t="shared" si="24"/>
        <v>67466</v>
      </c>
      <c r="H88" s="34">
        <f t="shared" si="24"/>
        <v>37842</v>
      </c>
      <c r="I88" s="34">
        <f t="shared" si="24"/>
        <v>6656</v>
      </c>
      <c r="J88" s="34">
        <f t="shared" si="24"/>
        <v>9740</v>
      </c>
      <c r="K88" s="34">
        <f t="shared" si="24"/>
        <v>60644</v>
      </c>
      <c r="L88" s="34">
        <f t="shared" si="24"/>
        <v>6068</v>
      </c>
      <c r="M88" s="34">
        <f t="shared" si="24"/>
        <v>20306</v>
      </c>
      <c r="N88" s="34">
        <f t="shared" si="24"/>
        <v>53001</v>
      </c>
      <c r="O88" s="34">
        <f t="shared" si="24"/>
        <v>1503</v>
      </c>
      <c r="P88" s="34">
        <f t="shared" si="24"/>
        <v>3140</v>
      </c>
      <c r="Q88" s="34">
        <f t="shared" si="24"/>
        <v>7400</v>
      </c>
      <c r="R88" s="34">
        <f t="shared" si="24"/>
        <v>9726</v>
      </c>
      <c r="S88" s="34">
        <f t="shared" si="24"/>
        <v>57882</v>
      </c>
      <c r="T88" s="34">
        <f t="shared" si="24"/>
        <v>46011</v>
      </c>
      <c r="U88" s="34">
        <f t="shared" si="24"/>
        <v>4145</v>
      </c>
      <c r="V88" s="34">
        <f t="shared" si="24"/>
        <v>9470</v>
      </c>
      <c r="W88" s="34">
        <f t="shared" si="24"/>
        <v>54443</v>
      </c>
      <c r="X88" s="34">
        <f t="shared" si="24"/>
        <v>5706</v>
      </c>
      <c r="Y88" s="34">
        <f t="shared" si="24"/>
        <v>19569</v>
      </c>
      <c r="Z88" s="34">
        <f t="shared" si="24"/>
        <v>56831</v>
      </c>
      <c r="AA88" s="34">
        <f t="shared" si="24"/>
        <v>3723</v>
      </c>
      <c r="AB88" s="34">
        <f t="shared" si="24"/>
        <v>7639</v>
      </c>
      <c r="AC88" s="34">
        <f t="shared" si="24"/>
        <v>17675</v>
      </c>
      <c r="AD88" s="34">
        <f t="shared" si="24"/>
        <v>19272</v>
      </c>
      <c r="AE88" s="34">
        <f t="shared" si="24"/>
        <v>125335</v>
      </c>
      <c r="AF88" s="34">
        <f t="shared" si="24"/>
        <v>83824</v>
      </c>
      <c r="AG88" s="34">
        <f t="shared" si="24"/>
        <v>10804</v>
      </c>
      <c r="AH88" s="34">
        <f t="shared" si="24"/>
        <v>19231</v>
      </c>
      <c r="AI88" s="34">
        <f t="shared" si="24"/>
        <v>115095</v>
      </c>
      <c r="AJ88" s="34">
        <f t="shared" si="24"/>
        <v>11774</v>
      </c>
      <c r="AK88" s="34">
        <f t="shared" si="24"/>
        <v>39905</v>
      </c>
      <c r="AL88" s="34">
        <f t="shared" si="24"/>
        <v>109845</v>
      </c>
      <c r="AM88" s="45">
        <v>81</v>
      </c>
      <c r="AN88" s="44">
        <f>SUM(C88,D88)/SUM(C88:H88)*100</f>
        <v>5.0773012092063547</v>
      </c>
      <c r="AO88" s="44">
        <f>SUM(I88,J88)/SUM(I88:N88)*100</f>
        <v>10.48237061662884</v>
      </c>
      <c r="AP88" s="44">
        <f>SUM(O88,P88)/SUM(O88:T88)*100</f>
        <v>3.6948321688338561</v>
      </c>
      <c r="AQ88" s="44">
        <f>SUM(U88,V88)/SUM(U88:Z88)*100</f>
        <v>9.0667536826403126</v>
      </c>
      <c r="AR88" s="44">
        <f>SUM(AA88,AB88)/SUM(AA88:AF88)*100</f>
        <v>4.4129755930834129</v>
      </c>
      <c r="AS88" s="44">
        <f>SUM(AG88,AH88)/SUM(AG88:AL88)*100</f>
        <v>9.7944262915207378</v>
      </c>
      <c r="AU88" s="50">
        <f t="shared" si="18"/>
        <v>6693</v>
      </c>
      <c r="AV88" s="50">
        <f t="shared" si="19"/>
        <v>4643</v>
      </c>
      <c r="AW88" s="50">
        <f t="shared" si="20"/>
        <v>11336</v>
      </c>
      <c r="AZ88" s="50">
        <f t="shared" si="21"/>
        <v>16396</v>
      </c>
      <c r="BA88" s="50">
        <f t="shared" si="22"/>
        <v>13615</v>
      </c>
      <c r="BB88" s="50">
        <f t="shared" si="23"/>
        <v>30011</v>
      </c>
    </row>
    <row r="90" spans="1:54" x14ac:dyDescent="0.35">
      <c r="A90" s="40"/>
      <c r="B90" s="40"/>
    </row>
    <row r="92" spans="1:54" x14ac:dyDescent="0.35">
      <c r="A92" s="40"/>
      <c r="B92" s="40"/>
    </row>
    <row r="93" spans="1:54" x14ac:dyDescent="0.35">
      <c r="A93" s="40"/>
      <c r="B93" s="40"/>
    </row>
    <row r="94" spans="1:54" x14ac:dyDescent="0.35">
      <c r="A94" s="40"/>
      <c r="B94" s="40"/>
    </row>
    <row r="95" spans="1:54" x14ac:dyDescent="0.35">
      <c r="A95" s="40"/>
      <c r="B95" s="40"/>
    </row>
    <row r="101" spans="1:39" s="42" customFormat="1" x14ac:dyDescent="0.35">
      <c r="A101" s="41"/>
      <c r="D101" s="34"/>
      <c r="AM101" s="47"/>
    </row>
    <row r="102" spans="1:39" x14ac:dyDescent="0.35">
      <c r="D102" s="42"/>
    </row>
  </sheetData>
  <sheetProtection password="CF21" sheet="1"/>
  <mergeCells count="28">
    <mergeCell ref="AU4:BB4"/>
    <mergeCell ref="AR6:AS6"/>
    <mergeCell ref="AP6:AQ6"/>
    <mergeCell ref="AN6:AO6"/>
    <mergeCell ref="AN5:AS5"/>
    <mergeCell ref="AU6:AW6"/>
    <mergeCell ref="AZ6:BB6"/>
    <mergeCell ref="U6:W6"/>
    <mergeCell ref="X6:Z6"/>
    <mergeCell ref="AA6:AC6"/>
    <mergeCell ref="AD6:AF6"/>
    <mergeCell ref="AG6:AI6"/>
    <mergeCell ref="AJ6:AL6"/>
    <mergeCell ref="C6:E6"/>
    <mergeCell ref="F6:H6"/>
    <mergeCell ref="I6:K6"/>
    <mergeCell ref="L6:N6"/>
    <mergeCell ref="O6:Q6"/>
    <mergeCell ref="R6:T6"/>
    <mergeCell ref="C4:N4"/>
    <mergeCell ref="O4:Z4"/>
    <mergeCell ref="AA4:AL4"/>
    <mergeCell ref="C5:H5"/>
    <mergeCell ref="I5:N5"/>
    <mergeCell ref="O5:T5"/>
    <mergeCell ref="U5:Z5"/>
    <mergeCell ref="AA5:AF5"/>
    <mergeCell ref="AG5:AL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71"/>
  <sheetViews>
    <sheetView workbookViewId="0">
      <pane xSplit="2" ySplit="5" topLeftCell="C691" activePane="bottomRight" state="frozen"/>
      <selection pane="topRight" activeCell="C1" sqref="C1"/>
      <selection pane="bottomLeft" activeCell="A6" sqref="A6"/>
      <selection pane="bottomRight" activeCell="A712" sqref="A712:IV712"/>
    </sheetView>
  </sheetViews>
  <sheetFormatPr defaultColWidth="18.33203125" defaultRowHeight="10.5" x14ac:dyDescent="0.35"/>
  <cols>
    <col min="1" max="1" width="4.4140625" style="53" customWidth="1"/>
    <col min="2" max="2" width="19" style="53" customWidth="1"/>
    <col min="3" max="11" width="10" style="53" customWidth="1"/>
    <col min="12" max="12" width="5.33203125" style="53" customWidth="1"/>
    <col min="13" max="21" width="10" style="53" customWidth="1"/>
    <col min="22" max="22" width="5.33203125" style="53" customWidth="1"/>
    <col min="23" max="23" width="16.6640625" style="53" bestFit="1" customWidth="1"/>
    <col min="24" max="27" width="11.08203125" style="53" customWidth="1"/>
    <col min="28" max="16384" width="18.33203125" style="53"/>
  </cols>
  <sheetData>
    <row r="1" spans="1:21" ht="19.5" customHeight="1" x14ac:dyDescent="0.65">
      <c r="A1" s="33"/>
      <c r="B1" s="52" t="s">
        <v>3145</v>
      </c>
      <c r="M1"/>
      <c r="N1"/>
      <c r="O1"/>
      <c r="P1"/>
      <c r="Q1"/>
      <c r="R1"/>
      <c r="S1"/>
      <c r="T1"/>
      <c r="U1"/>
    </row>
    <row r="2" spans="1:21" x14ac:dyDescent="0.35">
      <c r="A2" s="33"/>
      <c r="M2"/>
      <c r="N2"/>
      <c r="O2"/>
      <c r="P2"/>
      <c r="Q2"/>
      <c r="R2"/>
      <c r="S2"/>
      <c r="T2"/>
      <c r="U2"/>
    </row>
    <row r="4" spans="1:21" s="55" customFormat="1" ht="15.75" x14ac:dyDescent="0.25">
      <c r="A4" s="54"/>
      <c r="C4" s="56" t="s">
        <v>575</v>
      </c>
      <c r="D4" s="56" t="s">
        <v>576</v>
      </c>
      <c r="E4" s="56" t="s">
        <v>580</v>
      </c>
      <c r="F4" s="56" t="s">
        <v>583</v>
      </c>
      <c r="G4" s="56" t="s">
        <v>584</v>
      </c>
      <c r="H4" s="56" t="s">
        <v>585</v>
      </c>
      <c r="I4" s="56" t="s">
        <v>586</v>
      </c>
      <c r="J4" s="56" t="s">
        <v>587</v>
      </c>
      <c r="K4" s="56" t="s">
        <v>588</v>
      </c>
      <c r="L4" s="57"/>
      <c r="M4" s="56" t="s">
        <v>589</v>
      </c>
      <c r="N4" s="56" t="s">
        <v>590</v>
      </c>
      <c r="O4" s="56" t="s">
        <v>591</v>
      </c>
      <c r="P4" s="56" t="s">
        <v>592</v>
      </c>
      <c r="Q4" s="56" t="s">
        <v>593</v>
      </c>
      <c r="R4" s="56" t="s">
        <v>594</v>
      </c>
      <c r="S4" s="56" t="s">
        <v>595</v>
      </c>
      <c r="T4" s="56" t="s">
        <v>596</v>
      </c>
      <c r="U4" s="56" t="s">
        <v>597</v>
      </c>
    </row>
    <row r="5" spans="1:21" ht="21" x14ac:dyDescent="0.35">
      <c r="A5" s="58"/>
      <c r="C5" s="59" t="s">
        <v>193</v>
      </c>
      <c r="D5" s="59" t="s">
        <v>194</v>
      </c>
      <c r="E5" s="59" t="s">
        <v>195</v>
      </c>
      <c r="F5" s="59" t="s">
        <v>196</v>
      </c>
      <c r="G5" s="59" t="s">
        <v>197</v>
      </c>
      <c r="H5" s="59" t="s">
        <v>198</v>
      </c>
      <c r="I5" s="59" t="s">
        <v>199</v>
      </c>
      <c r="J5" s="59" t="s">
        <v>200</v>
      </c>
      <c r="K5" s="59" t="s">
        <v>201</v>
      </c>
      <c r="L5" s="60"/>
      <c r="M5" s="61" t="s">
        <v>193</v>
      </c>
      <c r="N5" s="61" t="s">
        <v>194</v>
      </c>
      <c r="O5" s="61" t="s">
        <v>195</v>
      </c>
      <c r="P5" s="61" t="s">
        <v>196</v>
      </c>
      <c r="Q5" s="61" t="s">
        <v>197</v>
      </c>
      <c r="R5" s="61" t="s">
        <v>198</v>
      </c>
      <c r="S5" s="61" t="s">
        <v>199</v>
      </c>
      <c r="T5" s="61" t="s">
        <v>200</v>
      </c>
      <c r="U5" s="61" t="s">
        <v>201</v>
      </c>
    </row>
    <row r="6" spans="1:21" x14ac:dyDescent="0.35">
      <c r="A6" s="62">
        <v>1</v>
      </c>
      <c r="B6" s="63" t="s">
        <v>604</v>
      </c>
      <c r="C6" s="64">
        <v>0</v>
      </c>
      <c r="D6" s="64">
        <v>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5"/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</row>
    <row r="7" spans="1:21" x14ac:dyDescent="0.35">
      <c r="A7" s="62">
        <v>2</v>
      </c>
      <c r="B7" s="63" t="s">
        <v>605</v>
      </c>
      <c r="C7" s="64">
        <v>5.7471264367816088</v>
      </c>
      <c r="D7" s="64">
        <v>4.1237113402061851</v>
      </c>
      <c r="E7" s="64">
        <v>4.7493403693931393</v>
      </c>
      <c r="F7" s="64">
        <v>2.912621359223301</v>
      </c>
      <c r="G7" s="64">
        <v>5.1987767584097861</v>
      </c>
      <c r="H7" s="64">
        <v>4.8837209302325579</v>
      </c>
      <c r="I7" s="64">
        <v>3.3707865168539324</v>
      </c>
      <c r="J7" s="64">
        <v>5.1886792452830193</v>
      </c>
      <c r="K7" s="64">
        <v>4.3640897755610979</v>
      </c>
      <c r="L7" s="65"/>
      <c r="M7" s="66">
        <v>5</v>
      </c>
      <c r="N7" s="66">
        <v>12</v>
      </c>
      <c r="O7" s="66">
        <v>18</v>
      </c>
      <c r="P7" s="66">
        <v>3</v>
      </c>
      <c r="Q7" s="66">
        <v>17</v>
      </c>
      <c r="R7" s="66">
        <v>21</v>
      </c>
      <c r="S7" s="66">
        <v>6</v>
      </c>
      <c r="T7" s="66">
        <v>33</v>
      </c>
      <c r="U7" s="66">
        <v>35</v>
      </c>
    </row>
    <row r="8" spans="1:21" x14ac:dyDescent="0.35">
      <c r="A8" s="62">
        <v>3</v>
      </c>
      <c r="B8" s="63" t="s">
        <v>202</v>
      </c>
      <c r="C8" s="64">
        <v>2.083333333333333</v>
      </c>
      <c r="D8" s="64">
        <v>7.2289156626506017</v>
      </c>
      <c r="E8" s="64">
        <v>4.2483660130718954</v>
      </c>
      <c r="F8" s="64">
        <v>0</v>
      </c>
      <c r="G8" s="64">
        <v>9.0277777777777768</v>
      </c>
      <c r="H8" s="64">
        <v>2.572347266881029</v>
      </c>
      <c r="I8" s="64">
        <v>0.949367088607595</v>
      </c>
      <c r="J8" s="64">
        <v>7.2607260726072615</v>
      </c>
      <c r="K8" s="64">
        <v>4.6251993620414673</v>
      </c>
      <c r="L8" s="65"/>
      <c r="M8" s="66">
        <v>3</v>
      </c>
      <c r="N8" s="66">
        <v>12</v>
      </c>
      <c r="O8" s="66">
        <v>13</v>
      </c>
      <c r="P8" s="66">
        <v>0</v>
      </c>
      <c r="Q8" s="66">
        <v>13</v>
      </c>
      <c r="R8" s="66">
        <v>8</v>
      </c>
      <c r="S8" s="66">
        <v>3</v>
      </c>
      <c r="T8" s="66">
        <v>22</v>
      </c>
      <c r="U8" s="66">
        <v>29</v>
      </c>
    </row>
    <row r="9" spans="1:21" x14ac:dyDescent="0.35">
      <c r="A9" s="62">
        <v>4</v>
      </c>
      <c r="B9" s="63" t="s">
        <v>606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5"/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</row>
    <row r="10" spans="1:21" x14ac:dyDescent="0.35">
      <c r="A10" s="62">
        <v>5</v>
      </c>
      <c r="B10" s="63" t="s">
        <v>607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42.857142857142854</v>
      </c>
      <c r="L10" s="65"/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3</v>
      </c>
    </row>
    <row r="11" spans="1:21" x14ac:dyDescent="0.35">
      <c r="A11" s="62">
        <v>6</v>
      </c>
      <c r="B11" s="63" t="s">
        <v>608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5"/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</row>
    <row r="12" spans="1:21" x14ac:dyDescent="0.35">
      <c r="A12" s="62">
        <v>7</v>
      </c>
      <c r="B12" s="63" t="s">
        <v>609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5"/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</row>
    <row r="13" spans="1:21" x14ac:dyDescent="0.35">
      <c r="A13" s="62">
        <v>8</v>
      </c>
      <c r="B13" s="63" t="s">
        <v>610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5"/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</row>
    <row r="14" spans="1:21" x14ac:dyDescent="0.35">
      <c r="A14" s="62">
        <v>9</v>
      </c>
      <c r="B14" s="63" t="s">
        <v>611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5"/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</row>
    <row r="15" spans="1:21" x14ac:dyDescent="0.35">
      <c r="A15" s="62">
        <v>10</v>
      </c>
      <c r="B15" s="63" t="s">
        <v>612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5"/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</row>
    <row r="16" spans="1:21" x14ac:dyDescent="0.35">
      <c r="A16" s="62">
        <v>11</v>
      </c>
      <c r="B16" s="63" t="s">
        <v>3124</v>
      </c>
      <c r="C16" s="64">
        <v>0</v>
      </c>
      <c r="D16" s="64">
        <v>10.382513661202186</v>
      </c>
      <c r="E16" s="64">
        <v>6.567164179104477</v>
      </c>
      <c r="F16" s="64">
        <v>0</v>
      </c>
      <c r="G16" s="64">
        <v>10.9375</v>
      </c>
      <c r="H16" s="64">
        <v>6.5830721003134789</v>
      </c>
      <c r="I16" s="64">
        <v>3.0201342281879198</v>
      </c>
      <c r="J16" s="64">
        <v>11.229946524064172</v>
      </c>
      <c r="K16" s="64">
        <v>6.9526627218934909</v>
      </c>
      <c r="L16" s="65"/>
      <c r="M16" s="66">
        <v>0</v>
      </c>
      <c r="N16" s="66">
        <v>19</v>
      </c>
      <c r="O16" s="66">
        <v>22</v>
      </c>
      <c r="P16" s="66">
        <v>0</v>
      </c>
      <c r="Q16" s="66">
        <v>21</v>
      </c>
      <c r="R16" s="66">
        <v>21</v>
      </c>
      <c r="S16" s="66">
        <v>9</v>
      </c>
      <c r="T16" s="66">
        <v>42</v>
      </c>
      <c r="U16" s="66">
        <v>47</v>
      </c>
    </row>
    <row r="17" spans="1:21" x14ac:dyDescent="0.35">
      <c r="A17" s="62">
        <v>12</v>
      </c>
      <c r="B17" s="63" t="s">
        <v>613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5"/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</row>
    <row r="18" spans="1:21" x14ac:dyDescent="0.35">
      <c r="A18" s="62">
        <v>13</v>
      </c>
      <c r="B18" s="63" t="s">
        <v>614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5"/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</row>
    <row r="19" spans="1:21" x14ac:dyDescent="0.35">
      <c r="A19" s="62">
        <v>14</v>
      </c>
      <c r="B19" s="63" t="s">
        <v>615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5"/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</row>
    <row r="20" spans="1:21" x14ac:dyDescent="0.35">
      <c r="A20" s="62">
        <v>15</v>
      </c>
      <c r="B20" s="63" t="s">
        <v>203</v>
      </c>
      <c r="C20" s="64">
        <v>4.1884816753926701</v>
      </c>
      <c r="D20" s="64">
        <v>13.397129186602871</v>
      </c>
      <c r="E20" s="64">
        <v>8.5213032581453625</v>
      </c>
      <c r="F20" s="64">
        <v>0</v>
      </c>
      <c r="G20" s="64">
        <v>13.836477987421384</v>
      </c>
      <c r="H20" s="64">
        <v>6.8111455108359129</v>
      </c>
      <c r="I20" s="64">
        <v>1.7191977077363898</v>
      </c>
      <c r="J20" s="64">
        <v>14.736842105263156</v>
      </c>
      <c r="K20" s="64">
        <v>8.310249307479225</v>
      </c>
      <c r="L20" s="65"/>
      <c r="M20" s="66">
        <v>8</v>
      </c>
      <c r="N20" s="66">
        <v>28</v>
      </c>
      <c r="O20" s="66">
        <v>34</v>
      </c>
      <c r="P20" s="66">
        <v>0</v>
      </c>
      <c r="Q20" s="66">
        <v>22</v>
      </c>
      <c r="R20" s="66">
        <v>22</v>
      </c>
      <c r="S20" s="66">
        <v>6</v>
      </c>
      <c r="T20" s="66">
        <v>56</v>
      </c>
      <c r="U20" s="66">
        <v>60</v>
      </c>
    </row>
    <row r="21" spans="1:21" x14ac:dyDescent="0.35">
      <c r="A21" s="62">
        <v>16</v>
      </c>
      <c r="B21" s="63" t="s">
        <v>616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5"/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</row>
    <row r="22" spans="1:21" x14ac:dyDescent="0.35">
      <c r="A22" s="62">
        <v>17</v>
      </c>
      <c r="B22" s="63" t="s">
        <v>204</v>
      </c>
      <c r="C22" s="64">
        <v>10.294117647058822</v>
      </c>
      <c r="D22" s="64">
        <v>23.280423280423278</v>
      </c>
      <c r="E22" s="64">
        <v>17.133956386292834</v>
      </c>
      <c r="F22" s="64">
        <v>2.054794520547945</v>
      </c>
      <c r="G22" s="64">
        <v>18.9873417721519</v>
      </c>
      <c r="H22" s="64">
        <v>13.461538461538462</v>
      </c>
      <c r="I22" s="64">
        <v>8.7719298245614024</v>
      </c>
      <c r="J22" s="64">
        <v>20.579710144927535</v>
      </c>
      <c r="K22" s="64">
        <v>14.761904761904763</v>
      </c>
      <c r="L22" s="65"/>
      <c r="M22" s="66">
        <v>14</v>
      </c>
      <c r="N22" s="66">
        <v>44</v>
      </c>
      <c r="O22" s="66">
        <v>55</v>
      </c>
      <c r="P22" s="66">
        <v>3</v>
      </c>
      <c r="Q22" s="66">
        <v>30</v>
      </c>
      <c r="R22" s="66">
        <v>42</v>
      </c>
      <c r="S22" s="66">
        <v>25</v>
      </c>
      <c r="T22" s="66">
        <v>71</v>
      </c>
      <c r="U22" s="66">
        <v>93</v>
      </c>
    </row>
    <row r="23" spans="1:21" x14ac:dyDescent="0.35">
      <c r="A23" s="62">
        <v>18</v>
      </c>
      <c r="B23" s="63" t="s">
        <v>617</v>
      </c>
      <c r="C23" s="64">
        <v>2.083333333333333</v>
      </c>
      <c r="D23" s="64">
        <v>8.1300813008130071</v>
      </c>
      <c r="E23" s="64">
        <v>3.0534351145038165</v>
      </c>
      <c r="F23" s="64">
        <v>0</v>
      </c>
      <c r="G23" s="64">
        <v>5.6603773584905666</v>
      </c>
      <c r="H23" s="64">
        <v>3.6900369003690034</v>
      </c>
      <c r="I23" s="64">
        <v>1.0676156583629894</v>
      </c>
      <c r="J23" s="64">
        <v>4.2918454935622314</v>
      </c>
      <c r="K23" s="64">
        <v>2.5145067698259185</v>
      </c>
      <c r="L23" s="65"/>
      <c r="M23" s="66">
        <v>3</v>
      </c>
      <c r="N23" s="66">
        <v>10</v>
      </c>
      <c r="O23" s="66">
        <v>8</v>
      </c>
      <c r="P23" s="66">
        <v>0</v>
      </c>
      <c r="Q23" s="66">
        <v>6</v>
      </c>
      <c r="R23" s="66">
        <v>10</v>
      </c>
      <c r="S23" s="66">
        <v>3</v>
      </c>
      <c r="T23" s="66">
        <v>10</v>
      </c>
      <c r="U23" s="66">
        <v>13</v>
      </c>
    </row>
    <row r="24" spans="1:21" x14ac:dyDescent="0.35">
      <c r="A24" s="62">
        <v>19</v>
      </c>
      <c r="B24" s="63" t="s">
        <v>618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100</v>
      </c>
      <c r="K24" s="64">
        <v>23.076923076923077</v>
      </c>
      <c r="L24" s="65"/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5</v>
      </c>
      <c r="U24" s="66">
        <v>3</v>
      </c>
    </row>
    <row r="25" spans="1:21" x14ac:dyDescent="0.35">
      <c r="A25" s="62">
        <v>20</v>
      </c>
      <c r="B25" s="63" t="s">
        <v>619</v>
      </c>
      <c r="C25" s="64">
        <v>0</v>
      </c>
      <c r="D25" s="64">
        <v>0</v>
      </c>
      <c r="E25" s="64">
        <v>100</v>
      </c>
      <c r="F25" s="64">
        <v>0</v>
      </c>
      <c r="G25" s="64">
        <v>0</v>
      </c>
      <c r="H25" s="64">
        <v>100</v>
      </c>
      <c r="I25" s="64">
        <v>100</v>
      </c>
      <c r="J25" s="64">
        <v>0</v>
      </c>
      <c r="K25" s="64">
        <v>100</v>
      </c>
      <c r="L25" s="65"/>
      <c r="M25" s="66">
        <v>0</v>
      </c>
      <c r="N25" s="66">
        <v>0</v>
      </c>
      <c r="O25" s="66">
        <v>3</v>
      </c>
      <c r="P25" s="66">
        <v>0</v>
      </c>
      <c r="Q25" s="66">
        <v>0</v>
      </c>
      <c r="R25" s="66">
        <v>4</v>
      </c>
      <c r="S25" s="66">
        <v>3</v>
      </c>
      <c r="T25" s="66">
        <v>0</v>
      </c>
      <c r="U25" s="66">
        <v>4</v>
      </c>
    </row>
    <row r="26" spans="1:21" x14ac:dyDescent="0.35">
      <c r="A26" s="62">
        <v>21</v>
      </c>
      <c r="B26" s="63" t="s">
        <v>620</v>
      </c>
      <c r="C26" s="64">
        <v>11.428571428571429</v>
      </c>
      <c r="D26" s="64">
        <v>7.6023391812865491</v>
      </c>
      <c r="E26" s="64">
        <v>10.833333333333334</v>
      </c>
      <c r="F26" s="64">
        <v>9.0909090909090917</v>
      </c>
      <c r="G26" s="64">
        <v>10.833333333333334</v>
      </c>
      <c r="H26" s="64">
        <v>8.1218274111675122</v>
      </c>
      <c r="I26" s="64">
        <v>6.25</v>
      </c>
      <c r="J26" s="64">
        <v>9.121621621621621</v>
      </c>
      <c r="K26" s="64">
        <v>9.8173515981735147</v>
      </c>
      <c r="L26" s="65"/>
      <c r="M26" s="66">
        <v>8</v>
      </c>
      <c r="N26" s="66">
        <v>13</v>
      </c>
      <c r="O26" s="66">
        <v>26</v>
      </c>
      <c r="P26" s="66">
        <v>7</v>
      </c>
      <c r="Q26" s="66">
        <v>13</v>
      </c>
      <c r="R26" s="66">
        <v>16</v>
      </c>
      <c r="S26" s="66">
        <v>9</v>
      </c>
      <c r="T26" s="66">
        <v>27</v>
      </c>
      <c r="U26" s="66">
        <v>43</v>
      </c>
    </row>
    <row r="27" spans="1:21" x14ac:dyDescent="0.35">
      <c r="A27" s="62">
        <v>22</v>
      </c>
      <c r="B27" s="63" t="s">
        <v>621</v>
      </c>
      <c r="C27" s="64">
        <v>8.5714285714285712</v>
      </c>
      <c r="D27" s="64">
        <v>11.76470588235294</v>
      </c>
      <c r="E27" s="64">
        <v>8.1967213114754092</v>
      </c>
      <c r="F27" s="64">
        <v>0</v>
      </c>
      <c r="G27" s="64">
        <v>24.390243902439025</v>
      </c>
      <c r="H27" s="64">
        <v>13.725490196078432</v>
      </c>
      <c r="I27" s="64">
        <v>4.6511627906976747</v>
      </c>
      <c r="J27" s="64">
        <v>18.556701030927837</v>
      </c>
      <c r="K27" s="64">
        <v>9.0090090090090094</v>
      </c>
      <c r="L27" s="65"/>
      <c r="M27" s="66">
        <v>6</v>
      </c>
      <c r="N27" s="66">
        <v>6</v>
      </c>
      <c r="O27" s="66">
        <v>10</v>
      </c>
      <c r="P27" s="66">
        <v>0</v>
      </c>
      <c r="Q27" s="66">
        <v>10</v>
      </c>
      <c r="R27" s="66">
        <v>14</v>
      </c>
      <c r="S27" s="66">
        <v>6</v>
      </c>
      <c r="T27" s="66">
        <v>18</v>
      </c>
      <c r="U27" s="66">
        <v>20</v>
      </c>
    </row>
    <row r="28" spans="1:21" x14ac:dyDescent="0.35">
      <c r="A28" s="62">
        <v>23</v>
      </c>
      <c r="B28" s="63" t="s">
        <v>205</v>
      </c>
      <c r="C28" s="64">
        <v>4.5751633986928102</v>
      </c>
      <c r="D28" s="64">
        <v>9.8591549295774641</v>
      </c>
      <c r="E28" s="64">
        <v>7.7300613496932513</v>
      </c>
      <c r="F28" s="64">
        <v>3.1460674157303372</v>
      </c>
      <c r="G28" s="64">
        <v>7.5</v>
      </c>
      <c r="H28" s="64">
        <v>5.6234718826405867</v>
      </c>
      <c r="I28" s="64">
        <v>4.4004400440044007</v>
      </c>
      <c r="J28" s="64">
        <v>9.793103448275863</v>
      </c>
      <c r="K28" s="64">
        <v>6.9197795468462955</v>
      </c>
      <c r="L28" s="65"/>
      <c r="M28" s="66">
        <v>21</v>
      </c>
      <c r="N28" s="66">
        <v>35</v>
      </c>
      <c r="O28" s="66">
        <v>63</v>
      </c>
      <c r="P28" s="66">
        <v>14</v>
      </c>
      <c r="Q28" s="66">
        <v>27</v>
      </c>
      <c r="R28" s="66">
        <v>46</v>
      </c>
      <c r="S28" s="66">
        <v>40</v>
      </c>
      <c r="T28" s="66">
        <v>71</v>
      </c>
      <c r="U28" s="66">
        <v>113</v>
      </c>
    </row>
    <row r="29" spans="1:21" x14ac:dyDescent="0.35">
      <c r="A29" s="62">
        <v>24</v>
      </c>
      <c r="B29" s="63" t="s">
        <v>622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5"/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</row>
    <row r="30" spans="1:21" x14ac:dyDescent="0.35">
      <c r="A30" s="62">
        <v>25</v>
      </c>
      <c r="B30" s="63" t="s">
        <v>623</v>
      </c>
      <c r="C30" s="64">
        <v>0</v>
      </c>
      <c r="D30" s="64">
        <v>0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5"/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</row>
    <row r="31" spans="1:21" x14ac:dyDescent="0.35">
      <c r="A31" s="62">
        <v>26</v>
      </c>
      <c r="B31" s="63" t="s">
        <v>624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5"/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</row>
    <row r="32" spans="1:21" x14ac:dyDescent="0.35">
      <c r="A32" s="62">
        <v>27</v>
      </c>
      <c r="B32" s="63" t="s">
        <v>625</v>
      </c>
      <c r="C32" s="64">
        <v>0</v>
      </c>
      <c r="D32" s="64">
        <v>0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5"/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</row>
    <row r="33" spans="1:21" x14ac:dyDescent="0.35">
      <c r="A33" s="62">
        <v>28</v>
      </c>
      <c r="B33" s="63" t="s">
        <v>626</v>
      </c>
      <c r="C33" s="64">
        <v>12.195121951219512</v>
      </c>
      <c r="D33" s="64">
        <v>13.043478260869565</v>
      </c>
      <c r="E33" s="64">
        <v>6.557377049180328</v>
      </c>
      <c r="F33" s="64">
        <v>7.3170731707317067</v>
      </c>
      <c r="G33" s="64">
        <v>27.586206896551722</v>
      </c>
      <c r="H33" s="64">
        <v>11.428571428571429</v>
      </c>
      <c r="I33" s="64">
        <v>7.3170731707317067</v>
      </c>
      <c r="J33" s="64">
        <v>17.307692307692307</v>
      </c>
      <c r="K33" s="64">
        <v>9.67741935483871</v>
      </c>
      <c r="L33" s="65"/>
      <c r="M33" s="66">
        <v>5</v>
      </c>
      <c r="N33" s="66">
        <v>3</v>
      </c>
      <c r="O33" s="66">
        <v>4</v>
      </c>
      <c r="P33" s="66">
        <v>3</v>
      </c>
      <c r="Q33" s="66">
        <v>8</v>
      </c>
      <c r="R33" s="66">
        <v>8</v>
      </c>
      <c r="S33" s="66">
        <v>6</v>
      </c>
      <c r="T33" s="66">
        <v>9</v>
      </c>
      <c r="U33" s="66">
        <v>12</v>
      </c>
    </row>
    <row r="34" spans="1:21" x14ac:dyDescent="0.35">
      <c r="A34" s="62">
        <v>29</v>
      </c>
      <c r="B34" s="63" t="s">
        <v>627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5"/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</row>
    <row r="35" spans="1:21" x14ac:dyDescent="0.35">
      <c r="A35" s="62">
        <v>30</v>
      </c>
      <c r="B35" s="63" t="s">
        <v>628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50</v>
      </c>
      <c r="J35" s="64">
        <v>0</v>
      </c>
      <c r="K35" s="64">
        <v>21.428571428571427</v>
      </c>
      <c r="L35" s="65"/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3</v>
      </c>
      <c r="T35" s="66">
        <v>0</v>
      </c>
      <c r="U35" s="66">
        <v>3</v>
      </c>
    </row>
    <row r="36" spans="1:21" x14ac:dyDescent="0.35">
      <c r="A36" s="62">
        <v>31</v>
      </c>
      <c r="B36" s="63" t="s">
        <v>629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5"/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</row>
    <row r="37" spans="1:21" x14ac:dyDescent="0.35">
      <c r="A37" s="62">
        <v>32</v>
      </c>
      <c r="B37" s="63" t="s">
        <v>630</v>
      </c>
      <c r="C37" s="64">
        <v>0</v>
      </c>
      <c r="D37" s="64">
        <v>0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5"/>
      <c r="M37" s="6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0</v>
      </c>
      <c r="S37" s="66">
        <v>0</v>
      </c>
      <c r="T37" s="66">
        <v>0</v>
      </c>
      <c r="U37" s="66">
        <v>0</v>
      </c>
    </row>
    <row r="38" spans="1:21" x14ac:dyDescent="0.35">
      <c r="A38" s="62">
        <v>33</v>
      </c>
      <c r="B38" s="63" t="s">
        <v>631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5"/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</row>
    <row r="39" spans="1:21" x14ac:dyDescent="0.35">
      <c r="A39" s="62">
        <v>34</v>
      </c>
      <c r="B39" s="63" t="s">
        <v>206</v>
      </c>
      <c r="C39" s="64">
        <v>0</v>
      </c>
      <c r="D39" s="64">
        <v>8.5714285714285712</v>
      </c>
      <c r="E39" s="64">
        <v>6.3291139240506329</v>
      </c>
      <c r="F39" s="64">
        <v>0</v>
      </c>
      <c r="G39" s="64">
        <v>7.6923076923076925</v>
      </c>
      <c r="H39" s="64">
        <v>4.8850574712643677</v>
      </c>
      <c r="I39" s="64">
        <v>1.0714285714285714</v>
      </c>
      <c r="J39" s="64">
        <v>7.1428571428571423</v>
      </c>
      <c r="K39" s="64">
        <v>4.5031055900621118</v>
      </c>
      <c r="L39" s="65"/>
      <c r="M39" s="66">
        <v>0</v>
      </c>
      <c r="N39" s="66">
        <v>15</v>
      </c>
      <c r="O39" s="66">
        <v>20</v>
      </c>
      <c r="P39" s="66">
        <v>0</v>
      </c>
      <c r="Q39" s="66">
        <v>15</v>
      </c>
      <c r="R39" s="66">
        <v>17</v>
      </c>
      <c r="S39" s="66">
        <v>3</v>
      </c>
      <c r="T39" s="66">
        <v>26</v>
      </c>
      <c r="U39" s="66">
        <v>29</v>
      </c>
    </row>
    <row r="40" spans="1:21" x14ac:dyDescent="0.35">
      <c r="A40" s="62">
        <v>35</v>
      </c>
      <c r="B40" s="63" t="s">
        <v>632</v>
      </c>
      <c r="C40" s="64">
        <v>6.1904761904761907</v>
      </c>
      <c r="D40" s="64">
        <v>6.25</v>
      </c>
      <c r="E40" s="64">
        <v>5.7142857142857144</v>
      </c>
      <c r="F40" s="64">
        <v>3.9525691699604746</v>
      </c>
      <c r="G40" s="64">
        <v>9.4786729857819907</v>
      </c>
      <c r="H40" s="64">
        <v>6.1810154525386318</v>
      </c>
      <c r="I40" s="64">
        <v>5.0108932461873641</v>
      </c>
      <c r="J40" s="64">
        <v>6.2650602409638561</v>
      </c>
      <c r="K40" s="64">
        <v>5.4732041049030791</v>
      </c>
      <c r="L40" s="65"/>
      <c r="M40" s="66">
        <v>13</v>
      </c>
      <c r="N40" s="66">
        <v>13</v>
      </c>
      <c r="O40" s="66">
        <v>24</v>
      </c>
      <c r="P40" s="66">
        <v>10</v>
      </c>
      <c r="Q40" s="66">
        <v>20</v>
      </c>
      <c r="R40" s="66">
        <v>28</v>
      </c>
      <c r="S40" s="66">
        <v>23</v>
      </c>
      <c r="T40" s="66">
        <v>26</v>
      </c>
      <c r="U40" s="66">
        <v>48</v>
      </c>
    </row>
    <row r="41" spans="1:21" x14ac:dyDescent="0.35">
      <c r="A41" s="62">
        <v>36</v>
      </c>
      <c r="B41" s="63" t="s">
        <v>207</v>
      </c>
      <c r="C41" s="64">
        <v>7.7262693156732896</v>
      </c>
      <c r="D41" s="64">
        <v>19.222462203023756</v>
      </c>
      <c r="E41" s="64">
        <v>12.709030100334449</v>
      </c>
      <c r="F41" s="64">
        <v>6.091370558375635</v>
      </c>
      <c r="G41" s="64">
        <v>13.913043478260869</v>
      </c>
      <c r="H41" s="64">
        <v>9.4626168224299061</v>
      </c>
      <c r="I41" s="64">
        <v>6.2801932367149762</v>
      </c>
      <c r="J41" s="64">
        <v>16.017316017316016</v>
      </c>
      <c r="K41" s="64">
        <v>11.560364464692482</v>
      </c>
      <c r="L41" s="65"/>
      <c r="M41" s="66">
        <v>35</v>
      </c>
      <c r="N41" s="66">
        <v>89</v>
      </c>
      <c r="O41" s="66">
        <v>114</v>
      </c>
      <c r="P41" s="66">
        <v>24</v>
      </c>
      <c r="Q41" s="66">
        <v>64</v>
      </c>
      <c r="R41" s="66">
        <v>81</v>
      </c>
      <c r="S41" s="66">
        <v>52</v>
      </c>
      <c r="T41" s="66">
        <v>148</v>
      </c>
      <c r="U41" s="66">
        <v>203</v>
      </c>
    </row>
    <row r="42" spans="1:21" x14ac:dyDescent="0.35">
      <c r="A42" s="62">
        <v>37</v>
      </c>
      <c r="B42" s="63" t="s">
        <v>208</v>
      </c>
      <c r="C42" s="64">
        <v>6.3745019920318722</v>
      </c>
      <c r="D42" s="64">
        <v>19.784172661870503</v>
      </c>
      <c r="E42" s="64">
        <v>13.39622641509434</v>
      </c>
      <c r="F42" s="64">
        <v>10.37037037037037</v>
      </c>
      <c r="G42" s="64">
        <v>17.586206896551722</v>
      </c>
      <c r="H42" s="64">
        <v>13.227513227513226</v>
      </c>
      <c r="I42" s="64">
        <v>7.2936660268714011</v>
      </c>
      <c r="J42" s="64">
        <v>17.565217391304348</v>
      </c>
      <c r="K42" s="64">
        <v>12.442817932296432</v>
      </c>
      <c r="L42" s="65"/>
      <c r="M42" s="66">
        <v>16</v>
      </c>
      <c r="N42" s="66">
        <v>55</v>
      </c>
      <c r="O42" s="66">
        <v>71</v>
      </c>
      <c r="P42" s="66">
        <v>28</v>
      </c>
      <c r="Q42" s="66">
        <v>51</v>
      </c>
      <c r="R42" s="66">
        <v>75</v>
      </c>
      <c r="S42" s="66">
        <v>38</v>
      </c>
      <c r="T42" s="66">
        <v>101</v>
      </c>
      <c r="U42" s="66">
        <v>136</v>
      </c>
    </row>
    <row r="43" spans="1:21" x14ac:dyDescent="0.35">
      <c r="A43" s="62">
        <v>38</v>
      </c>
      <c r="B43" s="63" t="s">
        <v>633</v>
      </c>
      <c r="C43" s="64">
        <v>0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5"/>
      <c r="M43" s="6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0</v>
      </c>
      <c r="S43" s="66">
        <v>0</v>
      </c>
      <c r="T43" s="66">
        <v>0</v>
      </c>
      <c r="U43" s="66">
        <v>0</v>
      </c>
    </row>
    <row r="44" spans="1:21" x14ac:dyDescent="0.35">
      <c r="A44" s="62">
        <v>39</v>
      </c>
      <c r="B44" s="63" t="s">
        <v>634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5"/>
      <c r="M44" s="6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6">
        <v>0</v>
      </c>
    </row>
    <row r="45" spans="1:21" x14ac:dyDescent="0.35">
      <c r="A45" s="62">
        <v>40</v>
      </c>
      <c r="B45" s="63" t="s">
        <v>635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5"/>
      <c r="M45" s="6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0</v>
      </c>
      <c r="S45" s="66">
        <v>0</v>
      </c>
      <c r="T45" s="66">
        <v>0</v>
      </c>
      <c r="U45" s="66">
        <v>0</v>
      </c>
    </row>
    <row r="46" spans="1:21" x14ac:dyDescent="0.35">
      <c r="A46" s="62">
        <v>41</v>
      </c>
      <c r="B46" s="63" t="s">
        <v>636</v>
      </c>
      <c r="C46" s="64">
        <v>0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17.391304347826086</v>
      </c>
      <c r="L46" s="65"/>
      <c r="M46" s="6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0</v>
      </c>
      <c r="S46" s="66">
        <v>0</v>
      </c>
      <c r="T46" s="66">
        <v>0</v>
      </c>
      <c r="U46" s="66">
        <v>4</v>
      </c>
    </row>
    <row r="47" spans="1:21" x14ac:dyDescent="0.35">
      <c r="A47" s="62">
        <v>42</v>
      </c>
      <c r="B47" s="63" t="s">
        <v>637</v>
      </c>
      <c r="C47" s="64">
        <v>0</v>
      </c>
      <c r="D47" s="64">
        <v>0</v>
      </c>
      <c r="E47" s="64">
        <v>21.739130434782609</v>
      </c>
      <c r="F47" s="64">
        <v>0</v>
      </c>
      <c r="G47" s="64">
        <v>22.222222222222221</v>
      </c>
      <c r="H47" s="64">
        <v>9.5238095238095237</v>
      </c>
      <c r="I47" s="64">
        <v>0</v>
      </c>
      <c r="J47" s="64">
        <v>20</v>
      </c>
      <c r="K47" s="64">
        <v>11.940298507462686</v>
      </c>
      <c r="L47" s="65"/>
      <c r="M47" s="66">
        <v>0</v>
      </c>
      <c r="N47" s="66">
        <v>0</v>
      </c>
      <c r="O47" s="66">
        <v>5</v>
      </c>
      <c r="P47" s="66">
        <v>0</v>
      </c>
      <c r="Q47" s="66">
        <v>4</v>
      </c>
      <c r="R47" s="66">
        <v>4</v>
      </c>
      <c r="S47" s="66">
        <v>0</v>
      </c>
      <c r="T47" s="66">
        <v>5</v>
      </c>
      <c r="U47" s="66">
        <v>8</v>
      </c>
    </row>
    <row r="48" spans="1:21" x14ac:dyDescent="0.35">
      <c r="A48" s="62">
        <v>43</v>
      </c>
      <c r="B48" s="63" t="s">
        <v>638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5"/>
      <c r="M48" s="6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0</v>
      </c>
      <c r="S48" s="66">
        <v>0</v>
      </c>
      <c r="T48" s="66">
        <v>0</v>
      </c>
      <c r="U48" s="66">
        <v>0</v>
      </c>
    </row>
    <row r="49" spans="1:21" x14ac:dyDescent="0.35">
      <c r="A49" s="62">
        <v>44</v>
      </c>
      <c r="B49" s="63" t="s">
        <v>639</v>
      </c>
      <c r="C49" s="64">
        <v>0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5"/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0</v>
      </c>
      <c r="S49" s="66">
        <v>0</v>
      </c>
      <c r="T49" s="66">
        <v>0</v>
      </c>
      <c r="U49" s="66">
        <v>0</v>
      </c>
    </row>
    <row r="50" spans="1:21" x14ac:dyDescent="0.35">
      <c r="A50" s="62">
        <v>45</v>
      </c>
      <c r="B50" s="63" t="s">
        <v>640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5"/>
      <c r="M50" s="6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0</v>
      </c>
      <c r="S50" s="66">
        <v>0</v>
      </c>
      <c r="T50" s="66">
        <v>0</v>
      </c>
      <c r="U50" s="66">
        <v>0</v>
      </c>
    </row>
    <row r="51" spans="1:21" x14ac:dyDescent="0.35">
      <c r="A51" s="62">
        <v>46</v>
      </c>
      <c r="B51" s="63" t="s">
        <v>641</v>
      </c>
      <c r="C51" s="64">
        <v>0</v>
      </c>
      <c r="D51" s="64">
        <v>5.4545454545454541</v>
      </c>
      <c r="E51" s="64">
        <v>3.5714285714285712</v>
      </c>
      <c r="F51" s="64">
        <v>7.0175438596491224</v>
      </c>
      <c r="G51" s="64">
        <v>0</v>
      </c>
      <c r="H51" s="64">
        <v>0</v>
      </c>
      <c r="I51" s="64">
        <v>2.7272727272727271</v>
      </c>
      <c r="J51" s="64">
        <v>3.0612244897959182</v>
      </c>
      <c r="K51" s="64">
        <v>3.6199095022624439</v>
      </c>
      <c r="L51" s="65"/>
      <c r="M51" s="66">
        <v>0</v>
      </c>
      <c r="N51" s="66">
        <v>3</v>
      </c>
      <c r="O51" s="66">
        <v>4</v>
      </c>
      <c r="P51" s="66">
        <v>4</v>
      </c>
      <c r="Q51" s="66">
        <v>0</v>
      </c>
      <c r="R51" s="66">
        <v>0</v>
      </c>
      <c r="S51" s="66">
        <v>3</v>
      </c>
      <c r="T51" s="66">
        <v>3</v>
      </c>
      <c r="U51" s="66">
        <v>8</v>
      </c>
    </row>
    <row r="52" spans="1:21" x14ac:dyDescent="0.35">
      <c r="A52" s="62">
        <v>47</v>
      </c>
      <c r="B52" s="63" t="s">
        <v>642</v>
      </c>
      <c r="C52" s="64">
        <v>0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5"/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  <c r="U52" s="66">
        <v>0</v>
      </c>
    </row>
    <row r="53" spans="1:21" x14ac:dyDescent="0.35">
      <c r="A53" s="62">
        <v>48</v>
      </c>
      <c r="B53" s="63" t="s">
        <v>643</v>
      </c>
      <c r="C53" s="64">
        <v>0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5"/>
      <c r="M53" s="6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  <c r="U53" s="66">
        <v>0</v>
      </c>
    </row>
    <row r="54" spans="1:21" x14ac:dyDescent="0.35">
      <c r="A54" s="62">
        <v>49</v>
      </c>
      <c r="B54" s="63" t="s">
        <v>644</v>
      </c>
      <c r="C54" s="64">
        <v>0</v>
      </c>
      <c r="D54" s="64">
        <v>0</v>
      </c>
      <c r="E54" s="64">
        <v>8.6206896551724146</v>
      </c>
      <c r="F54" s="64">
        <v>0</v>
      </c>
      <c r="G54" s="64">
        <v>35.714285714285715</v>
      </c>
      <c r="H54" s="64">
        <v>10.204081632653061</v>
      </c>
      <c r="I54" s="64">
        <v>0</v>
      </c>
      <c r="J54" s="64">
        <v>15.789473684210526</v>
      </c>
      <c r="K54" s="64">
        <v>6.7961165048543686</v>
      </c>
      <c r="L54" s="65"/>
      <c r="M54" s="66">
        <v>0</v>
      </c>
      <c r="N54" s="66">
        <v>0</v>
      </c>
      <c r="O54" s="66">
        <v>5</v>
      </c>
      <c r="P54" s="66">
        <v>0</v>
      </c>
      <c r="Q54" s="66">
        <v>5</v>
      </c>
      <c r="R54" s="66">
        <v>5</v>
      </c>
      <c r="S54" s="66">
        <v>0</v>
      </c>
      <c r="T54" s="66">
        <v>6</v>
      </c>
      <c r="U54" s="66">
        <v>7</v>
      </c>
    </row>
    <row r="55" spans="1:21" x14ac:dyDescent="0.35">
      <c r="A55" s="62">
        <v>50</v>
      </c>
      <c r="B55" s="63" t="s">
        <v>645</v>
      </c>
      <c r="C55" s="64">
        <v>0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5"/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6">
        <v>0</v>
      </c>
      <c r="T55" s="66">
        <v>0</v>
      </c>
      <c r="U55" s="66">
        <v>0</v>
      </c>
    </row>
    <row r="56" spans="1:21" x14ac:dyDescent="0.35">
      <c r="A56" s="62">
        <v>51</v>
      </c>
      <c r="B56" s="63" t="s">
        <v>646</v>
      </c>
      <c r="C56" s="64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5"/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66">
        <v>0</v>
      </c>
      <c r="U56" s="66">
        <v>0</v>
      </c>
    </row>
    <row r="57" spans="1:21" x14ac:dyDescent="0.35">
      <c r="A57" s="62">
        <v>52</v>
      </c>
      <c r="B57" s="63" t="s">
        <v>647</v>
      </c>
      <c r="C57" s="64">
        <v>0</v>
      </c>
      <c r="D57" s="64">
        <v>0</v>
      </c>
      <c r="E57" s="64">
        <v>0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5"/>
      <c r="M57" s="6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0</v>
      </c>
      <c r="S57" s="66">
        <v>0</v>
      </c>
      <c r="T57" s="66">
        <v>0</v>
      </c>
      <c r="U57" s="66">
        <v>0</v>
      </c>
    </row>
    <row r="58" spans="1:21" x14ac:dyDescent="0.35">
      <c r="A58" s="62">
        <v>53</v>
      </c>
      <c r="B58" s="63" t="s">
        <v>141</v>
      </c>
      <c r="C58" s="64">
        <v>15.121951219512194</v>
      </c>
      <c r="D58" s="64">
        <v>19.170984455958546</v>
      </c>
      <c r="E58" s="64">
        <v>16.839378238341968</v>
      </c>
      <c r="F58" s="64">
        <v>9.375</v>
      </c>
      <c r="G58" s="64">
        <v>17.326732673267326</v>
      </c>
      <c r="H58" s="64">
        <v>12.467532467532468</v>
      </c>
      <c r="I58" s="64">
        <v>13.164556962025317</v>
      </c>
      <c r="J58" s="64">
        <v>17.8117048346056</v>
      </c>
      <c r="K58" s="64">
        <v>15.581098339719029</v>
      </c>
      <c r="L58" s="65"/>
      <c r="M58" s="66">
        <v>31</v>
      </c>
      <c r="N58" s="66">
        <v>37</v>
      </c>
      <c r="O58" s="66">
        <v>65</v>
      </c>
      <c r="P58" s="66">
        <v>18</v>
      </c>
      <c r="Q58" s="66">
        <v>35</v>
      </c>
      <c r="R58" s="66">
        <v>48</v>
      </c>
      <c r="S58" s="66">
        <v>52</v>
      </c>
      <c r="T58" s="66">
        <v>70</v>
      </c>
      <c r="U58" s="66">
        <v>122</v>
      </c>
    </row>
    <row r="59" spans="1:21" x14ac:dyDescent="0.35">
      <c r="A59" s="62">
        <v>54</v>
      </c>
      <c r="B59" s="63" t="s">
        <v>648</v>
      </c>
      <c r="C59" s="64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5"/>
      <c r="M59" s="6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0</v>
      </c>
      <c r="S59" s="66">
        <v>0</v>
      </c>
      <c r="T59" s="66">
        <v>0</v>
      </c>
      <c r="U59" s="66">
        <v>0</v>
      </c>
    </row>
    <row r="60" spans="1:21" x14ac:dyDescent="0.35">
      <c r="A60" s="62">
        <v>55</v>
      </c>
      <c r="B60" s="63" t="s">
        <v>649</v>
      </c>
      <c r="C60" s="64">
        <v>0</v>
      </c>
      <c r="D60" s="64">
        <v>0</v>
      </c>
      <c r="E60" s="64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5"/>
      <c r="M60" s="6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0</v>
      </c>
      <c r="S60" s="66">
        <v>0</v>
      </c>
      <c r="T60" s="66">
        <v>0</v>
      </c>
      <c r="U60" s="66">
        <v>0</v>
      </c>
    </row>
    <row r="61" spans="1:21" x14ac:dyDescent="0.35">
      <c r="A61" s="62">
        <v>56</v>
      </c>
      <c r="B61" s="63" t="s">
        <v>650</v>
      </c>
      <c r="C61" s="64">
        <v>0</v>
      </c>
      <c r="D61" s="64">
        <v>0</v>
      </c>
      <c r="E61" s="64">
        <v>0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  <c r="L61" s="65"/>
      <c r="M61" s="6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0</v>
      </c>
      <c r="S61" s="66">
        <v>0</v>
      </c>
      <c r="T61" s="66">
        <v>0</v>
      </c>
      <c r="U61" s="66">
        <v>0</v>
      </c>
    </row>
    <row r="62" spans="1:21" x14ac:dyDescent="0.35">
      <c r="A62" s="62">
        <v>57</v>
      </c>
      <c r="B62" s="63" t="s">
        <v>651</v>
      </c>
      <c r="C62" s="64">
        <v>0</v>
      </c>
      <c r="D62" s="64">
        <v>0</v>
      </c>
      <c r="E62" s="64">
        <v>0</v>
      </c>
      <c r="F62" s="64">
        <v>0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65"/>
      <c r="M62" s="6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0</v>
      </c>
      <c r="S62" s="66">
        <v>0</v>
      </c>
      <c r="T62" s="66">
        <v>0</v>
      </c>
      <c r="U62" s="66">
        <v>0</v>
      </c>
    </row>
    <row r="63" spans="1:21" x14ac:dyDescent="0.35">
      <c r="A63" s="62">
        <v>58</v>
      </c>
      <c r="B63" s="63" t="s">
        <v>652</v>
      </c>
      <c r="C63" s="64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65"/>
      <c r="M63" s="66">
        <v>0</v>
      </c>
      <c r="N63" s="66">
        <v>0</v>
      </c>
      <c r="O63" s="66">
        <v>0</v>
      </c>
      <c r="P63" s="66">
        <v>0</v>
      </c>
      <c r="Q63" s="66">
        <v>0</v>
      </c>
      <c r="R63" s="66">
        <v>0</v>
      </c>
      <c r="S63" s="66">
        <v>0</v>
      </c>
      <c r="T63" s="66">
        <v>0</v>
      </c>
      <c r="U63" s="66">
        <v>0</v>
      </c>
    </row>
    <row r="64" spans="1:21" x14ac:dyDescent="0.35">
      <c r="A64" s="62">
        <v>59</v>
      </c>
      <c r="B64" s="63" t="s">
        <v>653</v>
      </c>
      <c r="C64" s="64">
        <v>0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5"/>
      <c r="M64" s="6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0</v>
      </c>
      <c r="S64" s="66">
        <v>0</v>
      </c>
      <c r="T64" s="66">
        <v>0</v>
      </c>
      <c r="U64" s="66">
        <v>0</v>
      </c>
    </row>
    <row r="65" spans="1:21" x14ac:dyDescent="0.35">
      <c r="A65" s="62">
        <v>60</v>
      </c>
      <c r="B65" s="63" t="s">
        <v>654</v>
      </c>
      <c r="C65" s="64">
        <v>0</v>
      </c>
      <c r="D65" s="64">
        <v>0</v>
      </c>
      <c r="E65" s="64">
        <v>0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5"/>
      <c r="M65" s="6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0</v>
      </c>
      <c r="S65" s="66">
        <v>0</v>
      </c>
      <c r="T65" s="66">
        <v>0</v>
      </c>
      <c r="U65" s="66">
        <v>0</v>
      </c>
    </row>
    <row r="66" spans="1:21" x14ac:dyDescent="0.35">
      <c r="A66" s="62">
        <v>61</v>
      </c>
      <c r="B66" s="63" t="s">
        <v>655</v>
      </c>
      <c r="C66" s="64">
        <v>0</v>
      </c>
      <c r="D66" s="64">
        <v>0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5"/>
      <c r="M66" s="6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0</v>
      </c>
      <c r="S66" s="66">
        <v>0</v>
      </c>
      <c r="T66" s="66">
        <v>0</v>
      </c>
      <c r="U66" s="66">
        <v>0</v>
      </c>
    </row>
    <row r="67" spans="1:21" x14ac:dyDescent="0.35">
      <c r="A67" s="62">
        <v>62</v>
      </c>
      <c r="B67" s="63" t="s">
        <v>209</v>
      </c>
      <c r="C67" s="64">
        <v>10.344827586206897</v>
      </c>
      <c r="D67" s="64">
        <v>13.636363636363635</v>
      </c>
      <c r="E67" s="64">
        <v>7.5630252100840334</v>
      </c>
      <c r="F67" s="64">
        <v>7.8431372549019605</v>
      </c>
      <c r="G67" s="64">
        <v>14.0625</v>
      </c>
      <c r="H67" s="64">
        <v>14.414414414414415</v>
      </c>
      <c r="I67" s="64">
        <v>6.6115702479338845</v>
      </c>
      <c r="J67" s="64">
        <v>14.754098360655737</v>
      </c>
      <c r="K67" s="64">
        <v>10.970464135021098</v>
      </c>
      <c r="L67" s="65"/>
      <c r="M67" s="66">
        <v>6</v>
      </c>
      <c r="N67" s="66">
        <v>9</v>
      </c>
      <c r="O67" s="66">
        <v>9</v>
      </c>
      <c r="P67" s="66">
        <v>4</v>
      </c>
      <c r="Q67" s="66">
        <v>9</v>
      </c>
      <c r="R67" s="66">
        <v>16</v>
      </c>
      <c r="S67" s="66">
        <v>8</v>
      </c>
      <c r="T67" s="66">
        <v>18</v>
      </c>
      <c r="U67" s="66">
        <v>26</v>
      </c>
    </row>
    <row r="68" spans="1:21" x14ac:dyDescent="0.35">
      <c r="A68" s="62">
        <v>63</v>
      </c>
      <c r="B68" s="63" t="s">
        <v>656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5"/>
      <c r="M68" s="66">
        <v>0</v>
      </c>
      <c r="N68" s="66">
        <v>0</v>
      </c>
      <c r="O68" s="66">
        <v>0</v>
      </c>
      <c r="P68" s="66">
        <v>0</v>
      </c>
      <c r="Q68" s="66">
        <v>0</v>
      </c>
      <c r="R68" s="66">
        <v>0</v>
      </c>
      <c r="S68" s="66">
        <v>0</v>
      </c>
      <c r="T68" s="66">
        <v>0</v>
      </c>
      <c r="U68" s="66">
        <v>0</v>
      </c>
    </row>
    <row r="69" spans="1:21" x14ac:dyDescent="0.35">
      <c r="A69" s="62">
        <v>64</v>
      </c>
      <c r="B69" s="63" t="s">
        <v>657</v>
      </c>
      <c r="C69" s="64">
        <v>0</v>
      </c>
      <c r="D69" s="64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5"/>
      <c r="M69" s="66">
        <v>0</v>
      </c>
      <c r="N69" s="66">
        <v>0</v>
      </c>
      <c r="O69" s="66">
        <v>0</v>
      </c>
      <c r="P69" s="66">
        <v>0</v>
      </c>
      <c r="Q69" s="66">
        <v>0</v>
      </c>
      <c r="R69" s="66">
        <v>0</v>
      </c>
      <c r="S69" s="66">
        <v>0</v>
      </c>
      <c r="T69" s="66">
        <v>0</v>
      </c>
      <c r="U69" s="66">
        <v>0</v>
      </c>
    </row>
    <row r="70" spans="1:21" x14ac:dyDescent="0.35">
      <c r="A70" s="62">
        <v>65</v>
      </c>
      <c r="B70" s="63" t="s">
        <v>658</v>
      </c>
      <c r="C70" s="64">
        <v>0</v>
      </c>
      <c r="D70" s="64">
        <v>0</v>
      </c>
      <c r="E70" s="64">
        <v>50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40</v>
      </c>
      <c r="L70" s="65"/>
      <c r="M70" s="66">
        <v>0</v>
      </c>
      <c r="N70" s="66">
        <v>0</v>
      </c>
      <c r="O70" s="66">
        <v>3</v>
      </c>
      <c r="P70" s="66">
        <v>0</v>
      </c>
      <c r="Q70" s="66">
        <v>0</v>
      </c>
      <c r="R70" s="66">
        <v>0</v>
      </c>
      <c r="S70" s="66">
        <v>0</v>
      </c>
      <c r="T70" s="66">
        <v>0</v>
      </c>
      <c r="U70" s="66">
        <v>6</v>
      </c>
    </row>
    <row r="71" spans="1:21" x14ac:dyDescent="0.35">
      <c r="A71" s="62">
        <v>66</v>
      </c>
      <c r="B71" s="63" t="s">
        <v>659</v>
      </c>
      <c r="C71" s="64">
        <v>2.0979020979020979</v>
      </c>
      <c r="D71" s="64">
        <v>6.8181818181818175</v>
      </c>
      <c r="E71" s="64">
        <v>3.233830845771144</v>
      </c>
      <c r="F71" s="64">
        <v>0</v>
      </c>
      <c r="G71" s="64">
        <v>0.8310249307479225</v>
      </c>
      <c r="H71" s="64">
        <v>0.74906367041198507</v>
      </c>
      <c r="I71" s="64">
        <v>1.8292682926829267</v>
      </c>
      <c r="J71" s="64">
        <v>3.2051282051282048</v>
      </c>
      <c r="K71" s="64">
        <v>2.9350104821802936</v>
      </c>
      <c r="L71" s="65"/>
      <c r="M71" s="66">
        <v>3</v>
      </c>
      <c r="N71" s="66">
        <v>18</v>
      </c>
      <c r="O71" s="66">
        <v>13</v>
      </c>
      <c r="P71" s="66">
        <v>0</v>
      </c>
      <c r="Q71" s="66">
        <v>3</v>
      </c>
      <c r="R71" s="66">
        <v>4</v>
      </c>
      <c r="S71" s="66">
        <v>6</v>
      </c>
      <c r="T71" s="66">
        <v>20</v>
      </c>
      <c r="U71" s="66">
        <v>28</v>
      </c>
    </row>
    <row r="72" spans="1:21" x14ac:dyDescent="0.35">
      <c r="A72" s="62">
        <v>67</v>
      </c>
      <c r="B72" s="63" t="s">
        <v>660</v>
      </c>
      <c r="C72" s="64">
        <v>0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5"/>
      <c r="M72" s="66">
        <v>0</v>
      </c>
      <c r="N72" s="66">
        <v>0</v>
      </c>
      <c r="O72" s="66">
        <v>0</v>
      </c>
      <c r="P72" s="66">
        <v>0</v>
      </c>
      <c r="Q72" s="66">
        <v>0</v>
      </c>
      <c r="R72" s="66">
        <v>0</v>
      </c>
      <c r="S72" s="66">
        <v>0</v>
      </c>
      <c r="T72" s="66">
        <v>0</v>
      </c>
      <c r="U72" s="66">
        <v>0</v>
      </c>
    </row>
    <row r="73" spans="1:21" x14ac:dyDescent="0.35">
      <c r="A73" s="62">
        <v>68</v>
      </c>
      <c r="B73" s="63" t="s">
        <v>661</v>
      </c>
      <c r="C73" s="64">
        <v>8.75</v>
      </c>
      <c r="D73" s="64">
        <v>8.6021505376344098</v>
      </c>
      <c r="E73" s="64">
        <v>9.0614886731391593</v>
      </c>
      <c r="F73" s="64">
        <v>1.6949152542372881</v>
      </c>
      <c r="G73" s="64">
        <v>5.5299539170506913</v>
      </c>
      <c r="H73" s="64">
        <v>4.1791044776119408</v>
      </c>
      <c r="I73" s="64">
        <v>6.1475409836065573</v>
      </c>
      <c r="J73" s="64">
        <v>6.7584480600750938</v>
      </c>
      <c r="K73" s="64">
        <v>6.6250974279033512</v>
      </c>
      <c r="L73" s="65"/>
      <c r="M73" s="66">
        <v>21</v>
      </c>
      <c r="N73" s="66">
        <v>32</v>
      </c>
      <c r="O73" s="66">
        <v>56</v>
      </c>
      <c r="P73" s="66">
        <v>4</v>
      </c>
      <c r="Q73" s="66">
        <v>24</v>
      </c>
      <c r="R73" s="66">
        <v>28</v>
      </c>
      <c r="S73" s="66">
        <v>30</v>
      </c>
      <c r="T73" s="66">
        <v>54</v>
      </c>
      <c r="U73" s="66">
        <v>85</v>
      </c>
    </row>
    <row r="74" spans="1:21" x14ac:dyDescent="0.35">
      <c r="A74" s="62">
        <v>69</v>
      </c>
      <c r="B74" s="63" t="s">
        <v>662</v>
      </c>
      <c r="C74" s="64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5"/>
      <c r="M74" s="66">
        <v>0</v>
      </c>
      <c r="N74" s="66">
        <v>0</v>
      </c>
      <c r="O74" s="66">
        <v>0</v>
      </c>
      <c r="P74" s="66">
        <v>0</v>
      </c>
      <c r="Q74" s="66">
        <v>0</v>
      </c>
      <c r="R74" s="66">
        <v>0</v>
      </c>
      <c r="S74" s="66">
        <v>0</v>
      </c>
      <c r="T74" s="66">
        <v>0</v>
      </c>
      <c r="U74" s="66">
        <v>0</v>
      </c>
    </row>
    <row r="75" spans="1:21" x14ac:dyDescent="0.35">
      <c r="A75" s="62">
        <v>70</v>
      </c>
      <c r="B75" s="63" t="s">
        <v>663</v>
      </c>
      <c r="C75" s="64">
        <v>0</v>
      </c>
      <c r="D75" s="64">
        <v>0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5"/>
      <c r="M75" s="66">
        <v>0</v>
      </c>
      <c r="N75" s="66">
        <v>0</v>
      </c>
      <c r="O75" s="66">
        <v>0</v>
      </c>
      <c r="P75" s="66">
        <v>0</v>
      </c>
      <c r="Q75" s="66">
        <v>0</v>
      </c>
      <c r="R75" s="66">
        <v>0</v>
      </c>
      <c r="S75" s="66">
        <v>0</v>
      </c>
      <c r="T75" s="66">
        <v>0</v>
      </c>
      <c r="U75" s="66">
        <v>0</v>
      </c>
    </row>
    <row r="76" spans="1:21" x14ac:dyDescent="0.35">
      <c r="A76" s="62">
        <v>71</v>
      </c>
      <c r="B76" s="63" t="s">
        <v>664</v>
      </c>
      <c r="C76" s="64">
        <v>0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4.6153846153846159</v>
      </c>
      <c r="L76" s="65"/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0</v>
      </c>
      <c r="T76" s="66">
        <v>0</v>
      </c>
      <c r="U76" s="66">
        <v>3</v>
      </c>
    </row>
    <row r="77" spans="1:21" x14ac:dyDescent="0.35">
      <c r="A77" s="62">
        <v>72</v>
      </c>
      <c r="B77" s="63" t="s">
        <v>665</v>
      </c>
      <c r="C77" s="64">
        <v>0</v>
      </c>
      <c r="D77" s="64">
        <v>0</v>
      </c>
      <c r="E77" s="64">
        <v>19.047619047619047</v>
      </c>
      <c r="F77" s="64">
        <v>0</v>
      </c>
      <c r="G77" s="64">
        <v>0</v>
      </c>
      <c r="H77" s="64">
        <v>0</v>
      </c>
      <c r="I77" s="64">
        <v>0</v>
      </c>
      <c r="J77" s="64">
        <v>27.777777777777779</v>
      </c>
      <c r="K77" s="64">
        <v>9.375</v>
      </c>
      <c r="L77" s="65"/>
      <c r="M77" s="66">
        <v>0</v>
      </c>
      <c r="N77" s="66">
        <v>0</v>
      </c>
      <c r="O77" s="66">
        <v>4</v>
      </c>
      <c r="P77" s="66">
        <v>0</v>
      </c>
      <c r="Q77" s="66">
        <v>0</v>
      </c>
      <c r="R77" s="66">
        <v>0</v>
      </c>
      <c r="S77" s="66">
        <v>0</v>
      </c>
      <c r="T77" s="66">
        <v>5</v>
      </c>
      <c r="U77" s="66">
        <v>3</v>
      </c>
    </row>
    <row r="78" spans="1:21" x14ac:dyDescent="0.35">
      <c r="A78" s="62">
        <v>73</v>
      </c>
      <c r="B78" s="63" t="s">
        <v>666</v>
      </c>
      <c r="C78" s="64">
        <v>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5"/>
      <c r="M78" s="6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0</v>
      </c>
      <c r="S78" s="66">
        <v>0</v>
      </c>
      <c r="T78" s="66">
        <v>0</v>
      </c>
      <c r="U78" s="66">
        <v>0</v>
      </c>
    </row>
    <row r="79" spans="1:21" x14ac:dyDescent="0.35">
      <c r="A79" s="62">
        <v>74</v>
      </c>
      <c r="B79" s="63" t="s">
        <v>667</v>
      </c>
      <c r="C79" s="64">
        <v>0</v>
      </c>
      <c r="D79" s="64">
        <v>15.151515151515152</v>
      </c>
      <c r="E79" s="64">
        <v>11.016949152542372</v>
      </c>
      <c r="F79" s="64">
        <v>5.8823529411764701</v>
      </c>
      <c r="G79" s="64">
        <v>8</v>
      </c>
      <c r="H79" s="64">
        <v>6.1068702290076331</v>
      </c>
      <c r="I79" s="64">
        <v>2.34375</v>
      </c>
      <c r="J79" s="64">
        <v>13.385826771653544</v>
      </c>
      <c r="K79" s="64">
        <v>8.695652173913043</v>
      </c>
      <c r="L79" s="65"/>
      <c r="M79" s="66">
        <v>0</v>
      </c>
      <c r="N79" s="66">
        <v>10</v>
      </c>
      <c r="O79" s="66">
        <v>13</v>
      </c>
      <c r="P79" s="66">
        <v>4</v>
      </c>
      <c r="Q79" s="66">
        <v>4</v>
      </c>
      <c r="R79" s="66">
        <v>8</v>
      </c>
      <c r="S79" s="66">
        <v>3</v>
      </c>
      <c r="T79" s="66">
        <v>17</v>
      </c>
      <c r="U79" s="66">
        <v>22</v>
      </c>
    </row>
    <row r="80" spans="1:21" x14ac:dyDescent="0.35">
      <c r="A80" s="62">
        <v>75</v>
      </c>
      <c r="B80" s="63" t="s">
        <v>210</v>
      </c>
      <c r="C80" s="64">
        <v>4.3859649122807012</v>
      </c>
      <c r="D80" s="64">
        <v>8.1632653061224492</v>
      </c>
      <c r="E80" s="64">
        <v>5.8139534883720927</v>
      </c>
      <c r="F80" s="64">
        <v>2.5641025641025639</v>
      </c>
      <c r="G80" s="64">
        <v>9.375</v>
      </c>
      <c r="H80" s="64">
        <v>6.887417218543046</v>
      </c>
      <c r="I80" s="64">
        <v>2.5157232704402519</v>
      </c>
      <c r="J80" s="64">
        <v>8.7346024636058228</v>
      </c>
      <c r="K80" s="64">
        <v>6.7452521283562534</v>
      </c>
      <c r="L80" s="65"/>
      <c r="M80" s="66">
        <v>15</v>
      </c>
      <c r="N80" s="66">
        <v>36</v>
      </c>
      <c r="O80" s="66">
        <v>45</v>
      </c>
      <c r="P80" s="66">
        <v>8</v>
      </c>
      <c r="Q80" s="66">
        <v>42</v>
      </c>
      <c r="R80" s="66">
        <v>52</v>
      </c>
      <c r="S80" s="66">
        <v>16</v>
      </c>
      <c r="T80" s="66">
        <v>78</v>
      </c>
      <c r="U80" s="66">
        <v>103</v>
      </c>
    </row>
    <row r="81" spans="1:21" x14ac:dyDescent="0.35">
      <c r="A81" s="62">
        <v>76</v>
      </c>
      <c r="B81" s="63" t="s">
        <v>668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5"/>
      <c r="M81" s="6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0</v>
      </c>
      <c r="S81" s="66">
        <v>0</v>
      </c>
      <c r="T81" s="66">
        <v>0</v>
      </c>
      <c r="U81" s="66">
        <v>0</v>
      </c>
    </row>
    <row r="82" spans="1:21" x14ac:dyDescent="0.35">
      <c r="A82" s="62">
        <v>77</v>
      </c>
      <c r="B82" s="63" t="s">
        <v>211</v>
      </c>
      <c r="C82" s="64">
        <v>3.103448275862069</v>
      </c>
      <c r="D82" s="64">
        <v>7.1146245059288544</v>
      </c>
      <c r="E82" s="64">
        <v>4.4776119402985071</v>
      </c>
      <c r="F82" s="64">
        <v>1.1111111111111112</v>
      </c>
      <c r="G82" s="64">
        <v>2.6455026455026456</v>
      </c>
      <c r="H82" s="64">
        <v>2.8260869565217392</v>
      </c>
      <c r="I82" s="64">
        <v>1.4545454545454546</v>
      </c>
      <c r="J82" s="64">
        <v>6.4367816091954024</v>
      </c>
      <c r="K82" s="64">
        <v>4.0160642570281126</v>
      </c>
      <c r="L82" s="65"/>
      <c r="M82" s="66">
        <v>9</v>
      </c>
      <c r="N82" s="66">
        <v>18</v>
      </c>
      <c r="O82" s="66">
        <v>24</v>
      </c>
      <c r="P82" s="66">
        <v>3</v>
      </c>
      <c r="Q82" s="66">
        <v>5</v>
      </c>
      <c r="R82" s="66">
        <v>13</v>
      </c>
      <c r="S82" s="66">
        <v>8</v>
      </c>
      <c r="T82" s="66">
        <v>28</v>
      </c>
      <c r="U82" s="66">
        <v>40</v>
      </c>
    </row>
    <row r="83" spans="1:21" x14ac:dyDescent="0.35">
      <c r="A83" s="62">
        <v>78</v>
      </c>
      <c r="B83" s="63" t="s">
        <v>212</v>
      </c>
      <c r="C83" s="64">
        <v>4.5</v>
      </c>
      <c r="D83" s="64">
        <v>9.7674418604651159</v>
      </c>
      <c r="E83" s="64">
        <v>6.4285714285714279</v>
      </c>
      <c r="F83" s="64">
        <v>1.9417475728155338</v>
      </c>
      <c r="G83" s="64">
        <v>4.9751243781094532</v>
      </c>
      <c r="H83" s="64">
        <v>3.2911392405063293</v>
      </c>
      <c r="I83" s="64">
        <v>3.2581453634085209</v>
      </c>
      <c r="J83" s="64">
        <v>6.7307692307692308</v>
      </c>
      <c r="K83" s="64">
        <v>4.6454767726161368</v>
      </c>
      <c r="L83" s="65"/>
      <c r="M83" s="66">
        <v>9</v>
      </c>
      <c r="N83" s="66">
        <v>21</v>
      </c>
      <c r="O83" s="66">
        <v>27</v>
      </c>
      <c r="P83" s="66">
        <v>4</v>
      </c>
      <c r="Q83" s="66">
        <v>10</v>
      </c>
      <c r="R83" s="66">
        <v>13</v>
      </c>
      <c r="S83" s="66">
        <v>13</v>
      </c>
      <c r="T83" s="66">
        <v>28</v>
      </c>
      <c r="U83" s="66">
        <v>38</v>
      </c>
    </row>
    <row r="84" spans="1:21" x14ac:dyDescent="0.35">
      <c r="A84" s="62">
        <v>79</v>
      </c>
      <c r="B84" s="63" t="s">
        <v>213</v>
      </c>
      <c r="C84" s="64">
        <v>2.7777777777777777</v>
      </c>
      <c r="D84" s="64">
        <v>11.515151515151516</v>
      </c>
      <c r="E84" s="64">
        <v>7.1770334928229662</v>
      </c>
      <c r="F84" s="64">
        <v>1.8604651162790697</v>
      </c>
      <c r="G84" s="64">
        <v>7.3863636363636367</v>
      </c>
      <c r="H84" s="64">
        <v>5.1980198019801982</v>
      </c>
      <c r="I84" s="64">
        <v>4.9689440993788816</v>
      </c>
      <c r="J84" s="64">
        <v>8.3582089552238816</v>
      </c>
      <c r="K84" s="64">
        <v>6.3960639606396059</v>
      </c>
      <c r="L84" s="65"/>
      <c r="M84" s="66">
        <v>7</v>
      </c>
      <c r="N84" s="66">
        <v>19</v>
      </c>
      <c r="O84" s="66">
        <v>30</v>
      </c>
      <c r="P84" s="66">
        <v>4</v>
      </c>
      <c r="Q84" s="66">
        <v>13</v>
      </c>
      <c r="R84" s="66">
        <v>21</v>
      </c>
      <c r="S84" s="66">
        <v>24</v>
      </c>
      <c r="T84" s="66">
        <v>28</v>
      </c>
      <c r="U84" s="66">
        <v>52</v>
      </c>
    </row>
    <row r="85" spans="1:21" x14ac:dyDescent="0.35">
      <c r="A85" s="62">
        <v>80</v>
      </c>
      <c r="B85" s="63" t="s">
        <v>214</v>
      </c>
      <c r="C85" s="64">
        <v>1.7167381974248928</v>
      </c>
      <c r="D85" s="64">
        <v>12.195121951219512</v>
      </c>
      <c r="E85" s="64">
        <v>5.8823529411764701</v>
      </c>
      <c r="F85" s="64">
        <v>1.6460905349794239</v>
      </c>
      <c r="G85" s="64">
        <v>5.4644808743169397</v>
      </c>
      <c r="H85" s="64">
        <v>4.3378995433789953</v>
      </c>
      <c r="I85" s="64">
        <v>2.8865979381443299</v>
      </c>
      <c r="J85" s="64">
        <v>8.1967213114754092</v>
      </c>
      <c r="K85" s="64">
        <v>5.7458563535911606</v>
      </c>
      <c r="L85" s="65"/>
      <c r="M85" s="66">
        <v>4</v>
      </c>
      <c r="N85" s="66">
        <v>30</v>
      </c>
      <c r="O85" s="66">
        <v>28</v>
      </c>
      <c r="P85" s="66">
        <v>4</v>
      </c>
      <c r="Q85" s="66">
        <v>10</v>
      </c>
      <c r="R85" s="66">
        <v>19</v>
      </c>
      <c r="S85" s="66">
        <v>14</v>
      </c>
      <c r="T85" s="66">
        <v>35</v>
      </c>
      <c r="U85" s="66">
        <v>52</v>
      </c>
    </row>
    <row r="86" spans="1:21" x14ac:dyDescent="0.35">
      <c r="A86" s="62">
        <v>81</v>
      </c>
      <c r="B86" s="63" t="s">
        <v>669</v>
      </c>
      <c r="C86" s="64">
        <v>0</v>
      </c>
      <c r="D86" s="64">
        <v>0</v>
      </c>
      <c r="E86" s="64">
        <v>0</v>
      </c>
      <c r="F86" s="64">
        <v>0</v>
      </c>
      <c r="G86" s="64">
        <v>0</v>
      </c>
      <c r="H86" s="64">
        <v>0</v>
      </c>
      <c r="I86" s="64">
        <v>0</v>
      </c>
      <c r="J86" s="64">
        <v>0</v>
      </c>
      <c r="K86" s="64">
        <v>33.333333333333329</v>
      </c>
      <c r="L86" s="65"/>
      <c r="M86" s="66">
        <v>0</v>
      </c>
      <c r="N86" s="66">
        <v>0</v>
      </c>
      <c r="O86" s="66">
        <v>0</v>
      </c>
      <c r="P86" s="66">
        <v>0</v>
      </c>
      <c r="Q86" s="66">
        <v>0</v>
      </c>
      <c r="R86" s="66">
        <v>0</v>
      </c>
      <c r="S86" s="66">
        <v>0</v>
      </c>
      <c r="T86" s="66">
        <v>0</v>
      </c>
      <c r="U86" s="66">
        <v>4</v>
      </c>
    </row>
    <row r="87" spans="1:21" x14ac:dyDescent="0.35">
      <c r="A87" s="62">
        <v>82</v>
      </c>
      <c r="B87" s="63" t="s">
        <v>215</v>
      </c>
      <c r="C87" s="64">
        <v>3.2520325203252036</v>
      </c>
      <c r="D87" s="64">
        <v>11.926605504587156</v>
      </c>
      <c r="E87" s="64">
        <v>8.085106382978724</v>
      </c>
      <c r="F87" s="64">
        <v>5.7142857142857144</v>
      </c>
      <c r="G87" s="64">
        <v>6.2992125984251963</v>
      </c>
      <c r="H87" s="64">
        <v>4.980842911877394</v>
      </c>
      <c r="I87" s="64">
        <v>5.0583657587548636</v>
      </c>
      <c r="J87" s="64">
        <v>7.0247933884297522</v>
      </c>
      <c r="K87" s="64">
        <v>5.6000000000000005</v>
      </c>
      <c r="L87" s="65"/>
      <c r="M87" s="66">
        <v>4</v>
      </c>
      <c r="N87" s="66">
        <v>13</v>
      </c>
      <c r="O87" s="66">
        <v>19</v>
      </c>
      <c r="P87" s="66">
        <v>8</v>
      </c>
      <c r="Q87" s="66">
        <v>8</v>
      </c>
      <c r="R87" s="66">
        <v>13</v>
      </c>
      <c r="S87" s="66">
        <v>13</v>
      </c>
      <c r="T87" s="66">
        <v>17</v>
      </c>
      <c r="U87" s="66">
        <v>28</v>
      </c>
    </row>
    <row r="88" spans="1:21" x14ac:dyDescent="0.35">
      <c r="A88" s="62">
        <v>83</v>
      </c>
      <c r="B88" s="63" t="s">
        <v>670</v>
      </c>
      <c r="C88" s="64">
        <v>0</v>
      </c>
      <c r="D88" s="64">
        <v>0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5"/>
      <c r="M88" s="66">
        <v>0</v>
      </c>
      <c r="N88" s="66">
        <v>0</v>
      </c>
      <c r="O88" s="66">
        <v>0</v>
      </c>
      <c r="P88" s="66">
        <v>0</v>
      </c>
      <c r="Q88" s="66">
        <v>0</v>
      </c>
      <c r="R88" s="66">
        <v>0</v>
      </c>
      <c r="S88" s="66">
        <v>0</v>
      </c>
      <c r="T88" s="66">
        <v>0</v>
      </c>
      <c r="U88" s="66">
        <v>0</v>
      </c>
    </row>
    <row r="89" spans="1:21" x14ac:dyDescent="0.35">
      <c r="A89" s="62">
        <v>84</v>
      </c>
      <c r="B89" s="63" t="s">
        <v>671</v>
      </c>
      <c r="C89" s="64">
        <v>0</v>
      </c>
      <c r="D89" s="64">
        <v>0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4">
        <v>0</v>
      </c>
      <c r="L89" s="65"/>
      <c r="M89" s="66">
        <v>0</v>
      </c>
      <c r="N89" s="66">
        <v>0</v>
      </c>
      <c r="O89" s="66">
        <v>0</v>
      </c>
      <c r="P89" s="66">
        <v>0</v>
      </c>
      <c r="Q89" s="66">
        <v>0</v>
      </c>
      <c r="R89" s="66">
        <v>0</v>
      </c>
      <c r="S89" s="66">
        <v>0</v>
      </c>
      <c r="T89" s="66">
        <v>0</v>
      </c>
      <c r="U89" s="66">
        <v>0</v>
      </c>
    </row>
    <row r="90" spans="1:21" x14ac:dyDescent="0.35">
      <c r="A90" s="62">
        <v>85</v>
      </c>
      <c r="B90" s="63" t="s">
        <v>672</v>
      </c>
      <c r="C90" s="64">
        <v>22.727272727272727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13.888888888888889</v>
      </c>
      <c r="J90" s="64">
        <v>0</v>
      </c>
      <c r="K90" s="64">
        <v>0</v>
      </c>
      <c r="L90" s="65"/>
      <c r="M90" s="66">
        <v>5</v>
      </c>
      <c r="N90" s="66">
        <v>0</v>
      </c>
      <c r="O90" s="66">
        <v>0</v>
      </c>
      <c r="P90" s="66">
        <v>0</v>
      </c>
      <c r="Q90" s="66">
        <v>0</v>
      </c>
      <c r="R90" s="66">
        <v>0</v>
      </c>
      <c r="S90" s="66">
        <v>5</v>
      </c>
      <c r="T90" s="66">
        <v>0</v>
      </c>
      <c r="U90" s="66">
        <v>0</v>
      </c>
    </row>
    <row r="91" spans="1:21" x14ac:dyDescent="0.35">
      <c r="A91" s="62">
        <v>86</v>
      </c>
      <c r="B91" s="63" t="s">
        <v>673</v>
      </c>
      <c r="C91" s="64">
        <v>30</v>
      </c>
      <c r="D91" s="64">
        <v>11.111111111111111</v>
      </c>
      <c r="E91" s="64">
        <v>14.545454545454545</v>
      </c>
      <c r="F91" s="64">
        <v>23.52941176470588</v>
      </c>
      <c r="G91" s="64">
        <v>10.714285714285714</v>
      </c>
      <c r="H91" s="64">
        <v>11.627906976744185</v>
      </c>
      <c r="I91" s="64">
        <v>23.404255319148938</v>
      </c>
      <c r="J91" s="64">
        <v>14.545454545454545</v>
      </c>
      <c r="K91" s="64">
        <v>13.978494623655912</v>
      </c>
      <c r="L91" s="65"/>
      <c r="M91" s="66">
        <v>9</v>
      </c>
      <c r="N91" s="66">
        <v>4</v>
      </c>
      <c r="O91" s="66">
        <v>8</v>
      </c>
      <c r="P91" s="66">
        <v>4</v>
      </c>
      <c r="Q91" s="66">
        <v>3</v>
      </c>
      <c r="R91" s="66">
        <v>5</v>
      </c>
      <c r="S91" s="66">
        <v>11</v>
      </c>
      <c r="T91" s="66">
        <v>8</v>
      </c>
      <c r="U91" s="66">
        <v>13</v>
      </c>
    </row>
    <row r="92" spans="1:21" x14ac:dyDescent="0.35">
      <c r="A92" s="62">
        <v>87</v>
      </c>
      <c r="B92" s="63" t="s">
        <v>674</v>
      </c>
      <c r="C92" s="64">
        <v>11.111111111111111</v>
      </c>
      <c r="D92" s="64">
        <v>22.222222222222221</v>
      </c>
      <c r="E92" s="64">
        <v>6.25</v>
      </c>
      <c r="F92" s="64">
        <v>14.285714285714285</v>
      </c>
      <c r="G92" s="64">
        <v>15.789473684210526</v>
      </c>
      <c r="H92" s="64">
        <v>16</v>
      </c>
      <c r="I92" s="64">
        <v>5.8823529411764701</v>
      </c>
      <c r="J92" s="64">
        <v>9.0909090909090917</v>
      </c>
      <c r="K92" s="64">
        <v>9.3457943925233646</v>
      </c>
      <c r="L92" s="65"/>
      <c r="M92" s="66">
        <v>4</v>
      </c>
      <c r="N92" s="66">
        <v>4</v>
      </c>
      <c r="O92" s="66">
        <v>3</v>
      </c>
      <c r="P92" s="66">
        <v>4</v>
      </c>
      <c r="Q92" s="66">
        <v>3</v>
      </c>
      <c r="R92" s="66">
        <v>8</v>
      </c>
      <c r="S92" s="66">
        <v>4</v>
      </c>
      <c r="T92" s="66">
        <v>3</v>
      </c>
      <c r="U92" s="66">
        <v>10</v>
      </c>
    </row>
    <row r="93" spans="1:21" x14ac:dyDescent="0.35">
      <c r="A93" s="62">
        <v>88</v>
      </c>
      <c r="B93" s="63" t="s">
        <v>675</v>
      </c>
      <c r="C93" s="64">
        <v>0</v>
      </c>
      <c r="D93" s="64">
        <v>0</v>
      </c>
      <c r="E93" s="64">
        <v>0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5"/>
      <c r="M93" s="6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0</v>
      </c>
      <c r="S93" s="66">
        <v>0</v>
      </c>
      <c r="T93" s="66">
        <v>0</v>
      </c>
      <c r="U93" s="66">
        <v>0</v>
      </c>
    </row>
    <row r="94" spans="1:21" x14ac:dyDescent="0.35">
      <c r="A94" s="62">
        <v>89</v>
      </c>
      <c r="B94" s="63" t="s">
        <v>216</v>
      </c>
      <c r="C94" s="64">
        <v>5.244755244755245</v>
      </c>
      <c r="D94" s="64">
        <v>9.5930232558139537</v>
      </c>
      <c r="E94" s="64">
        <v>6.6006600660065997</v>
      </c>
      <c r="F94" s="64">
        <v>2.8268551236749118</v>
      </c>
      <c r="G94" s="64">
        <v>9.4262295081967213</v>
      </c>
      <c r="H94" s="64">
        <v>4.8780487804878048</v>
      </c>
      <c r="I94" s="64">
        <v>3.0303030303030303</v>
      </c>
      <c r="J94" s="64">
        <v>7.5601374570446733</v>
      </c>
      <c r="K94" s="64">
        <v>5.4964539007092199</v>
      </c>
      <c r="L94" s="65"/>
      <c r="M94" s="66">
        <v>15</v>
      </c>
      <c r="N94" s="66">
        <v>33</v>
      </c>
      <c r="O94" s="66">
        <v>40</v>
      </c>
      <c r="P94" s="66">
        <v>8</v>
      </c>
      <c r="Q94" s="66">
        <v>23</v>
      </c>
      <c r="R94" s="66">
        <v>26</v>
      </c>
      <c r="S94" s="66">
        <v>17</v>
      </c>
      <c r="T94" s="66">
        <v>44</v>
      </c>
      <c r="U94" s="66">
        <v>62</v>
      </c>
    </row>
    <row r="95" spans="1:21" x14ac:dyDescent="0.35">
      <c r="A95" s="62">
        <v>90</v>
      </c>
      <c r="B95" s="63" t="s">
        <v>676</v>
      </c>
      <c r="C95" s="64">
        <v>0</v>
      </c>
      <c r="D95" s="64">
        <v>0</v>
      </c>
      <c r="E95" s="64">
        <v>0</v>
      </c>
      <c r="F95" s="64">
        <v>0</v>
      </c>
      <c r="G95" s="64">
        <v>0</v>
      </c>
      <c r="H95" s="64">
        <v>0</v>
      </c>
      <c r="I95" s="64">
        <v>0</v>
      </c>
      <c r="J95" s="64">
        <v>0</v>
      </c>
      <c r="K95" s="64">
        <v>0</v>
      </c>
      <c r="L95" s="65"/>
      <c r="M95" s="66">
        <v>0</v>
      </c>
      <c r="N95" s="66">
        <v>0</v>
      </c>
      <c r="O95" s="66">
        <v>0</v>
      </c>
      <c r="P95" s="66">
        <v>0</v>
      </c>
      <c r="Q95" s="66">
        <v>0</v>
      </c>
      <c r="R95" s="66">
        <v>0</v>
      </c>
      <c r="S95" s="66">
        <v>0</v>
      </c>
      <c r="T95" s="66">
        <v>0</v>
      </c>
      <c r="U95" s="66">
        <v>0</v>
      </c>
    </row>
    <row r="96" spans="1:21" x14ac:dyDescent="0.35">
      <c r="A96" s="62">
        <v>91</v>
      </c>
      <c r="B96" s="63" t="s">
        <v>677</v>
      </c>
      <c r="C96" s="64">
        <v>0</v>
      </c>
      <c r="D96" s="64">
        <v>15</v>
      </c>
      <c r="E96" s="64">
        <v>11.76470588235294</v>
      </c>
      <c r="F96" s="64">
        <v>0</v>
      </c>
      <c r="G96" s="64">
        <v>0</v>
      </c>
      <c r="H96" s="64">
        <v>0</v>
      </c>
      <c r="I96" s="64">
        <v>0</v>
      </c>
      <c r="J96" s="64">
        <v>8.8235294117647065</v>
      </c>
      <c r="K96" s="64">
        <v>6.1855670103092786</v>
      </c>
      <c r="L96" s="65"/>
      <c r="M96" s="66">
        <v>0</v>
      </c>
      <c r="N96" s="66">
        <v>3</v>
      </c>
      <c r="O96" s="66">
        <v>6</v>
      </c>
      <c r="P96" s="66">
        <v>0</v>
      </c>
      <c r="Q96" s="66">
        <v>0</v>
      </c>
      <c r="R96" s="66">
        <v>0</v>
      </c>
      <c r="S96" s="66">
        <v>0</v>
      </c>
      <c r="T96" s="66">
        <v>3</v>
      </c>
      <c r="U96" s="66">
        <v>6</v>
      </c>
    </row>
    <row r="97" spans="1:21" x14ac:dyDescent="0.35">
      <c r="A97" s="62">
        <v>92</v>
      </c>
      <c r="B97" s="63" t="s">
        <v>678</v>
      </c>
      <c r="C97" s="64">
        <v>0</v>
      </c>
      <c r="D97" s="64">
        <v>0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5"/>
      <c r="M97" s="66">
        <v>0</v>
      </c>
      <c r="N97" s="66">
        <v>0</v>
      </c>
      <c r="O97" s="66">
        <v>0</v>
      </c>
      <c r="P97" s="66">
        <v>0</v>
      </c>
      <c r="Q97" s="66">
        <v>0</v>
      </c>
      <c r="R97" s="66">
        <v>0</v>
      </c>
      <c r="S97" s="66">
        <v>0</v>
      </c>
      <c r="T97" s="66">
        <v>0</v>
      </c>
      <c r="U97" s="66">
        <v>0</v>
      </c>
    </row>
    <row r="98" spans="1:21" x14ac:dyDescent="0.35">
      <c r="A98" s="62">
        <v>93</v>
      </c>
      <c r="B98" s="63" t="s">
        <v>679</v>
      </c>
      <c r="C98" s="64">
        <v>0</v>
      </c>
      <c r="D98" s="64">
        <v>13.636363636363635</v>
      </c>
      <c r="E98" s="64">
        <v>7.5</v>
      </c>
      <c r="F98" s="64">
        <v>0</v>
      </c>
      <c r="G98" s="64">
        <v>40</v>
      </c>
      <c r="H98" s="64">
        <v>11.76470588235294</v>
      </c>
      <c r="I98" s="64">
        <v>0</v>
      </c>
      <c r="J98" s="64">
        <v>12</v>
      </c>
      <c r="K98" s="64">
        <v>10.144927536231885</v>
      </c>
      <c r="L98" s="65"/>
      <c r="M98" s="66">
        <v>0</v>
      </c>
      <c r="N98" s="66">
        <v>3</v>
      </c>
      <c r="O98" s="66">
        <v>3</v>
      </c>
      <c r="P98" s="66">
        <v>0</v>
      </c>
      <c r="Q98" s="66">
        <v>4</v>
      </c>
      <c r="R98" s="66">
        <v>4</v>
      </c>
      <c r="S98" s="66">
        <v>0</v>
      </c>
      <c r="T98" s="66">
        <v>3</v>
      </c>
      <c r="U98" s="66">
        <v>7</v>
      </c>
    </row>
    <row r="99" spans="1:21" x14ac:dyDescent="0.35">
      <c r="A99" s="62">
        <v>94</v>
      </c>
      <c r="B99" s="63" t="s">
        <v>680</v>
      </c>
      <c r="C99" s="64">
        <v>0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5"/>
      <c r="M99" s="66">
        <v>0</v>
      </c>
      <c r="N99" s="66">
        <v>0</v>
      </c>
      <c r="O99" s="66">
        <v>0</v>
      </c>
      <c r="P99" s="66">
        <v>0</v>
      </c>
      <c r="Q99" s="66">
        <v>0</v>
      </c>
      <c r="R99" s="66">
        <v>0</v>
      </c>
      <c r="S99" s="66">
        <v>0</v>
      </c>
      <c r="T99" s="66">
        <v>0</v>
      </c>
      <c r="U99" s="66">
        <v>0</v>
      </c>
    </row>
    <row r="100" spans="1:21" x14ac:dyDescent="0.35">
      <c r="A100" s="62">
        <v>95</v>
      </c>
      <c r="B100" s="63" t="s">
        <v>217</v>
      </c>
      <c r="C100" s="64">
        <v>10.21505376344086</v>
      </c>
      <c r="D100" s="64">
        <v>14.917127071823206</v>
      </c>
      <c r="E100" s="64">
        <v>12.021857923497267</v>
      </c>
      <c r="F100" s="64">
        <v>1.8181818181818181</v>
      </c>
      <c r="G100" s="64">
        <v>11.557788944723619</v>
      </c>
      <c r="H100" s="64">
        <v>7.6294277929155312</v>
      </c>
      <c r="I100" s="64">
        <v>5.6818181818181817</v>
      </c>
      <c r="J100" s="64">
        <v>12.860892388451445</v>
      </c>
      <c r="K100" s="64">
        <v>9.2896174863387984</v>
      </c>
      <c r="L100" s="65"/>
      <c r="M100" s="66">
        <v>19</v>
      </c>
      <c r="N100" s="66">
        <v>27</v>
      </c>
      <c r="O100" s="66">
        <v>44</v>
      </c>
      <c r="P100" s="66">
        <v>3</v>
      </c>
      <c r="Q100" s="66">
        <v>23</v>
      </c>
      <c r="R100" s="66">
        <v>28</v>
      </c>
      <c r="S100" s="66">
        <v>20</v>
      </c>
      <c r="T100" s="66">
        <v>49</v>
      </c>
      <c r="U100" s="66">
        <v>68</v>
      </c>
    </row>
    <row r="101" spans="1:21" x14ac:dyDescent="0.35">
      <c r="A101" s="62">
        <v>96</v>
      </c>
      <c r="B101" s="63" t="s">
        <v>681</v>
      </c>
      <c r="C101" s="64">
        <v>0</v>
      </c>
      <c r="D101" s="64">
        <v>0</v>
      </c>
      <c r="E101" s="64">
        <v>23.52941176470588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8.8235294117647065</v>
      </c>
      <c r="L101" s="65"/>
      <c r="M101" s="66">
        <v>0</v>
      </c>
      <c r="N101" s="66">
        <v>0</v>
      </c>
      <c r="O101" s="66">
        <v>4</v>
      </c>
      <c r="P101" s="66">
        <v>0</v>
      </c>
      <c r="Q101" s="66">
        <v>0</v>
      </c>
      <c r="R101" s="66">
        <v>0</v>
      </c>
      <c r="S101" s="66">
        <v>0</v>
      </c>
      <c r="T101" s="66">
        <v>0</v>
      </c>
      <c r="U101" s="66">
        <v>3</v>
      </c>
    </row>
    <row r="102" spans="1:21" x14ac:dyDescent="0.35">
      <c r="A102" s="62">
        <v>97</v>
      </c>
      <c r="B102" s="63" t="s">
        <v>218</v>
      </c>
      <c r="C102" s="64">
        <v>13.333333333333334</v>
      </c>
      <c r="D102" s="64">
        <v>29.411764705882355</v>
      </c>
      <c r="E102" s="64">
        <v>16.25</v>
      </c>
      <c r="F102" s="64">
        <v>0</v>
      </c>
      <c r="G102" s="64">
        <v>0</v>
      </c>
      <c r="H102" s="64">
        <v>0</v>
      </c>
      <c r="I102" s="64">
        <v>9.5238095238095237</v>
      </c>
      <c r="J102" s="64">
        <v>24</v>
      </c>
      <c r="K102" s="64">
        <v>13.138686131386862</v>
      </c>
      <c r="L102" s="65"/>
      <c r="M102" s="66">
        <v>6</v>
      </c>
      <c r="N102" s="66">
        <v>15</v>
      </c>
      <c r="O102" s="66">
        <v>13</v>
      </c>
      <c r="P102" s="66">
        <v>0</v>
      </c>
      <c r="Q102" s="66">
        <v>0</v>
      </c>
      <c r="R102" s="66">
        <v>0</v>
      </c>
      <c r="S102" s="66">
        <v>6</v>
      </c>
      <c r="T102" s="66">
        <v>18</v>
      </c>
      <c r="U102" s="66">
        <v>18</v>
      </c>
    </row>
    <row r="103" spans="1:21" x14ac:dyDescent="0.35">
      <c r="A103" s="62">
        <v>98</v>
      </c>
      <c r="B103" s="63" t="s">
        <v>682</v>
      </c>
      <c r="C103" s="64">
        <v>0</v>
      </c>
      <c r="D103" s="64">
        <v>0</v>
      </c>
      <c r="E103" s="64">
        <v>0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5"/>
      <c r="M103" s="66">
        <v>0</v>
      </c>
      <c r="N103" s="66">
        <v>0</v>
      </c>
      <c r="O103" s="66">
        <v>0</v>
      </c>
      <c r="P103" s="66">
        <v>0</v>
      </c>
      <c r="Q103" s="66">
        <v>0</v>
      </c>
      <c r="R103" s="66">
        <v>0</v>
      </c>
      <c r="S103" s="66">
        <v>0</v>
      </c>
      <c r="T103" s="66">
        <v>0</v>
      </c>
      <c r="U103" s="66">
        <v>0</v>
      </c>
    </row>
    <row r="104" spans="1:21" x14ac:dyDescent="0.35">
      <c r="A104" s="62">
        <v>99</v>
      </c>
      <c r="B104" s="63" t="s">
        <v>683</v>
      </c>
      <c r="C104" s="64">
        <v>0</v>
      </c>
      <c r="D104" s="64">
        <v>0</v>
      </c>
      <c r="E104" s="64">
        <v>0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5"/>
      <c r="M104" s="6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0</v>
      </c>
      <c r="S104" s="66">
        <v>0</v>
      </c>
      <c r="T104" s="66">
        <v>0</v>
      </c>
      <c r="U104" s="66">
        <v>0</v>
      </c>
    </row>
    <row r="105" spans="1:21" x14ac:dyDescent="0.35">
      <c r="A105" s="62">
        <v>100</v>
      </c>
      <c r="B105" s="63" t="s">
        <v>684</v>
      </c>
      <c r="C105" s="64">
        <v>0</v>
      </c>
      <c r="D105" s="64">
        <v>0</v>
      </c>
      <c r="E105" s="64">
        <v>0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5"/>
      <c r="M105" s="6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0</v>
      </c>
      <c r="S105" s="66">
        <v>0</v>
      </c>
      <c r="T105" s="66">
        <v>0</v>
      </c>
      <c r="U105" s="66">
        <v>0</v>
      </c>
    </row>
    <row r="106" spans="1:21" x14ac:dyDescent="0.35">
      <c r="A106" s="62">
        <v>101</v>
      </c>
      <c r="B106" s="63" t="s">
        <v>685</v>
      </c>
      <c r="C106" s="64">
        <v>0</v>
      </c>
      <c r="D106" s="64">
        <v>0</v>
      </c>
      <c r="E106" s="64">
        <v>0</v>
      </c>
      <c r="F106" s="64">
        <v>0</v>
      </c>
      <c r="G106" s="64">
        <v>0</v>
      </c>
      <c r="H106" s="64">
        <v>0</v>
      </c>
      <c r="I106" s="64">
        <v>0</v>
      </c>
      <c r="J106" s="64">
        <v>0</v>
      </c>
      <c r="K106" s="64">
        <v>0</v>
      </c>
      <c r="L106" s="65"/>
      <c r="M106" s="6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0</v>
      </c>
      <c r="S106" s="66">
        <v>0</v>
      </c>
      <c r="T106" s="66">
        <v>0</v>
      </c>
      <c r="U106" s="66">
        <v>0</v>
      </c>
    </row>
    <row r="107" spans="1:21" x14ac:dyDescent="0.35">
      <c r="A107" s="62">
        <v>102</v>
      </c>
      <c r="B107" s="63" t="s">
        <v>686</v>
      </c>
      <c r="C107" s="64">
        <v>0</v>
      </c>
      <c r="D107" s="64">
        <v>0</v>
      </c>
      <c r="E107" s="64">
        <v>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5"/>
      <c r="M107" s="6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0</v>
      </c>
      <c r="S107" s="66">
        <v>0</v>
      </c>
      <c r="T107" s="66">
        <v>0</v>
      </c>
      <c r="U107" s="66">
        <v>0</v>
      </c>
    </row>
    <row r="108" spans="1:21" x14ac:dyDescent="0.35">
      <c r="A108" s="62">
        <v>103</v>
      </c>
      <c r="B108" s="63" t="s">
        <v>219</v>
      </c>
      <c r="C108" s="64">
        <v>15.675675675675677</v>
      </c>
      <c r="D108" s="64">
        <v>20.812182741116754</v>
      </c>
      <c r="E108" s="64">
        <v>17.460317460317459</v>
      </c>
      <c r="F108" s="64">
        <v>11.235955056179774</v>
      </c>
      <c r="G108" s="64">
        <v>19.71153846153846</v>
      </c>
      <c r="H108" s="64">
        <v>16.48936170212766</v>
      </c>
      <c r="I108" s="64">
        <v>13.850415512465375</v>
      </c>
      <c r="J108" s="64">
        <v>19.901719901719904</v>
      </c>
      <c r="K108" s="64">
        <v>17.063492063492063</v>
      </c>
      <c r="L108" s="65"/>
      <c r="M108" s="66">
        <v>29</v>
      </c>
      <c r="N108" s="66">
        <v>41</v>
      </c>
      <c r="O108" s="66">
        <v>66</v>
      </c>
      <c r="P108" s="66">
        <v>20</v>
      </c>
      <c r="Q108" s="66">
        <v>41</v>
      </c>
      <c r="R108" s="66">
        <v>62</v>
      </c>
      <c r="S108" s="66">
        <v>50</v>
      </c>
      <c r="T108" s="66">
        <v>81</v>
      </c>
      <c r="U108" s="66">
        <v>129</v>
      </c>
    </row>
    <row r="109" spans="1:21" x14ac:dyDescent="0.35">
      <c r="A109" s="62">
        <v>104</v>
      </c>
      <c r="B109" s="63" t="s">
        <v>687</v>
      </c>
      <c r="C109" s="64">
        <v>0</v>
      </c>
      <c r="D109" s="64">
        <v>0</v>
      </c>
      <c r="E109" s="64">
        <v>0</v>
      </c>
      <c r="F109" s="64">
        <v>0</v>
      </c>
      <c r="G109" s="64">
        <v>0</v>
      </c>
      <c r="H109" s="64">
        <v>0</v>
      </c>
      <c r="I109" s="64">
        <v>0</v>
      </c>
      <c r="J109" s="64">
        <v>20</v>
      </c>
      <c r="K109" s="64">
        <v>18.181818181818183</v>
      </c>
      <c r="L109" s="65"/>
      <c r="M109" s="6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0</v>
      </c>
      <c r="S109" s="66">
        <v>0</v>
      </c>
      <c r="T109" s="66">
        <v>6</v>
      </c>
      <c r="U109" s="66">
        <v>6</v>
      </c>
    </row>
    <row r="110" spans="1:21" x14ac:dyDescent="0.35">
      <c r="A110" s="62">
        <v>105</v>
      </c>
      <c r="B110" s="63" t="s">
        <v>688</v>
      </c>
      <c r="C110" s="64">
        <v>0</v>
      </c>
      <c r="D110" s="64">
        <v>9.6590909090909083</v>
      </c>
      <c r="E110" s="64">
        <v>7.0588235294117645</v>
      </c>
      <c r="F110" s="64">
        <v>0</v>
      </c>
      <c r="G110" s="64">
        <v>2.6595744680851063</v>
      </c>
      <c r="H110" s="64">
        <v>3.0534351145038165</v>
      </c>
      <c r="I110" s="64">
        <v>3.2051282051282048</v>
      </c>
      <c r="J110" s="64">
        <v>5.8495821727019495</v>
      </c>
      <c r="K110" s="64">
        <v>3.6964980544747084</v>
      </c>
      <c r="L110" s="65"/>
      <c r="M110" s="66">
        <v>0</v>
      </c>
      <c r="N110" s="66">
        <v>17</v>
      </c>
      <c r="O110" s="66">
        <v>18</v>
      </c>
      <c r="P110" s="66">
        <v>0</v>
      </c>
      <c r="Q110" s="66">
        <v>5</v>
      </c>
      <c r="R110" s="66">
        <v>8</v>
      </c>
      <c r="S110" s="66">
        <v>5</v>
      </c>
      <c r="T110" s="66">
        <v>21</v>
      </c>
      <c r="U110" s="66">
        <v>19</v>
      </c>
    </row>
    <row r="111" spans="1:21" x14ac:dyDescent="0.35">
      <c r="A111" s="62">
        <v>106</v>
      </c>
      <c r="B111" s="63" t="s">
        <v>689</v>
      </c>
      <c r="C111" s="64">
        <v>0</v>
      </c>
      <c r="D111" s="64">
        <v>0</v>
      </c>
      <c r="E111" s="64">
        <v>0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14.285714285714285</v>
      </c>
      <c r="L111" s="65"/>
      <c r="M111" s="66">
        <v>0</v>
      </c>
      <c r="N111" s="66">
        <v>0</v>
      </c>
      <c r="O111" s="66">
        <v>0</v>
      </c>
      <c r="P111" s="66">
        <v>0</v>
      </c>
      <c r="Q111" s="66">
        <v>0</v>
      </c>
      <c r="R111" s="66">
        <v>0</v>
      </c>
      <c r="S111" s="66">
        <v>0</v>
      </c>
      <c r="T111" s="66">
        <v>0</v>
      </c>
      <c r="U111" s="66">
        <v>3</v>
      </c>
    </row>
    <row r="112" spans="1:21" x14ac:dyDescent="0.35">
      <c r="A112" s="62">
        <v>107</v>
      </c>
      <c r="B112" s="63" t="s">
        <v>690</v>
      </c>
      <c r="C112" s="64">
        <v>0</v>
      </c>
      <c r="D112" s="64">
        <v>0</v>
      </c>
      <c r="E112" s="64">
        <v>0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5"/>
      <c r="M112" s="6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0</v>
      </c>
      <c r="S112" s="66">
        <v>0</v>
      </c>
      <c r="T112" s="66">
        <v>0</v>
      </c>
      <c r="U112" s="66">
        <v>0</v>
      </c>
    </row>
    <row r="113" spans="1:21" x14ac:dyDescent="0.35">
      <c r="A113" s="62">
        <v>108</v>
      </c>
      <c r="B113" s="63" t="s">
        <v>220</v>
      </c>
      <c r="C113" s="64">
        <v>15.11627906976744</v>
      </c>
      <c r="D113" s="64">
        <v>11.842105263157894</v>
      </c>
      <c r="E113" s="64">
        <v>12.101910828025478</v>
      </c>
      <c r="F113" s="64">
        <v>0</v>
      </c>
      <c r="G113" s="64">
        <v>6.666666666666667</v>
      </c>
      <c r="H113" s="64">
        <v>8.4615384615384617</v>
      </c>
      <c r="I113" s="64">
        <v>9.1503267973856204</v>
      </c>
      <c r="J113" s="64">
        <v>14.788732394366196</v>
      </c>
      <c r="K113" s="64">
        <v>11.619718309859154</v>
      </c>
      <c r="L113" s="65"/>
      <c r="M113" s="66">
        <v>13</v>
      </c>
      <c r="N113" s="66">
        <v>9</v>
      </c>
      <c r="O113" s="66">
        <v>19</v>
      </c>
      <c r="P113" s="66">
        <v>0</v>
      </c>
      <c r="Q113" s="66">
        <v>4</v>
      </c>
      <c r="R113" s="66">
        <v>11</v>
      </c>
      <c r="S113" s="66">
        <v>14</v>
      </c>
      <c r="T113" s="66">
        <v>21</v>
      </c>
      <c r="U113" s="66">
        <v>33</v>
      </c>
    </row>
    <row r="114" spans="1:21" x14ac:dyDescent="0.35">
      <c r="A114" s="62">
        <v>109</v>
      </c>
      <c r="B114" s="63" t="s">
        <v>691</v>
      </c>
      <c r="C114" s="64">
        <v>0</v>
      </c>
      <c r="D114" s="64">
        <v>0</v>
      </c>
      <c r="E114" s="64">
        <v>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5"/>
      <c r="M114" s="6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0</v>
      </c>
      <c r="S114" s="66">
        <v>0</v>
      </c>
      <c r="T114" s="66">
        <v>0</v>
      </c>
      <c r="U114" s="66">
        <v>0</v>
      </c>
    </row>
    <row r="115" spans="1:21" x14ac:dyDescent="0.35">
      <c r="A115" s="62">
        <v>110</v>
      </c>
      <c r="B115" s="63" t="s">
        <v>692</v>
      </c>
      <c r="C115" s="64">
        <v>0</v>
      </c>
      <c r="D115" s="64">
        <v>0</v>
      </c>
      <c r="E115" s="64">
        <v>0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  <c r="K115" s="64">
        <v>0</v>
      </c>
      <c r="L115" s="65"/>
      <c r="M115" s="6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0</v>
      </c>
      <c r="S115" s="66">
        <v>0</v>
      </c>
      <c r="T115" s="66">
        <v>0</v>
      </c>
      <c r="U115" s="66">
        <v>0</v>
      </c>
    </row>
    <row r="116" spans="1:21" x14ac:dyDescent="0.35">
      <c r="A116" s="62">
        <v>111</v>
      </c>
      <c r="B116" s="63" t="s">
        <v>221</v>
      </c>
      <c r="C116" s="64">
        <v>6.5040650406504072</v>
      </c>
      <c r="D116" s="64">
        <v>13.939393939393941</v>
      </c>
      <c r="E116" s="64">
        <v>10.357142857142858</v>
      </c>
      <c r="F116" s="64">
        <v>3.0769230769230771</v>
      </c>
      <c r="G116" s="64">
        <v>4.8076923076923084</v>
      </c>
      <c r="H116" s="64">
        <v>5.8651026392961878</v>
      </c>
      <c r="I116" s="64">
        <v>5.6451612903225801</v>
      </c>
      <c r="J116" s="64">
        <v>8.4699453551912569</v>
      </c>
      <c r="K116" s="64">
        <v>7.0607553366174054</v>
      </c>
      <c r="L116" s="65"/>
      <c r="M116" s="66">
        <v>8</v>
      </c>
      <c r="N116" s="66">
        <v>23</v>
      </c>
      <c r="O116" s="66">
        <v>29</v>
      </c>
      <c r="P116" s="66">
        <v>4</v>
      </c>
      <c r="Q116" s="66">
        <v>10</v>
      </c>
      <c r="R116" s="66">
        <v>20</v>
      </c>
      <c r="S116" s="66">
        <v>14</v>
      </c>
      <c r="T116" s="66">
        <v>31</v>
      </c>
      <c r="U116" s="66">
        <v>43</v>
      </c>
    </row>
    <row r="117" spans="1:21" x14ac:dyDescent="0.35">
      <c r="A117" s="62">
        <v>112</v>
      </c>
      <c r="B117" s="63" t="s">
        <v>222</v>
      </c>
      <c r="C117" s="64">
        <v>10.185185185185185</v>
      </c>
      <c r="D117" s="64">
        <v>18.823529411764707</v>
      </c>
      <c r="E117" s="64">
        <v>15.331010452961671</v>
      </c>
      <c r="F117" s="64">
        <v>10.317460317460316</v>
      </c>
      <c r="G117" s="64">
        <v>15.254237288135593</v>
      </c>
      <c r="H117" s="64">
        <v>15.131578947368421</v>
      </c>
      <c r="I117" s="64">
        <v>11.312217194570136</v>
      </c>
      <c r="J117" s="64">
        <v>16.949152542372879</v>
      </c>
      <c r="K117" s="64">
        <v>14.432989690721648</v>
      </c>
      <c r="L117" s="65"/>
      <c r="M117" s="66">
        <v>11</v>
      </c>
      <c r="N117" s="66">
        <v>32</v>
      </c>
      <c r="O117" s="66">
        <v>44</v>
      </c>
      <c r="P117" s="66">
        <v>13</v>
      </c>
      <c r="Q117" s="66">
        <v>27</v>
      </c>
      <c r="R117" s="66">
        <v>46</v>
      </c>
      <c r="S117" s="66">
        <v>25</v>
      </c>
      <c r="T117" s="66">
        <v>60</v>
      </c>
      <c r="U117" s="66">
        <v>84</v>
      </c>
    </row>
    <row r="118" spans="1:21" x14ac:dyDescent="0.35">
      <c r="A118" s="62">
        <v>113</v>
      </c>
      <c r="B118" s="63" t="s">
        <v>223</v>
      </c>
      <c r="C118" s="64">
        <v>9.2783505154639183</v>
      </c>
      <c r="D118" s="64">
        <v>3.296703296703297</v>
      </c>
      <c r="E118" s="64">
        <v>8.7378640776699026</v>
      </c>
      <c r="F118" s="64">
        <v>8.3333333333333321</v>
      </c>
      <c r="G118" s="64">
        <v>13.592233009708737</v>
      </c>
      <c r="H118" s="64">
        <v>10.659898477157361</v>
      </c>
      <c r="I118" s="64">
        <v>6.7796610169491522</v>
      </c>
      <c r="J118" s="64">
        <v>10.194174757281553</v>
      </c>
      <c r="K118" s="64">
        <v>8.6075949367088604</v>
      </c>
      <c r="L118" s="65"/>
      <c r="M118" s="66">
        <v>9</v>
      </c>
      <c r="N118" s="66">
        <v>3</v>
      </c>
      <c r="O118" s="66">
        <v>18</v>
      </c>
      <c r="P118" s="66">
        <v>8</v>
      </c>
      <c r="Q118" s="66">
        <v>14</v>
      </c>
      <c r="R118" s="66">
        <v>21</v>
      </c>
      <c r="S118" s="66">
        <v>12</v>
      </c>
      <c r="T118" s="66">
        <v>21</v>
      </c>
      <c r="U118" s="66">
        <v>34</v>
      </c>
    </row>
    <row r="119" spans="1:21" x14ac:dyDescent="0.35">
      <c r="A119" s="62">
        <v>114</v>
      </c>
      <c r="B119" s="63" t="s">
        <v>693</v>
      </c>
      <c r="C119" s="64">
        <v>0</v>
      </c>
      <c r="D119" s="64">
        <v>0</v>
      </c>
      <c r="E119" s="64">
        <v>0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5"/>
      <c r="M119" s="6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0</v>
      </c>
      <c r="S119" s="66">
        <v>0</v>
      </c>
      <c r="T119" s="66">
        <v>0</v>
      </c>
      <c r="U119" s="66">
        <v>0</v>
      </c>
    </row>
    <row r="120" spans="1:21" x14ac:dyDescent="0.35">
      <c r="A120" s="62">
        <v>115</v>
      </c>
      <c r="B120" s="63" t="s">
        <v>694</v>
      </c>
      <c r="C120" s="64">
        <v>0</v>
      </c>
      <c r="D120" s="64">
        <v>0</v>
      </c>
      <c r="E120" s="64">
        <v>0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65"/>
      <c r="M120" s="66">
        <v>0</v>
      </c>
      <c r="N120" s="66">
        <v>0</v>
      </c>
      <c r="O120" s="66">
        <v>0</v>
      </c>
      <c r="P120" s="66">
        <v>0</v>
      </c>
      <c r="Q120" s="66">
        <v>0</v>
      </c>
      <c r="R120" s="66">
        <v>0</v>
      </c>
      <c r="S120" s="66">
        <v>0</v>
      </c>
      <c r="T120" s="66">
        <v>0</v>
      </c>
      <c r="U120" s="66">
        <v>0</v>
      </c>
    </row>
    <row r="121" spans="1:21" x14ac:dyDescent="0.35">
      <c r="A121" s="62">
        <v>116</v>
      </c>
      <c r="B121" s="63" t="s">
        <v>695</v>
      </c>
      <c r="C121" s="64">
        <v>0</v>
      </c>
      <c r="D121" s="64">
        <v>0</v>
      </c>
      <c r="E121" s="64">
        <v>30.76923076923077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16</v>
      </c>
      <c r="L121" s="65"/>
      <c r="M121" s="66">
        <v>0</v>
      </c>
      <c r="N121" s="66">
        <v>0</v>
      </c>
      <c r="O121" s="66">
        <v>4</v>
      </c>
      <c r="P121" s="66">
        <v>0</v>
      </c>
      <c r="Q121" s="66">
        <v>0</v>
      </c>
      <c r="R121" s="66">
        <v>0</v>
      </c>
      <c r="S121" s="66">
        <v>0</v>
      </c>
      <c r="T121" s="66">
        <v>0</v>
      </c>
      <c r="U121" s="66">
        <v>4</v>
      </c>
    </row>
    <row r="122" spans="1:21" x14ac:dyDescent="0.35">
      <c r="A122" s="62">
        <v>117</v>
      </c>
      <c r="B122" s="63" t="s">
        <v>696</v>
      </c>
      <c r="C122" s="64">
        <v>0</v>
      </c>
      <c r="D122" s="64">
        <v>0</v>
      </c>
      <c r="E122" s="64">
        <v>0</v>
      </c>
      <c r="F122" s="64">
        <v>0</v>
      </c>
      <c r="G122" s="64">
        <v>0</v>
      </c>
      <c r="H122" s="64">
        <v>0</v>
      </c>
      <c r="I122" s="64">
        <v>0</v>
      </c>
      <c r="J122" s="64">
        <v>0</v>
      </c>
      <c r="K122" s="64">
        <v>0</v>
      </c>
      <c r="L122" s="65"/>
      <c r="M122" s="6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0</v>
      </c>
      <c r="S122" s="66">
        <v>0</v>
      </c>
      <c r="T122" s="66">
        <v>0</v>
      </c>
      <c r="U122" s="66">
        <v>0</v>
      </c>
    </row>
    <row r="123" spans="1:21" x14ac:dyDescent="0.35">
      <c r="A123" s="62">
        <v>118</v>
      </c>
      <c r="B123" s="63" t="s">
        <v>697</v>
      </c>
      <c r="C123" s="64">
        <v>0</v>
      </c>
      <c r="D123" s="64">
        <v>0</v>
      </c>
      <c r="E123" s="64">
        <v>0</v>
      </c>
      <c r="F123" s="64">
        <v>0</v>
      </c>
      <c r="G123" s="64">
        <v>0</v>
      </c>
      <c r="H123" s="64">
        <v>0</v>
      </c>
      <c r="I123" s="64">
        <v>0</v>
      </c>
      <c r="J123" s="64">
        <v>0</v>
      </c>
      <c r="K123" s="64">
        <v>0</v>
      </c>
      <c r="L123" s="65"/>
      <c r="M123" s="66">
        <v>0</v>
      </c>
      <c r="N123" s="66">
        <v>0</v>
      </c>
      <c r="O123" s="66">
        <v>0</v>
      </c>
      <c r="P123" s="66">
        <v>0</v>
      </c>
      <c r="Q123" s="66">
        <v>0</v>
      </c>
      <c r="R123" s="66">
        <v>0</v>
      </c>
      <c r="S123" s="66">
        <v>0</v>
      </c>
      <c r="T123" s="66">
        <v>0</v>
      </c>
      <c r="U123" s="66">
        <v>0</v>
      </c>
    </row>
    <row r="124" spans="1:21" x14ac:dyDescent="0.35">
      <c r="A124" s="62">
        <v>119</v>
      </c>
      <c r="B124" s="63" t="s">
        <v>698</v>
      </c>
      <c r="C124" s="64">
        <v>0</v>
      </c>
      <c r="D124" s="64">
        <v>0</v>
      </c>
      <c r="E124" s="64">
        <v>0</v>
      </c>
      <c r="F124" s="64">
        <v>0</v>
      </c>
      <c r="G124" s="64">
        <v>0</v>
      </c>
      <c r="H124" s="64">
        <v>20</v>
      </c>
      <c r="I124" s="64">
        <v>0</v>
      </c>
      <c r="J124" s="64">
        <v>0</v>
      </c>
      <c r="K124" s="64">
        <v>25.925925925925924</v>
      </c>
      <c r="L124" s="65"/>
      <c r="M124" s="66">
        <v>0</v>
      </c>
      <c r="N124" s="66">
        <v>0</v>
      </c>
      <c r="O124" s="66">
        <v>0</v>
      </c>
      <c r="P124" s="66">
        <v>0</v>
      </c>
      <c r="Q124" s="66">
        <v>0</v>
      </c>
      <c r="R124" s="66">
        <v>3</v>
      </c>
      <c r="S124" s="66">
        <v>0</v>
      </c>
      <c r="T124" s="66">
        <v>0</v>
      </c>
      <c r="U124" s="66">
        <v>7</v>
      </c>
    </row>
    <row r="125" spans="1:21" x14ac:dyDescent="0.35">
      <c r="A125" s="62">
        <v>120</v>
      </c>
      <c r="B125" s="63" t="s">
        <v>699</v>
      </c>
      <c r="C125" s="64">
        <v>5.6603773584905666</v>
      </c>
      <c r="D125" s="64">
        <v>7.5</v>
      </c>
      <c r="E125" s="64">
        <v>6.7307692307692308</v>
      </c>
      <c r="F125" s="64">
        <v>0</v>
      </c>
      <c r="G125" s="64">
        <v>10.344827586206897</v>
      </c>
      <c r="H125" s="64">
        <v>4.1237113402061851</v>
      </c>
      <c r="I125" s="64">
        <v>0</v>
      </c>
      <c r="J125" s="64">
        <v>13.888888888888889</v>
      </c>
      <c r="K125" s="64">
        <v>3.2432432432432434</v>
      </c>
      <c r="L125" s="65"/>
      <c r="M125" s="66">
        <v>3</v>
      </c>
      <c r="N125" s="66">
        <v>3</v>
      </c>
      <c r="O125" s="66">
        <v>7</v>
      </c>
      <c r="P125" s="66">
        <v>0</v>
      </c>
      <c r="Q125" s="66">
        <v>3</v>
      </c>
      <c r="R125" s="66">
        <v>4</v>
      </c>
      <c r="S125" s="66">
        <v>0</v>
      </c>
      <c r="T125" s="66">
        <v>10</v>
      </c>
      <c r="U125" s="66">
        <v>6</v>
      </c>
    </row>
    <row r="126" spans="1:21" x14ac:dyDescent="0.35">
      <c r="A126" s="62">
        <v>121</v>
      </c>
      <c r="B126" s="63" t="s">
        <v>700</v>
      </c>
      <c r="C126" s="64">
        <v>0</v>
      </c>
      <c r="D126" s="64">
        <v>0</v>
      </c>
      <c r="E126" s="64">
        <v>0</v>
      </c>
      <c r="F126" s="64">
        <v>0</v>
      </c>
      <c r="G126" s="64">
        <v>0</v>
      </c>
      <c r="H126" s="64">
        <v>0</v>
      </c>
      <c r="I126" s="64">
        <v>0</v>
      </c>
      <c r="J126" s="64">
        <v>37.5</v>
      </c>
      <c r="K126" s="64">
        <v>16.666666666666664</v>
      </c>
      <c r="L126" s="65"/>
      <c r="M126" s="66">
        <v>0</v>
      </c>
      <c r="N126" s="66">
        <v>0</v>
      </c>
      <c r="O126" s="66">
        <v>0</v>
      </c>
      <c r="P126" s="66">
        <v>0</v>
      </c>
      <c r="Q126" s="66">
        <v>0</v>
      </c>
      <c r="R126" s="66">
        <v>0</v>
      </c>
      <c r="S126" s="66">
        <v>0</v>
      </c>
      <c r="T126" s="66">
        <v>6</v>
      </c>
      <c r="U126" s="66">
        <v>6</v>
      </c>
    </row>
    <row r="127" spans="1:21" x14ac:dyDescent="0.35">
      <c r="A127" s="62">
        <v>122</v>
      </c>
      <c r="B127" s="63" t="s">
        <v>701</v>
      </c>
      <c r="C127" s="64">
        <v>0</v>
      </c>
      <c r="D127" s="64">
        <v>0</v>
      </c>
      <c r="E127" s="64">
        <v>0</v>
      </c>
      <c r="F127" s="64">
        <v>0</v>
      </c>
      <c r="G127" s="64">
        <v>0</v>
      </c>
      <c r="H127" s="64">
        <v>0</v>
      </c>
      <c r="I127" s="64">
        <v>0</v>
      </c>
      <c r="J127" s="64">
        <v>0</v>
      </c>
      <c r="K127" s="64">
        <v>0</v>
      </c>
      <c r="L127" s="65"/>
      <c r="M127" s="66">
        <v>0</v>
      </c>
      <c r="N127" s="66">
        <v>0</v>
      </c>
      <c r="O127" s="66">
        <v>0</v>
      </c>
      <c r="P127" s="66">
        <v>0</v>
      </c>
      <c r="Q127" s="66">
        <v>0</v>
      </c>
      <c r="R127" s="66">
        <v>0</v>
      </c>
      <c r="S127" s="66">
        <v>0</v>
      </c>
      <c r="T127" s="66">
        <v>0</v>
      </c>
      <c r="U127" s="66">
        <v>0</v>
      </c>
    </row>
    <row r="128" spans="1:21" x14ac:dyDescent="0.35">
      <c r="A128" s="62">
        <v>123</v>
      </c>
      <c r="B128" s="63" t="s">
        <v>224</v>
      </c>
      <c r="C128" s="64">
        <v>1.8672199170124482</v>
      </c>
      <c r="D128" s="64">
        <v>3.9906103286384975</v>
      </c>
      <c r="E128" s="64">
        <v>2.8322440087145968</v>
      </c>
      <c r="F128" s="64">
        <v>0</v>
      </c>
      <c r="G128" s="64">
        <v>2.1327014218009479</v>
      </c>
      <c r="H128" s="64">
        <v>1.4994232987312572</v>
      </c>
      <c r="I128" s="64">
        <v>0.86299892125134836</v>
      </c>
      <c r="J128" s="64">
        <v>3.5714285714285712</v>
      </c>
      <c r="K128" s="64">
        <v>2.0134228187919461</v>
      </c>
      <c r="L128" s="65"/>
      <c r="M128" s="66">
        <v>9</v>
      </c>
      <c r="N128" s="66">
        <v>17</v>
      </c>
      <c r="O128" s="66">
        <v>26</v>
      </c>
      <c r="P128" s="66">
        <v>0</v>
      </c>
      <c r="Q128" s="66">
        <v>9</v>
      </c>
      <c r="R128" s="66">
        <v>13</v>
      </c>
      <c r="S128" s="66">
        <v>8</v>
      </c>
      <c r="T128" s="66">
        <v>31</v>
      </c>
      <c r="U128" s="66">
        <v>36</v>
      </c>
    </row>
    <row r="129" spans="1:21" x14ac:dyDescent="0.35">
      <c r="A129" s="62">
        <v>124</v>
      </c>
      <c r="B129" s="63" t="s">
        <v>225</v>
      </c>
      <c r="C129" s="64">
        <v>1.7928286852589643</v>
      </c>
      <c r="D129" s="64">
        <v>7.4315514993481084</v>
      </c>
      <c r="E129" s="64">
        <v>4.2348955392433654</v>
      </c>
      <c r="F129" s="64">
        <v>1.2971698113207548</v>
      </c>
      <c r="G129" s="64">
        <v>5.3175775480059082</v>
      </c>
      <c r="H129" s="64">
        <v>3.0463576158940397</v>
      </c>
      <c r="I129" s="64">
        <v>1.7232094776521272</v>
      </c>
      <c r="J129" s="64">
        <v>5.9399021663172604</v>
      </c>
      <c r="K129" s="64">
        <v>3.5146699266503671</v>
      </c>
      <c r="L129" s="65"/>
      <c r="M129" s="66">
        <v>18</v>
      </c>
      <c r="N129" s="66">
        <v>57</v>
      </c>
      <c r="O129" s="66">
        <v>75</v>
      </c>
      <c r="P129" s="66">
        <v>11</v>
      </c>
      <c r="Q129" s="66">
        <v>36</v>
      </c>
      <c r="R129" s="66">
        <v>46</v>
      </c>
      <c r="S129" s="66">
        <v>32</v>
      </c>
      <c r="T129" s="66">
        <v>85</v>
      </c>
      <c r="U129" s="66">
        <v>115</v>
      </c>
    </row>
    <row r="130" spans="1:21" x14ac:dyDescent="0.35">
      <c r="A130" s="62">
        <v>125</v>
      </c>
      <c r="B130" s="63" t="s">
        <v>702</v>
      </c>
      <c r="C130" s="64">
        <v>0</v>
      </c>
      <c r="D130" s="64">
        <v>0</v>
      </c>
      <c r="E130" s="64">
        <v>0</v>
      </c>
      <c r="F130" s="64">
        <v>0</v>
      </c>
      <c r="G130" s="64">
        <v>33.333333333333329</v>
      </c>
      <c r="H130" s="64">
        <v>16</v>
      </c>
      <c r="I130" s="64">
        <v>0</v>
      </c>
      <c r="J130" s="64">
        <v>22.727272727272727</v>
      </c>
      <c r="K130" s="64">
        <v>13.157894736842104</v>
      </c>
      <c r="L130" s="65"/>
      <c r="M130" s="66">
        <v>0</v>
      </c>
      <c r="N130" s="66">
        <v>0</v>
      </c>
      <c r="O130" s="66">
        <v>0</v>
      </c>
      <c r="P130" s="66">
        <v>0</v>
      </c>
      <c r="Q130" s="66">
        <v>4</v>
      </c>
      <c r="R130" s="66">
        <v>4</v>
      </c>
      <c r="S130" s="66">
        <v>0</v>
      </c>
      <c r="T130" s="66">
        <v>5</v>
      </c>
      <c r="U130" s="66">
        <v>5</v>
      </c>
    </row>
    <row r="131" spans="1:21" x14ac:dyDescent="0.35">
      <c r="A131" s="62">
        <v>126</v>
      </c>
      <c r="B131" s="63" t="s">
        <v>703</v>
      </c>
      <c r="C131" s="64">
        <v>0</v>
      </c>
      <c r="D131" s="64">
        <v>42.857142857142854</v>
      </c>
      <c r="E131" s="64">
        <v>21.428571428571427</v>
      </c>
      <c r="F131" s="64">
        <v>0</v>
      </c>
      <c r="G131" s="64">
        <v>0</v>
      </c>
      <c r="H131" s="64">
        <v>0</v>
      </c>
      <c r="I131" s="64">
        <v>0</v>
      </c>
      <c r="J131" s="64">
        <v>17.647058823529413</v>
      </c>
      <c r="K131" s="64">
        <v>8.8235294117647065</v>
      </c>
      <c r="L131" s="65"/>
      <c r="M131" s="66">
        <v>0</v>
      </c>
      <c r="N131" s="66">
        <v>3</v>
      </c>
      <c r="O131" s="66">
        <v>3</v>
      </c>
      <c r="P131" s="66">
        <v>0</v>
      </c>
      <c r="Q131" s="66">
        <v>0</v>
      </c>
      <c r="R131" s="66">
        <v>0</v>
      </c>
      <c r="S131" s="66">
        <v>0</v>
      </c>
      <c r="T131" s="66">
        <v>3</v>
      </c>
      <c r="U131" s="66">
        <v>3</v>
      </c>
    </row>
    <row r="132" spans="1:21" x14ac:dyDescent="0.35">
      <c r="A132" s="62">
        <v>127</v>
      </c>
      <c r="B132" s="63" t="s">
        <v>704</v>
      </c>
      <c r="C132" s="64">
        <v>0</v>
      </c>
      <c r="D132" s="64">
        <v>0</v>
      </c>
      <c r="E132" s="64">
        <v>0</v>
      </c>
      <c r="F132" s="64">
        <v>0</v>
      </c>
      <c r="G132" s="64">
        <v>0</v>
      </c>
      <c r="H132" s="64">
        <v>0</v>
      </c>
      <c r="I132" s="64">
        <v>0</v>
      </c>
      <c r="J132" s="64">
        <v>0</v>
      </c>
      <c r="K132" s="64">
        <v>0</v>
      </c>
      <c r="L132" s="65"/>
      <c r="M132" s="66">
        <v>0</v>
      </c>
      <c r="N132" s="66">
        <v>0</v>
      </c>
      <c r="O132" s="66">
        <v>0</v>
      </c>
      <c r="P132" s="66">
        <v>0</v>
      </c>
      <c r="Q132" s="66">
        <v>0</v>
      </c>
      <c r="R132" s="66">
        <v>0</v>
      </c>
      <c r="S132" s="66">
        <v>0</v>
      </c>
      <c r="T132" s="66">
        <v>0</v>
      </c>
      <c r="U132" s="66">
        <v>0</v>
      </c>
    </row>
    <row r="133" spans="1:21" x14ac:dyDescent="0.35">
      <c r="A133" s="62">
        <v>128</v>
      </c>
      <c r="B133" s="63" t="s">
        <v>705</v>
      </c>
      <c r="C133" s="64">
        <v>0</v>
      </c>
      <c r="D133" s="64">
        <v>0</v>
      </c>
      <c r="E133" s="64">
        <v>0</v>
      </c>
      <c r="F133" s="64">
        <v>0</v>
      </c>
      <c r="G133" s="64">
        <v>0</v>
      </c>
      <c r="H133" s="64">
        <v>0</v>
      </c>
      <c r="I133" s="64">
        <v>0</v>
      </c>
      <c r="J133" s="64">
        <v>0</v>
      </c>
      <c r="K133" s="64">
        <v>0</v>
      </c>
      <c r="L133" s="65"/>
      <c r="M133" s="66">
        <v>0</v>
      </c>
      <c r="N133" s="66">
        <v>0</v>
      </c>
      <c r="O133" s="66">
        <v>0</v>
      </c>
      <c r="P133" s="66">
        <v>0</v>
      </c>
      <c r="Q133" s="66">
        <v>0</v>
      </c>
      <c r="R133" s="66">
        <v>0</v>
      </c>
      <c r="S133" s="66">
        <v>0</v>
      </c>
      <c r="T133" s="66">
        <v>0</v>
      </c>
      <c r="U133" s="66">
        <v>0</v>
      </c>
    </row>
    <row r="134" spans="1:21" x14ac:dyDescent="0.35">
      <c r="A134" s="62">
        <v>129</v>
      </c>
      <c r="B134" s="63" t="s">
        <v>706</v>
      </c>
      <c r="C134" s="64">
        <v>0</v>
      </c>
      <c r="D134" s="64">
        <v>6.0606060606060606</v>
      </c>
      <c r="E134" s="64">
        <v>2.9702970297029703</v>
      </c>
      <c r="F134" s="64">
        <v>0</v>
      </c>
      <c r="G134" s="64">
        <v>19.047619047619047</v>
      </c>
      <c r="H134" s="64">
        <v>9.3023255813953494</v>
      </c>
      <c r="I134" s="64">
        <v>0</v>
      </c>
      <c r="J134" s="64">
        <v>3.3613445378151261</v>
      </c>
      <c r="K134" s="64">
        <v>1.6949152542372881</v>
      </c>
      <c r="L134" s="65"/>
      <c r="M134" s="66">
        <v>0</v>
      </c>
      <c r="N134" s="66">
        <v>6</v>
      </c>
      <c r="O134" s="66">
        <v>6</v>
      </c>
      <c r="P134" s="66">
        <v>0</v>
      </c>
      <c r="Q134" s="66">
        <v>4</v>
      </c>
      <c r="R134" s="66">
        <v>4</v>
      </c>
      <c r="S134" s="66">
        <v>0</v>
      </c>
      <c r="T134" s="66">
        <v>4</v>
      </c>
      <c r="U134" s="66">
        <v>4</v>
      </c>
    </row>
    <row r="135" spans="1:21" x14ac:dyDescent="0.35">
      <c r="A135" s="62">
        <v>130</v>
      </c>
      <c r="B135" s="63" t="s">
        <v>707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H135" s="64">
        <v>0</v>
      </c>
      <c r="I135" s="64">
        <v>0</v>
      </c>
      <c r="J135" s="64">
        <v>0</v>
      </c>
      <c r="K135" s="64">
        <v>0</v>
      </c>
      <c r="L135" s="65"/>
      <c r="M135" s="66">
        <v>0</v>
      </c>
      <c r="N135" s="66">
        <v>0</v>
      </c>
      <c r="O135" s="66">
        <v>0</v>
      </c>
      <c r="P135" s="66">
        <v>0</v>
      </c>
      <c r="Q135" s="66">
        <v>0</v>
      </c>
      <c r="R135" s="66">
        <v>0</v>
      </c>
      <c r="S135" s="66">
        <v>0</v>
      </c>
      <c r="T135" s="66">
        <v>0</v>
      </c>
      <c r="U135" s="66">
        <v>0</v>
      </c>
    </row>
    <row r="136" spans="1:21" x14ac:dyDescent="0.35">
      <c r="A136" s="62">
        <v>131</v>
      </c>
      <c r="B136" s="63" t="s">
        <v>708</v>
      </c>
      <c r="C136" s="64">
        <v>0</v>
      </c>
      <c r="D136" s="64">
        <v>23.076923076923077</v>
      </c>
      <c r="E136" s="64">
        <v>15</v>
      </c>
      <c r="F136" s="64">
        <v>0</v>
      </c>
      <c r="G136" s="64">
        <v>0</v>
      </c>
      <c r="H136" s="64">
        <v>0</v>
      </c>
      <c r="I136" s="64">
        <v>0</v>
      </c>
      <c r="J136" s="64">
        <v>30</v>
      </c>
      <c r="K136" s="64">
        <v>17.142857142857142</v>
      </c>
      <c r="L136" s="65"/>
      <c r="M136" s="66">
        <v>0</v>
      </c>
      <c r="N136" s="66">
        <v>3</v>
      </c>
      <c r="O136" s="66">
        <v>3</v>
      </c>
      <c r="P136" s="66">
        <v>0</v>
      </c>
      <c r="Q136" s="66">
        <v>0</v>
      </c>
      <c r="R136" s="66">
        <v>0</v>
      </c>
      <c r="S136" s="66">
        <v>0</v>
      </c>
      <c r="T136" s="66">
        <v>6</v>
      </c>
      <c r="U136" s="66">
        <v>6</v>
      </c>
    </row>
    <row r="137" spans="1:21" x14ac:dyDescent="0.35">
      <c r="A137" s="62">
        <v>132</v>
      </c>
      <c r="B137" s="63" t="s">
        <v>709</v>
      </c>
      <c r="C137" s="64">
        <v>0</v>
      </c>
      <c r="D137" s="64">
        <v>0</v>
      </c>
      <c r="E137" s="64">
        <v>0</v>
      </c>
      <c r="F137" s="64">
        <v>0</v>
      </c>
      <c r="G137" s="64">
        <v>0</v>
      </c>
      <c r="H137" s="64">
        <v>0</v>
      </c>
      <c r="I137" s="64">
        <v>0</v>
      </c>
      <c r="J137" s="64">
        <v>0</v>
      </c>
      <c r="K137" s="64">
        <v>50</v>
      </c>
      <c r="L137" s="65"/>
      <c r="M137" s="66">
        <v>0</v>
      </c>
      <c r="N137" s="66">
        <v>0</v>
      </c>
      <c r="O137" s="66">
        <v>0</v>
      </c>
      <c r="P137" s="66">
        <v>0</v>
      </c>
      <c r="Q137" s="66">
        <v>0</v>
      </c>
      <c r="R137" s="66">
        <v>0</v>
      </c>
      <c r="S137" s="66">
        <v>0</v>
      </c>
      <c r="T137" s="66">
        <v>0</v>
      </c>
      <c r="U137" s="66">
        <v>3</v>
      </c>
    </row>
    <row r="138" spans="1:21" x14ac:dyDescent="0.35">
      <c r="A138" s="62">
        <v>133</v>
      </c>
      <c r="B138" s="63" t="s">
        <v>710</v>
      </c>
      <c r="C138" s="64">
        <v>6.3106796116504853</v>
      </c>
      <c r="D138" s="64">
        <v>7.0063694267515926</v>
      </c>
      <c r="E138" s="64">
        <v>7.7134986225895315</v>
      </c>
      <c r="F138" s="64">
        <v>0</v>
      </c>
      <c r="G138" s="64">
        <v>10.2803738317757</v>
      </c>
      <c r="H138" s="64">
        <v>5.806451612903226</v>
      </c>
      <c r="I138" s="64">
        <v>4.6004842615012107</v>
      </c>
      <c r="J138" s="64">
        <v>8.0769230769230766</v>
      </c>
      <c r="K138" s="64">
        <v>6.5281899109792292</v>
      </c>
      <c r="L138" s="65"/>
      <c r="M138" s="66">
        <v>13</v>
      </c>
      <c r="N138" s="66">
        <v>11</v>
      </c>
      <c r="O138" s="66">
        <v>28</v>
      </c>
      <c r="P138" s="66">
        <v>0</v>
      </c>
      <c r="Q138" s="66">
        <v>11</v>
      </c>
      <c r="R138" s="66">
        <v>18</v>
      </c>
      <c r="S138" s="66">
        <v>19</v>
      </c>
      <c r="T138" s="66">
        <v>21</v>
      </c>
      <c r="U138" s="66">
        <v>44</v>
      </c>
    </row>
    <row r="139" spans="1:21" x14ac:dyDescent="0.35">
      <c r="A139" s="62">
        <v>134</v>
      </c>
      <c r="B139" s="63" t="s">
        <v>711</v>
      </c>
      <c r="C139" s="64">
        <v>0</v>
      </c>
      <c r="D139" s="64">
        <v>0</v>
      </c>
      <c r="E139" s="64">
        <v>0</v>
      </c>
      <c r="F139" s="64">
        <v>0</v>
      </c>
      <c r="G139" s="64">
        <v>0</v>
      </c>
      <c r="H139" s="64">
        <v>0</v>
      </c>
      <c r="I139" s="64">
        <v>0</v>
      </c>
      <c r="J139" s="64">
        <v>0</v>
      </c>
      <c r="K139" s="64">
        <v>0</v>
      </c>
      <c r="L139" s="65"/>
      <c r="M139" s="66">
        <v>0</v>
      </c>
      <c r="N139" s="66">
        <v>0</v>
      </c>
      <c r="O139" s="66">
        <v>0</v>
      </c>
      <c r="P139" s="66">
        <v>0</v>
      </c>
      <c r="Q139" s="66">
        <v>0</v>
      </c>
      <c r="R139" s="66">
        <v>0</v>
      </c>
      <c r="S139" s="66">
        <v>0</v>
      </c>
      <c r="T139" s="66">
        <v>0</v>
      </c>
      <c r="U139" s="66">
        <v>0</v>
      </c>
    </row>
    <row r="140" spans="1:21" x14ac:dyDescent="0.35">
      <c r="A140" s="62">
        <v>135</v>
      </c>
      <c r="B140" s="63" t="s">
        <v>712</v>
      </c>
      <c r="C140" s="64">
        <v>0</v>
      </c>
      <c r="D140" s="64">
        <v>0</v>
      </c>
      <c r="E140" s="64">
        <v>0</v>
      </c>
      <c r="F140" s="64">
        <v>0</v>
      </c>
      <c r="G140" s="64">
        <v>0</v>
      </c>
      <c r="H140" s="64">
        <v>0</v>
      </c>
      <c r="I140" s="64">
        <v>0</v>
      </c>
      <c r="J140" s="64">
        <v>0</v>
      </c>
      <c r="K140" s="64">
        <v>0</v>
      </c>
      <c r="L140" s="65"/>
      <c r="M140" s="66">
        <v>0</v>
      </c>
      <c r="N140" s="66">
        <v>0</v>
      </c>
      <c r="O140" s="66">
        <v>0</v>
      </c>
      <c r="P140" s="66">
        <v>0</v>
      </c>
      <c r="Q140" s="66">
        <v>0</v>
      </c>
      <c r="R140" s="66">
        <v>0</v>
      </c>
      <c r="S140" s="66">
        <v>0</v>
      </c>
      <c r="T140" s="66">
        <v>0</v>
      </c>
      <c r="U140" s="66">
        <v>0</v>
      </c>
    </row>
    <row r="141" spans="1:21" x14ac:dyDescent="0.35">
      <c r="A141" s="62">
        <v>136</v>
      </c>
      <c r="B141" s="63" t="s">
        <v>713</v>
      </c>
      <c r="C141" s="64">
        <v>3.9473684210526314</v>
      </c>
      <c r="D141" s="64">
        <v>0</v>
      </c>
      <c r="E141" s="64">
        <v>2.083333333333333</v>
      </c>
      <c r="F141" s="64">
        <v>0</v>
      </c>
      <c r="G141" s="64">
        <v>5.6603773584905666</v>
      </c>
      <c r="H141" s="64">
        <v>2.0408163265306123</v>
      </c>
      <c r="I141" s="64">
        <v>1.6949152542372881</v>
      </c>
      <c r="J141" s="64">
        <v>4.9586776859504136</v>
      </c>
      <c r="K141" s="64">
        <v>2.1818181818181821</v>
      </c>
      <c r="L141" s="65"/>
      <c r="M141" s="66">
        <v>3</v>
      </c>
      <c r="N141" s="66">
        <v>0</v>
      </c>
      <c r="O141" s="66">
        <v>3</v>
      </c>
      <c r="P141" s="66">
        <v>0</v>
      </c>
      <c r="Q141" s="66">
        <v>3</v>
      </c>
      <c r="R141" s="66">
        <v>3</v>
      </c>
      <c r="S141" s="66">
        <v>3</v>
      </c>
      <c r="T141" s="66">
        <v>6</v>
      </c>
      <c r="U141" s="66">
        <v>6</v>
      </c>
    </row>
    <row r="142" spans="1:21" x14ac:dyDescent="0.35">
      <c r="A142" s="62">
        <v>137</v>
      </c>
      <c r="B142" s="63" t="s">
        <v>714</v>
      </c>
      <c r="C142" s="64">
        <v>0</v>
      </c>
      <c r="D142" s="64">
        <v>0</v>
      </c>
      <c r="E142" s="64">
        <v>0</v>
      </c>
      <c r="F142" s="64">
        <v>0</v>
      </c>
      <c r="G142" s="64">
        <v>0</v>
      </c>
      <c r="H142" s="64">
        <v>0</v>
      </c>
      <c r="I142" s="64">
        <v>0</v>
      </c>
      <c r="J142" s="64">
        <v>0</v>
      </c>
      <c r="K142" s="64">
        <v>0</v>
      </c>
      <c r="L142" s="65"/>
      <c r="M142" s="66">
        <v>0</v>
      </c>
      <c r="N142" s="66">
        <v>0</v>
      </c>
      <c r="O142" s="66">
        <v>0</v>
      </c>
      <c r="P142" s="66">
        <v>0</v>
      </c>
      <c r="Q142" s="66">
        <v>0</v>
      </c>
      <c r="R142" s="66">
        <v>0</v>
      </c>
      <c r="S142" s="66">
        <v>0</v>
      </c>
      <c r="T142" s="66">
        <v>0</v>
      </c>
      <c r="U142" s="66">
        <v>0</v>
      </c>
    </row>
    <row r="143" spans="1:21" x14ac:dyDescent="0.35">
      <c r="A143" s="62">
        <v>138</v>
      </c>
      <c r="B143" s="63" t="s">
        <v>715</v>
      </c>
      <c r="C143" s="64">
        <v>0</v>
      </c>
      <c r="D143" s="64">
        <v>0</v>
      </c>
      <c r="E143" s="64">
        <v>0</v>
      </c>
      <c r="F143" s="64">
        <v>0</v>
      </c>
      <c r="G143" s="64">
        <v>0</v>
      </c>
      <c r="H143" s="64">
        <v>0</v>
      </c>
      <c r="I143" s="64">
        <v>0</v>
      </c>
      <c r="J143" s="64">
        <v>0</v>
      </c>
      <c r="K143" s="64">
        <v>0</v>
      </c>
      <c r="L143" s="65"/>
      <c r="M143" s="66">
        <v>0</v>
      </c>
      <c r="N143" s="66">
        <v>0</v>
      </c>
      <c r="O143" s="66">
        <v>0</v>
      </c>
      <c r="P143" s="66">
        <v>0</v>
      </c>
      <c r="Q143" s="66">
        <v>0</v>
      </c>
      <c r="R143" s="66">
        <v>0</v>
      </c>
      <c r="S143" s="66">
        <v>0</v>
      </c>
      <c r="T143" s="66">
        <v>0</v>
      </c>
      <c r="U143" s="66">
        <v>0</v>
      </c>
    </row>
    <row r="144" spans="1:21" x14ac:dyDescent="0.35">
      <c r="A144" s="62">
        <v>139</v>
      </c>
      <c r="B144" s="63" t="s">
        <v>716</v>
      </c>
      <c r="C144" s="64">
        <v>0</v>
      </c>
      <c r="D144" s="64">
        <v>0</v>
      </c>
      <c r="E144" s="64">
        <v>0</v>
      </c>
      <c r="F144" s="64">
        <v>0</v>
      </c>
      <c r="G144" s="64">
        <v>0</v>
      </c>
      <c r="H144" s="64">
        <v>0</v>
      </c>
      <c r="I144" s="64">
        <v>0</v>
      </c>
      <c r="J144" s="64">
        <v>0</v>
      </c>
      <c r="K144" s="64">
        <v>0</v>
      </c>
      <c r="L144" s="65"/>
      <c r="M144" s="66">
        <v>0</v>
      </c>
      <c r="N144" s="66">
        <v>0</v>
      </c>
      <c r="O144" s="66">
        <v>0</v>
      </c>
      <c r="P144" s="66">
        <v>0</v>
      </c>
      <c r="Q144" s="66">
        <v>0</v>
      </c>
      <c r="R144" s="66">
        <v>0</v>
      </c>
      <c r="S144" s="66">
        <v>0</v>
      </c>
      <c r="T144" s="66">
        <v>0</v>
      </c>
      <c r="U144" s="66">
        <v>0</v>
      </c>
    </row>
    <row r="145" spans="1:21" x14ac:dyDescent="0.35">
      <c r="A145" s="62">
        <v>140</v>
      </c>
      <c r="B145" s="63" t="s">
        <v>717</v>
      </c>
      <c r="C145" s="64">
        <v>0</v>
      </c>
      <c r="D145" s="64">
        <v>0</v>
      </c>
      <c r="E145" s="64">
        <v>0</v>
      </c>
      <c r="F145" s="64">
        <v>0</v>
      </c>
      <c r="G145" s="64">
        <v>0</v>
      </c>
      <c r="H145" s="64">
        <v>0</v>
      </c>
      <c r="I145" s="64">
        <v>0</v>
      </c>
      <c r="J145" s="64">
        <v>0</v>
      </c>
      <c r="K145" s="64">
        <v>0</v>
      </c>
      <c r="L145" s="65"/>
      <c r="M145" s="66">
        <v>0</v>
      </c>
      <c r="N145" s="66">
        <v>0</v>
      </c>
      <c r="O145" s="66">
        <v>0</v>
      </c>
      <c r="P145" s="66">
        <v>0</v>
      </c>
      <c r="Q145" s="66">
        <v>0</v>
      </c>
      <c r="R145" s="66">
        <v>0</v>
      </c>
      <c r="S145" s="66">
        <v>0</v>
      </c>
      <c r="T145" s="66">
        <v>0</v>
      </c>
      <c r="U145" s="66">
        <v>0</v>
      </c>
    </row>
    <row r="146" spans="1:21" x14ac:dyDescent="0.35">
      <c r="A146" s="62">
        <v>141</v>
      </c>
      <c r="B146" s="63" t="s">
        <v>718</v>
      </c>
      <c r="C146" s="64">
        <v>0</v>
      </c>
      <c r="D146" s="64">
        <v>0</v>
      </c>
      <c r="E146" s="64">
        <v>0</v>
      </c>
      <c r="F146" s="64">
        <v>0</v>
      </c>
      <c r="G146" s="64">
        <v>0</v>
      </c>
      <c r="H146" s="64">
        <v>0</v>
      </c>
      <c r="I146" s="64">
        <v>0</v>
      </c>
      <c r="J146" s="64">
        <v>0</v>
      </c>
      <c r="K146" s="64">
        <v>0</v>
      </c>
      <c r="L146" s="65"/>
      <c r="M146" s="66">
        <v>0</v>
      </c>
      <c r="N146" s="66">
        <v>0</v>
      </c>
      <c r="O146" s="66">
        <v>0</v>
      </c>
      <c r="P146" s="66">
        <v>0</v>
      </c>
      <c r="Q146" s="66">
        <v>0</v>
      </c>
      <c r="R146" s="66">
        <v>0</v>
      </c>
      <c r="S146" s="66">
        <v>0</v>
      </c>
      <c r="T146" s="66">
        <v>0</v>
      </c>
      <c r="U146" s="66">
        <v>0</v>
      </c>
    </row>
    <row r="147" spans="1:21" x14ac:dyDescent="0.35">
      <c r="A147" s="62">
        <v>142</v>
      </c>
      <c r="B147" s="63" t="s">
        <v>719</v>
      </c>
      <c r="C147" s="64">
        <v>0</v>
      </c>
      <c r="D147" s="64">
        <v>0</v>
      </c>
      <c r="E147" s="64">
        <v>0</v>
      </c>
      <c r="F147" s="64">
        <v>0</v>
      </c>
      <c r="G147" s="64">
        <v>0</v>
      </c>
      <c r="H147" s="64">
        <v>0</v>
      </c>
      <c r="I147" s="64">
        <v>0</v>
      </c>
      <c r="J147" s="64">
        <v>0</v>
      </c>
      <c r="K147" s="64">
        <v>0</v>
      </c>
      <c r="L147" s="65"/>
      <c r="M147" s="66">
        <v>0</v>
      </c>
      <c r="N147" s="66">
        <v>0</v>
      </c>
      <c r="O147" s="66">
        <v>0</v>
      </c>
      <c r="P147" s="66">
        <v>0</v>
      </c>
      <c r="Q147" s="66">
        <v>0</v>
      </c>
      <c r="R147" s="66">
        <v>0</v>
      </c>
      <c r="S147" s="66">
        <v>0</v>
      </c>
      <c r="T147" s="66">
        <v>0</v>
      </c>
      <c r="U147" s="66">
        <v>0</v>
      </c>
    </row>
    <row r="148" spans="1:21" x14ac:dyDescent="0.35">
      <c r="A148" s="62">
        <v>143</v>
      </c>
      <c r="B148" s="63" t="s">
        <v>720</v>
      </c>
      <c r="C148" s="64">
        <v>0</v>
      </c>
      <c r="D148" s="64">
        <v>0</v>
      </c>
      <c r="E148" s="64">
        <v>0</v>
      </c>
      <c r="F148" s="64">
        <v>0</v>
      </c>
      <c r="G148" s="64">
        <v>0</v>
      </c>
      <c r="H148" s="64">
        <v>0</v>
      </c>
      <c r="I148" s="64">
        <v>0</v>
      </c>
      <c r="J148" s="64">
        <v>0</v>
      </c>
      <c r="K148" s="64">
        <v>0</v>
      </c>
      <c r="L148" s="65"/>
      <c r="M148" s="66">
        <v>0</v>
      </c>
      <c r="N148" s="66">
        <v>0</v>
      </c>
      <c r="O148" s="66">
        <v>0</v>
      </c>
      <c r="P148" s="66">
        <v>0</v>
      </c>
      <c r="Q148" s="66">
        <v>0</v>
      </c>
      <c r="R148" s="66">
        <v>0</v>
      </c>
      <c r="S148" s="66">
        <v>0</v>
      </c>
      <c r="T148" s="66">
        <v>0</v>
      </c>
      <c r="U148" s="66">
        <v>0</v>
      </c>
    </row>
    <row r="149" spans="1:21" x14ac:dyDescent="0.35">
      <c r="A149" s="62">
        <v>144</v>
      </c>
      <c r="B149" s="63" t="s">
        <v>721</v>
      </c>
      <c r="C149" s="64">
        <v>0</v>
      </c>
      <c r="D149" s="64">
        <v>0</v>
      </c>
      <c r="E149" s="64">
        <v>0</v>
      </c>
      <c r="F149" s="64">
        <v>0</v>
      </c>
      <c r="G149" s="64">
        <v>0</v>
      </c>
      <c r="H149" s="64">
        <v>0</v>
      </c>
      <c r="I149" s="64">
        <v>0</v>
      </c>
      <c r="J149" s="64">
        <v>0</v>
      </c>
      <c r="K149" s="64">
        <v>0</v>
      </c>
      <c r="L149" s="65"/>
      <c r="M149" s="66">
        <v>0</v>
      </c>
      <c r="N149" s="66">
        <v>0</v>
      </c>
      <c r="O149" s="66">
        <v>0</v>
      </c>
      <c r="P149" s="66">
        <v>0</v>
      </c>
      <c r="Q149" s="66">
        <v>0</v>
      </c>
      <c r="R149" s="66">
        <v>0</v>
      </c>
      <c r="S149" s="66">
        <v>0</v>
      </c>
      <c r="T149" s="66">
        <v>0</v>
      </c>
      <c r="U149" s="66">
        <v>0</v>
      </c>
    </row>
    <row r="150" spans="1:21" x14ac:dyDescent="0.35">
      <c r="A150" s="62">
        <v>145</v>
      </c>
      <c r="B150" s="63" t="s">
        <v>722</v>
      </c>
      <c r="C150" s="64">
        <v>0</v>
      </c>
      <c r="D150" s="64">
        <v>0</v>
      </c>
      <c r="E150" s="64">
        <v>0</v>
      </c>
      <c r="F150" s="64">
        <v>0</v>
      </c>
      <c r="G150" s="64">
        <v>0</v>
      </c>
      <c r="H150" s="64">
        <v>0</v>
      </c>
      <c r="I150" s="64">
        <v>0</v>
      </c>
      <c r="J150" s="64">
        <v>0</v>
      </c>
      <c r="K150" s="64">
        <v>0</v>
      </c>
      <c r="L150" s="65"/>
      <c r="M150" s="66">
        <v>0</v>
      </c>
      <c r="N150" s="66">
        <v>0</v>
      </c>
      <c r="O150" s="66">
        <v>0</v>
      </c>
      <c r="P150" s="66">
        <v>0</v>
      </c>
      <c r="Q150" s="66">
        <v>0</v>
      </c>
      <c r="R150" s="66">
        <v>0</v>
      </c>
      <c r="S150" s="66">
        <v>0</v>
      </c>
      <c r="T150" s="66">
        <v>0</v>
      </c>
      <c r="U150" s="66">
        <v>0</v>
      </c>
    </row>
    <row r="151" spans="1:21" x14ac:dyDescent="0.35">
      <c r="A151" s="62">
        <v>146</v>
      </c>
      <c r="B151" s="63" t="s">
        <v>723</v>
      </c>
      <c r="C151" s="64">
        <v>14.814814814814813</v>
      </c>
      <c r="D151" s="64">
        <v>0</v>
      </c>
      <c r="E151" s="64">
        <v>13.157894736842104</v>
      </c>
      <c r="F151" s="64">
        <v>0</v>
      </c>
      <c r="G151" s="64">
        <v>0</v>
      </c>
      <c r="H151" s="64">
        <v>0</v>
      </c>
      <c r="I151" s="64">
        <v>5</v>
      </c>
      <c r="J151" s="64">
        <v>12.5</v>
      </c>
      <c r="K151" s="64">
        <v>8.8235294117647065</v>
      </c>
      <c r="L151" s="65"/>
      <c r="M151" s="66">
        <v>4</v>
      </c>
      <c r="N151" s="66">
        <v>0</v>
      </c>
      <c r="O151" s="66">
        <v>5</v>
      </c>
      <c r="P151" s="66">
        <v>0</v>
      </c>
      <c r="Q151" s="66">
        <v>0</v>
      </c>
      <c r="R151" s="66">
        <v>0</v>
      </c>
      <c r="S151" s="66">
        <v>3</v>
      </c>
      <c r="T151" s="66">
        <v>4</v>
      </c>
      <c r="U151" s="66">
        <v>9</v>
      </c>
    </row>
    <row r="152" spans="1:21" x14ac:dyDescent="0.35">
      <c r="A152" s="62">
        <v>147</v>
      </c>
      <c r="B152" s="63" t="s">
        <v>724</v>
      </c>
      <c r="C152" s="64">
        <v>0</v>
      </c>
      <c r="D152" s="64">
        <v>0</v>
      </c>
      <c r="E152" s="64">
        <v>0</v>
      </c>
      <c r="F152" s="64">
        <v>0</v>
      </c>
      <c r="G152" s="64">
        <v>0</v>
      </c>
      <c r="H152" s="64">
        <v>0</v>
      </c>
      <c r="I152" s="64">
        <v>0</v>
      </c>
      <c r="J152" s="64">
        <v>0</v>
      </c>
      <c r="K152" s="64">
        <v>0</v>
      </c>
      <c r="L152" s="65"/>
      <c r="M152" s="66">
        <v>0</v>
      </c>
      <c r="N152" s="66">
        <v>0</v>
      </c>
      <c r="O152" s="66">
        <v>0</v>
      </c>
      <c r="P152" s="66">
        <v>0</v>
      </c>
      <c r="Q152" s="66">
        <v>0</v>
      </c>
      <c r="R152" s="66">
        <v>0</v>
      </c>
      <c r="S152" s="66">
        <v>0</v>
      </c>
      <c r="T152" s="66">
        <v>0</v>
      </c>
      <c r="U152" s="66">
        <v>0</v>
      </c>
    </row>
    <row r="153" spans="1:21" x14ac:dyDescent="0.35">
      <c r="A153" s="62">
        <v>148</v>
      </c>
      <c r="B153" s="63" t="s">
        <v>725</v>
      </c>
      <c r="C153" s="64">
        <v>0</v>
      </c>
      <c r="D153" s="64">
        <v>0</v>
      </c>
      <c r="E153" s="64">
        <v>0</v>
      </c>
      <c r="F153" s="64">
        <v>0</v>
      </c>
      <c r="G153" s="64">
        <v>0</v>
      </c>
      <c r="H153" s="64">
        <v>0</v>
      </c>
      <c r="I153" s="64">
        <v>0</v>
      </c>
      <c r="J153" s="64">
        <v>0</v>
      </c>
      <c r="K153" s="64">
        <v>0</v>
      </c>
      <c r="L153" s="65"/>
      <c r="M153" s="66">
        <v>0</v>
      </c>
      <c r="N153" s="66">
        <v>0</v>
      </c>
      <c r="O153" s="66">
        <v>0</v>
      </c>
      <c r="P153" s="66">
        <v>0</v>
      </c>
      <c r="Q153" s="66">
        <v>0</v>
      </c>
      <c r="R153" s="66">
        <v>0</v>
      </c>
      <c r="S153" s="66">
        <v>0</v>
      </c>
      <c r="T153" s="66">
        <v>0</v>
      </c>
      <c r="U153" s="66">
        <v>0</v>
      </c>
    </row>
    <row r="154" spans="1:21" x14ac:dyDescent="0.35">
      <c r="A154" s="62">
        <v>149</v>
      </c>
      <c r="B154" s="63" t="s">
        <v>726</v>
      </c>
      <c r="C154" s="64">
        <v>0</v>
      </c>
      <c r="D154" s="64">
        <v>0</v>
      </c>
      <c r="E154" s="64">
        <v>0</v>
      </c>
      <c r="F154" s="64">
        <v>31.25</v>
      </c>
      <c r="G154" s="64">
        <v>0</v>
      </c>
      <c r="H154" s="64">
        <v>0</v>
      </c>
      <c r="I154" s="64">
        <v>19.230769230769234</v>
      </c>
      <c r="J154" s="64">
        <v>0</v>
      </c>
      <c r="K154" s="64">
        <v>0</v>
      </c>
      <c r="L154" s="65"/>
      <c r="M154" s="66">
        <v>0</v>
      </c>
      <c r="N154" s="66">
        <v>0</v>
      </c>
      <c r="O154" s="66">
        <v>0</v>
      </c>
      <c r="P154" s="66">
        <v>5</v>
      </c>
      <c r="Q154" s="66">
        <v>0</v>
      </c>
      <c r="R154" s="66">
        <v>0</v>
      </c>
      <c r="S154" s="66">
        <v>5</v>
      </c>
      <c r="T154" s="66">
        <v>0</v>
      </c>
      <c r="U154" s="66">
        <v>0</v>
      </c>
    </row>
    <row r="155" spans="1:21" x14ac:dyDescent="0.35">
      <c r="A155" s="62">
        <v>150</v>
      </c>
      <c r="B155" s="63" t="s">
        <v>727</v>
      </c>
      <c r="C155" s="64">
        <v>0</v>
      </c>
      <c r="D155" s="64">
        <v>57.142857142857139</v>
      </c>
      <c r="E155" s="64">
        <v>15.384615384615385</v>
      </c>
      <c r="F155" s="64">
        <v>0</v>
      </c>
      <c r="G155" s="64">
        <v>0</v>
      </c>
      <c r="H155" s="64">
        <v>0</v>
      </c>
      <c r="I155" s="64">
        <v>0</v>
      </c>
      <c r="J155" s="64">
        <v>57.142857142857139</v>
      </c>
      <c r="K155" s="64">
        <v>13.333333333333334</v>
      </c>
      <c r="L155" s="65"/>
      <c r="M155" s="66">
        <v>0</v>
      </c>
      <c r="N155" s="66">
        <v>4</v>
      </c>
      <c r="O155" s="66">
        <v>4</v>
      </c>
      <c r="P155" s="66">
        <v>0</v>
      </c>
      <c r="Q155" s="66">
        <v>0</v>
      </c>
      <c r="R155" s="66">
        <v>0</v>
      </c>
      <c r="S155" s="66">
        <v>0</v>
      </c>
      <c r="T155" s="66">
        <v>4</v>
      </c>
      <c r="U155" s="66">
        <v>4</v>
      </c>
    </row>
    <row r="156" spans="1:21" x14ac:dyDescent="0.35">
      <c r="A156" s="62">
        <v>151</v>
      </c>
      <c r="B156" s="63" t="s">
        <v>728</v>
      </c>
      <c r="C156" s="64">
        <v>0</v>
      </c>
      <c r="D156" s="64">
        <v>0</v>
      </c>
      <c r="E156" s="64">
        <v>0</v>
      </c>
      <c r="F156" s="64">
        <v>0</v>
      </c>
      <c r="G156" s="64">
        <v>37.5</v>
      </c>
      <c r="H156" s="64">
        <v>21.428571428571427</v>
      </c>
      <c r="I156" s="64">
        <v>0</v>
      </c>
      <c r="J156" s="64">
        <v>37.5</v>
      </c>
      <c r="K156" s="64">
        <v>9.0909090909090917</v>
      </c>
      <c r="L156" s="65"/>
      <c r="M156" s="66">
        <v>0</v>
      </c>
      <c r="N156" s="66">
        <v>0</v>
      </c>
      <c r="O156" s="66">
        <v>0</v>
      </c>
      <c r="P156" s="66">
        <v>0</v>
      </c>
      <c r="Q156" s="66">
        <v>3</v>
      </c>
      <c r="R156" s="66">
        <v>3</v>
      </c>
      <c r="S156" s="66">
        <v>0</v>
      </c>
      <c r="T156" s="66">
        <v>3</v>
      </c>
      <c r="U156" s="66">
        <v>3</v>
      </c>
    </row>
    <row r="157" spans="1:21" x14ac:dyDescent="0.35">
      <c r="A157" s="62">
        <v>152</v>
      </c>
      <c r="B157" s="63" t="s">
        <v>729</v>
      </c>
      <c r="C157" s="64">
        <v>0</v>
      </c>
      <c r="D157" s="64">
        <v>0</v>
      </c>
      <c r="E157" s="64">
        <v>0</v>
      </c>
      <c r="F157" s="64">
        <v>0</v>
      </c>
      <c r="G157" s="64">
        <v>0</v>
      </c>
      <c r="H157" s="64">
        <v>0</v>
      </c>
      <c r="I157" s="64">
        <v>0</v>
      </c>
      <c r="J157" s="64">
        <v>0</v>
      </c>
      <c r="K157" s="64">
        <v>0</v>
      </c>
      <c r="L157" s="65"/>
      <c r="M157" s="66">
        <v>0</v>
      </c>
      <c r="N157" s="66">
        <v>0</v>
      </c>
      <c r="O157" s="66">
        <v>0</v>
      </c>
      <c r="P157" s="66">
        <v>0</v>
      </c>
      <c r="Q157" s="66">
        <v>0</v>
      </c>
      <c r="R157" s="66">
        <v>0</v>
      </c>
      <c r="S157" s="66">
        <v>0</v>
      </c>
      <c r="T157" s="66">
        <v>0</v>
      </c>
      <c r="U157" s="66">
        <v>0</v>
      </c>
    </row>
    <row r="158" spans="1:21" x14ac:dyDescent="0.35">
      <c r="A158" s="62">
        <v>153</v>
      </c>
      <c r="B158" s="63" t="s">
        <v>730</v>
      </c>
      <c r="C158" s="64">
        <v>0</v>
      </c>
      <c r="D158" s="64">
        <v>0</v>
      </c>
      <c r="E158" s="64">
        <v>0</v>
      </c>
      <c r="F158" s="64">
        <v>0</v>
      </c>
      <c r="G158" s="64">
        <v>0</v>
      </c>
      <c r="H158" s="64">
        <v>0</v>
      </c>
      <c r="I158" s="64">
        <v>0</v>
      </c>
      <c r="J158" s="64">
        <v>0</v>
      </c>
      <c r="K158" s="64">
        <v>0</v>
      </c>
      <c r="L158" s="65"/>
      <c r="M158" s="66">
        <v>0</v>
      </c>
      <c r="N158" s="66">
        <v>0</v>
      </c>
      <c r="O158" s="66">
        <v>0</v>
      </c>
      <c r="P158" s="66">
        <v>0</v>
      </c>
      <c r="Q158" s="66">
        <v>0</v>
      </c>
      <c r="R158" s="66">
        <v>0</v>
      </c>
      <c r="S158" s="66">
        <v>0</v>
      </c>
      <c r="T158" s="66">
        <v>0</v>
      </c>
      <c r="U158" s="66">
        <v>0</v>
      </c>
    </row>
    <row r="159" spans="1:21" x14ac:dyDescent="0.35">
      <c r="A159" s="62">
        <v>154</v>
      </c>
      <c r="B159" s="63" t="s">
        <v>731</v>
      </c>
      <c r="C159" s="64">
        <v>0</v>
      </c>
      <c r="D159" s="64">
        <v>0</v>
      </c>
      <c r="E159" s="64">
        <v>0</v>
      </c>
      <c r="F159" s="64">
        <v>0</v>
      </c>
      <c r="G159" s="64">
        <v>0</v>
      </c>
      <c r="H159" s="64">
        <v>0</v>
      </c>
      <c r="I159" s="64">
        <v>0</v>
      </c>
      <c r="J159" s="64">
        <v>0</v>
      </c>
      <c r="K159" s="64">
        <v>0</v>
      </c>
      <c r="L159" s="65"/>
      <c r="M159" s="66">
        <v>0</v>
      </c>
      <c r="N159" s="66">
        <v>0</v>
      </c>
      <c r="O159" s="66">
        <v>0</v>
      </c>
      <c r="P159" s="66">
        <v>0</v>
      </c>
      <c r="Q159" s="66">
        <v>0</v>
      </c>
      <c r="R159" s="66">
        <v>0</v>
      </c>
      <c r="S159" s="66">
        <v>0</v>
      </c>
      <c r="T159" s="66">
        <v>0</v>
      </c>
      <c r="U159" s="66">
        <v>0</v>
      </c>
    </row>
    <row r="160" spans="1:21" x14ac:dyDescent="0.35">
      <c r="A160" s="62">
        <v>155</v>
      </c>
      <c r="B160" s="63" t="s">
        <v>732</v>
      </c>
      <c r="C160" s="64">
        <v>0</v>
      </c>
      <c r="D160" s="64">
        <v>0</v>
      </c>
      <c r="E160" s="64">
        <v>0</v>
      </c>
      <c r="F160" s="64">
        <v>0</v>
      </c>
      <c r="G160" s="64">
        <v>0</v>
      </c>
      <c r="H160" s="64">
        <v>0</v>
      </c>
      <c r="I160" s="64">
        <v>0</v>
      </c>
      <c r="J160" s="64">
        <v>0</v>
      </c>
      <c r="K160" s="64">
        <v>0</v>
      </c>
      <c r="L160" s="65"/>
      <c r="M160" s="66">
        <v>0</v>
      </c>
      <c r="N160" s="66">
        <v>0</v>
      </c>
      <c r="O160" s="66">
        <v>0</v>
      </c>
      <c r="P160" s="66">
        <v>0</v>
      </c>
      <c r="Q160" s="66">
        <v>0</v>
      </c>
      <c r="R160" s="66">
        <v>0</v>
      </c>
      <c r="S160" s="66">
        <v>0</v>
      </c>
      <c r="T160" s="66">
        <v>0</v>
      </c>
      <c r="U160" s="66">
        <v>0</v>
      </c>
    </row>
    <row r="161" spans="1:21" x14ac:dyDescent="0.35">
      <c r="A161" s="62">
        <v>156</v>
      </c>
      <c r="B161" s="63" t="s">
        <v>733</v>
      </c>
      <c r="C161" s="64">
        <v>0</v>
      </c>
      <c r="D161" s="64">
        <v>0</v>
      </c>
      <c r="E161" s="64">
        <v>0</v>
      </c>
      <c r="F161" s="64">
        <v>0</v>
      </c>
      <c r="G161" s="64">
        <v>0</v>
      </c>
      <c r="H161" s="64">
        <v>0</v>
      </c>
      <c r="I161" s="64">
        <v>0</v>
      </c>
      <c r="J161" s="64">
        <v>0</v>
      </c>
      <c r="K161" s="64">
        <v>0</v>
      </c>
      <c r="L161" s="65"/>
      <c r="M161" s="66">
        <v>0</v>
      </c>
      <c r="N161" s="66">
        <v>0</v>
      </c>
      <c r="O161" s="66">
        <v>0</v>
      </c>
      <c r="P161" s="66">
        <v>0</v>
      </c>
      <c r="Q161" s="66">
        <v>0</v>
      </c>
      <c r="R161" s="66">
        <v>0</v>
      </c>
      <c r="S161" s="66">
        <v>0</v>
      </c>
      <c r="T161" s="66">
        <v>0</v>
      </c>
      <c r="U161" s="66">
        <v>0</v>
      </c>
    </row>
    <row r="162" spans="1:21" x14ac:dyDescent="0.35">
      <c r="A162" s="62">
        <v>157</v>
      </c>
      <c r="B162" s="63" t="s">
        <v>734</v>
      </c>
      <c r="C162" s="64">
        <v>0</v>
      </c>
      <c r="D162" s="64">
        <v>0</v>
      </c>
      <c r="E162" s="64">
        <v>0</v>
      </c>
      <c r="F162" s="64">
        <v>0</v>
      </c>
      <c r="G162" s="64">
        <v>0</v>
      </c>
      <c r="H162" s="64">
        <v>0</v>
      </c>
      <c r="I162" s="64">
        <v>0</v>
      </c>
      <c r="J162" s="64">
        <v>0</v>
      </c>
      <c r="K162" s="64">
        <v>0</v>
      </c>
      <c r="L162" s="65"/>
      <c r="M162" s="66">
        <v>0</v>
      </c>
      <c r="N162" s="66">
        <v>0</v>
      </c>
      <c r="O162" s="66">
        <v>0</v>
      </c>
      <c r="P162" s="66">
        <v>0</v>
      </c>
      <c r="Q162" s="66">
        <v>0</v>
      </c>
      <c r="R162" s="66">
        <v>0</v>
      </c>
      <c r="S162" s="66">
        <v>0</v>
      </c>
      <c r="T162" s="66">
        <v>0</v>
      </c>
      <c r="U162" s="66">
        <v>0</v>
      </c>
    </row>
    <row r="163" spans="1:21" x14ac:dyDescent="0.35">
      <c r="A163" s="62">
        <v>158</v>
      </c>
      <c r="B163" s="63" t="s">
        <v>735</v>
      </c>
      <c r="C163" s="64">
        <v>0</v>
      </c>
      <c r="D163" s="64">
        <v>0</v>
      </c>
      <c r="E163" s="64">
        <v>0</v>
      </c>
      <c r="F163" s="64">
        <v>0</v>
      </c>
      <c r="G163" s="64">
        <v>0</v>
      </c>
      <c r="H163" s="64">
        <v>0</v>
      </c>
      <c r="I163" s="64">
        <v>0</v>
      </c>
      <c r="J163" s="64">
        <v>0</v>
      </c>
      <c r="K163" s="64">
        <v>0</v>
      </c>
      <c r="L163" s="65"/>
      <c r="M163" s="66">
        <v>0</v>
      </c>
      <c r="N163" s="66">
        <v>0</v>
      </c>
      <c r="O163" s="66">
        <v>0</v>
      </c>
      <c r="P163" s="66">
        <v>0</v>
      </c>
      <c r="Q163" s="66">
        <v>0</v>
      </c>
      <c r="R163" s="66">
        <v>0</v>
      </c>
      <c r="S163" s="66">
        <v>0</v>
      </c>
      <c r="T163" s="66">
        <v>0</v>
      </c>
      <c r="U163" s="66">
        <v>0</v>
      </c>
    </row>
    <row r="164" spans="1:21" x14ac:dyDescent="0.35">
      <c r="A164" s="62">
        <v>159</v>
      </c>
      <c r="B164" s="63" t="s">
        <v>736</v>
      </c>
      <c r="C164" s="64">
        <v>0</v>
      </c>
      <c r="D164" s="64">
        <v>0</v>
      </c>
      <c r="E164" s="64">
        <v>0</v>
      </c>
      <c r="F164" s="64">
        <v>0</v>
      </c>
      <c r="G164" s="64">
        <v>0</v>
      </c>
      <c r="H164" s="64">
        <v>0</v>
      </c>
      <c r="I164" s="64">
        <v>0</v>
      </c>
      <c r="J164" s="64">
        <v>0</v>
      </c>
      <c r="K164" s="64">
        <v>0</v>
      </c>
      <c r="L164" s="65"/>
      <c r="M164" s="66">
        <v>0</v>
      </c>
      <c r="N164" s="66">
        <v>0</v>
      </c>
      <c r="O164" s="66">
        <v>0</v>
      </c>
      <c r="P164" s="66">
        <v>0</v>
      </c>
      <c r="Q164" s="66">
        <v>0</v>
      </c>
      <c r="R164" s="66">
        <v>0</v>
      </c>
      <c r="S164" s="66">
        <v>0</v>
      </c>
      <c r="T164" s="66">
        <v>0</v>
      </c>
      <c r="U164" s="66">
        <v>0</v>
      </c>
    </row>
    <row r="165" spans="1:21" x14ac:dyDescent="0.35">
      <c r="A165" s="62">
        <v>160</v>
      </c>
      <c r="B165" s="63" t="s">
        <v>737</v>
      </c>
      <c r="C165" s="64">
        <v>0</v>
      </c>
      <c r="D165" s="64">
        <v>0</v>
      </c>
      <c r="E165" s="64">
        <v>0</v>
      </c>
      <c r="F165" s="64">
        <v>0</v>
      </c>
      <c r="G165" s="64">
        <v>0</v>
      </c>
      <c r="H165" s="64">
        <v>0</v>
      </c>
      <c r="I165" s="64">
        <v>0</v>
      </c>
      <c r="J165" s="64">
        <v>0</v>
      </c>
      <c r="K165" s="64">
        <v>0</v>
      </c>
      <c r="L165" s="65"/>
      <c r="M165" s="66">
        <v>0</v>
      </c>
      <c r="N165" s="66">
        <v>0</v>
      </c>
      <c r="O165" s="66">
        <v>0</v>
      </c>
      <c r="P165" s="66">
        <v>0</v>
      </c>
      <c r="Q165" s="66">
        <v>0</v>
      </c>
      <c r="R165" s="66">
        <v>0</v>
      </c>
      <c r="S165" s="66">
        <v>0</v>
      </c>
      <c r="T165" s="66">
        <v>0</v>
      </c>
      <c r="U165" s="66">
        <v>0</v>
      </c>
    </row>
    <row r="166" spans="1:21" x14ac:dyDescent="0.35">
      <c r="A166" s="62">
        <v>161</v>
      </c>
      <c r="B166" s="63" t="s">
        <v>738</v>
      </c>
      <c r="C166" s="64">
        <v>0</v>
      </c>
      <c r="D166" s="64">
        <v>0</v>
      </c>
      <c r="E166" s="64">
        <v>0</v>
      </c>
      <c r="F166" s="64">
        <v>0</v>
      </c>
      <c r="G166" s="64">
        <v>0</v>
      </c>
      <c r="H166" s="64">
        <v>0</v>
      </c>
      <c r="I166" s="64">
        <v>0</v>
      </c>
      <c r="J166" s="64">
        <v>0</v>
      </c>
      <c r="K166" s="64">
        <v>0</v>
      </c>
      <c r="L166" s="65"/>
      <c r="M166" s="66">
        <v>0</v>
      </c>
      <c r="N166" s="66">
        <v>0</v>
      </c>
      <c r="O166" s="66">
        <v>0</v>
      </c>
      <c r="P166" s="66">
        <v>0</v>
      </c>
      <c r="Q166" s="66">
        <v>0</v>
      </c>
      <c r="R166" s="66">
        <v>0</v>
      </c>
      <c r="S166" s="66">
        <v>0</v>
      </c>
      <c r="T166" s="66">
        <v>0</v>
      </c>
      <c r="U166" s="66">
        <v>0</v>
      </c>
    </row>
    <row r="167" spans="1:21" x14ac:dyDescent="0.35">
      <c r="A167" s="62">
        <v>162</v>
      </c>
      <c r="B167" s="63" t="s">
        <v>739</v>
      </c>
      <c r="C167" s="64">
        <v>0</v>
      </c>
      <c r="D167" s="64">
        <v>4.838709677419355</v>
      </c>
      <c r="E167" s="64">
        <v>1.4354066985645932</v>
      </c>
      <c r="F167" s="64">
        <v>2.6785714285714284</v>
      </c>
      <c r="G167" s="64">
        <v>0</v>
      </c>
      <c r="H167" s="64">
        <v>0</v>
      </c>
      <c r="I167" s="64">
        <v>1.1904761904761905</v>
      </c>
      <c r="J167" s="64">
        <v>4.1666666666666661</v>
      </c>
      <c r="K167" s="64">
        <v>1.0416666666666665</v>
      </c>
      <c r="L167" s="65"/>
      <c r="M167" s="66">
        <v>0</v>
      </c>
      <c r="N167" s="66">
        <v>3</v>
      </c>
      <c r="O167" s="66">
        <v>3</v>
      </c>
      <c r="P167" s="66">
        <v>3</v>
      </c>
      <c r="Q167" s="66">
        <v>0</v>
      </c>
      <c r="R167" s="66">
        <v>0</v>
      </c>
      <c r="S167" s="66">
        <v>3</v>
      </c>
      <c r="T167" s="66">
        <v>5</v>
      </c>
      <c r="U167" s="66">
        <v>4</v>
      </c>
    </row>
    <row r="168" spans="1:21" x14ac:dyDescent="0.35">
      <c r="A168" s="62">
        <v>163</v>
      </c>
      <c r="B168" s="63" t="s">
        <v>740</v>
      </c>
      <c r="C168" s="64">
        <v>0</v>
      </c>
      <c r="D168" s="64">
        <v>0</v>
      </c>
      <c r="E168" s="64">
        <v>0</v>
      </c>
      <c r="F168" s="64">
        <v>0</v>
      </c>
      <c r="G168" s="64">
        <v>0</v>
      </c>
      <c r="H168" s="64">
        <v>0</v>
      </c>
      <c r="I168" s="64">
        <v>0</v>
      </c>
      <c r="J168" s="64">
        <v>0</v>
      </c>
      <c r="K168" s="64">
        <v>0</v>
      </c>
      <c r="L168" s="65"/>
      <c r="M168" s="66">
        <v>0</v>
      </c>
      <c r="N168" s="66">
        <v>0</v>
      </c>
      <c r="O168" s="66">
        <v>0</v>
      </c>
      <c r="P168" s="66">
        <v>0</v>
      </c>
      <c r="Q168" s="66">
        <v>0</v>
      </c>
      <c r="R168" s="66">
        <v>0</v>
      </c>
      <c r="S168" s="66">
        <v>0</v>
      </c>
      <c r="T168" s="66">
        <v>0</v>
      </c>
      <c r="U168" s="66">
        <v>0</v>
      </c>
    </row>
    <row r="169" spans="1:21" x14ac:dyDescent="0.35">
      <c r="A169" s="62">
        <v>164</v>
      </c>
      <c r="B169" s="63" t="s">
        <v>741</v>
      </c>
      <c r="C169" s="64">
        <v>0</v>
      </c>
      <c r="D169" s="64">
        <v>0</v>
      </c>
      <c r="E169" s="64">
        <v>17.647058823529413</v>
      </c>
      <c r="F169" s="64">
        <v>0</v>
      </c>
      <c r="G169" s="64">
        <v>57.142857142857139</v>
      </c>
      <c r="H169" s="64">
        <v>26.666666666666668</v>
      </c>
      <c r="I169" s="64">
        <v>0</v>
      </c>
      <c r="J169" s="64">
        <v>27.27272727272727</v>
      </c>
      <c r="K169" s="64">
        <v>18.181818181818183</v>
      </c>
      <c r="L169" s="65"/>
      <c r="M169" s="66">
        <v>0</v>
      </c>
      <c r="N169" s="66">
        <v>0</v>
      </c>
      <c r="O169" s="66">
        <v>3</v>
      </c>
      <c r="P169" s="66">
        <v>0</v>
      </c>
      <c r="Q169" s="66">
        <v>4</v>
      </c>
      <c r="R169" s="66">
        <v>4</v>
      </c>
      <c r="S169" s="66">
        <v>0</v>
      </c>
      <c r="T169" s="66">
        <v>6</v>
      </c>
      <c r="U169" s="66">
        <v>8</v>
      </c>
    </row>
    <row r="170" spans="1:21" x14ac:dyDescent="0.35">
      <c r="A170" s="62">
        <v>165</v>
      </c>
      <c r="B170" s="63" t="s">
        <v>742</v>
      </c>
      <c r="C170" s="64">
        <v>0</v>
      </c>
      <c r="D170" s="64">
        <v>0</v>
      </c>
      <c r="E170" s="64">
        <v>5</v>
      </c>
      <c r="F170" s="64">
        <v>0</v>
      </c>
      <c r="G170" s="64">
        <v>0</v>
      </c>
      <c r="H170" s="64">
        <v>0</v>
      </c>
      <c r="I170" s="64">
        <v>4.716981132075472</v>
      </c>
      <c r="J170" s="64">
        <v>5.0847457627118651</v>
      </c>
      <c r="K170" s="64">
        <v>2.4844720496894408</v>
      </c>
      <c r="L170" s="65"/>
      <c r="M170" s="66">
        <v>0</v>
      </c>
      <c r="N170" s="66">
        <v>0</v>
      </c>
      <c r="O170" s="66">
        <v>4</v>
      </c>
      <c r="P170" s="66">
        <v>0</v>
      </c>
      <c r="Q170" s="66">
        <v>0</v>
      </c>
      <c r="R170" s="66">
        <v>0</v>
      </c>
      <c r="S170" s="66">
        <v>5</v>
      </c>
      <c r="T170" s="66">
        <v>3</v>
      </c>
      <c r="U170" s="66">
        <v>4</v>
      </c>
    </row>
    <row r="171" spans="1:21" x14ac:dyDescent="0.35">
      <c r="A171" s="62">
        <v>166</v>
      </c>
      <c r="B171" s="63" t="s">
        <v>743</v>
      </c>
      <c r="C171" s="64">
        <v>0</v>
      </c>
      <c r="D171" s="64">
        <v>0</v>
      </c>
      <c r="E171" s="64">
        <v>0</v>
      </c>
      <c r="F171" s="64">
        <v>0</v>
      </c>
      <c r="G171" s="64">
        <v>0</v>
      </c>
      <c r="H171" s="64">
        <v>0</v>
      </c>
      <c r="I171" s="64">
        <v>0</v>
      </c>
      <c r="J171" s="64">
        <v>0</v>
      </c>
      <c r="K171" s="64">
        <v>0</v>
      </c>
      <c r="L171" s="65"/>
      <c r="M171" s="66">
        <v>0</v>
      </c>
      <c r="N171" s="66">
        <v>0</v>
      </c>
      <c r="O171" s="66">
        <v>0</v>
      </c>
      <c r="P171" s="66">
        <v>0</v>
      </c>
      <c r="Q171" s="66">
        <v>0</v>
      </c>
      <c r="R171" s="66">
        <v>0</v>
      </c>
      <c r="S171" s="66">
        <v>0</v>
      </c>
      <c r="T171" s="66">
        <v>0</v>
      </c>
      <c r="U171" s="66">
        <v>0</v>
      </c>
    </row>
    <row r="172" spans="1:21" x14ac:dyDescent="0.35">
      <c r="A172" s="62">
        <v>167</v>
      </c>
      <c r="B172" s="63" t="s">
        <v>744</v>
      </c>
      <c r="C172" s="64">
        <v>0</v>
      </c>
      <c r="D172" s="64">
        <v>0</v>
      </c>
      <c r="E172" s="64">
        <v>0</v>
      </c>
      <c r="F172" s="64">
        <v>0</v>
      </c>
      <c r="G172" s="64">
        <v>0</v>
      </c>
      <c r="H172" s="64">
        <v>0</v>
      </c>
      <c r="I172" s="64">
        <v>0</v>
      </c>
      <c r="J172" s="64">
        <v>0</v>
      </c>
      <c r="K172" s="64">
        <v>0</v>
      </c>
      <c r="L172" s="65"/>
      <c r="M172" s="66">
        <v>0</v>
      </c>
      <c r="N172" s="66">
        <v>0</v>
      </c>
      <c r="O172" s="66">
        <v>0</v>
      </c>
      <c r="P172" s="66">
        <v>0</v>
      </c>
      <c r="Q172" s="66">
        <v>0</v>
      </c>
      <c r="R172" s="66">
        <v>0</v>
      </c>
      <c r="S172" s="66">
        <v>0</v>
      </c>
      <c r="T172" s="66">
        <v>0</v>
      </c>
      <c r="U172" s="66">
        <v>0</v>
      </c>
    </row>
    <row r="173" spans="1:21" x14ac:dyDescent="0.35">
      <c r="A173" s="62">
        <v>168</v>
      </c>
      <c r="B173" s="63" t="s">
        <v>745</v>
      </c>
      <c r="C173" s="64">
        <v>0</v>
      </c>
      <c r="D173" s="64">
        <v>0</v>
      </c>
      <c r="E173" s="64">
        <v>0</v>
      </c>
      <c r="F173" s="64">
        <v>0</v>
      </c>
      <c r="G173" s="64">
        <v>0</v>
      </c>
      <c r="H173" s="64">
        <v>0</v>
      </c>
      <c r="I173" s="64">
        <v>0</v>
      </c>
      <c r="J173" s="64">
        <v>0</v>
      </c>
      <c r="K173" s="64">
        <v>0</v>
      </c>
      <c r="L173" s="65"/>
      <c r="M173" s="66">
        <v>0</v>
      </c>
      <c r="N173" s="66">
        <v>0</v>
      </c>
      <c r="O173" s="66">
        <v>0</v>
      </c>
      <c r="P173" s="66">
        <v>0</v>
      </c>
      <c r="Q173" s="66">
        <v>0</v>
      </c>
      <c r="R173" s="66">
        <v>0</v>
      </c>
      <c r="S173" s="66">
        <v>0</v>
      </c>
      <c r="T173" s="66">
        <v>0</v>
      </c>
      <c r="U173" s="66">
        <v>0</v>
      </c>
    </row>
    <row r="174" spans="1:21" x14ac:dyDescent="0.35">
      <c r="A174" s="62">
        <v>169</v>
      </c>
      <c r="B174" s="63" t="s">
        <v>226</v>
      </c>
      <c r="C174" s="64">
        <v>11.76470588235294</v>
      </c>
      <c r="D174" s="64">
        <v>18.96551724137931</v>
      </c>
      <c r="E174" s="64">
        <v>12.389380530973451</v>
      </c>
      <c r="F174" s="64">
        <v>0</v>
      </c>
      <c r="G174" s="64">
        <v>12.068965517241379</v>
      </c>
      <c r="H174" s="64">
        <v>6.3636363636363633</v>
      </c>
      <c r="I174" s="64">
        <v>5.6603773584905666</v>
      </c>
      <c r="J174" s="64">
        <v>10.909090909090908</v>
      </c>
      <c r="K174" s="64">
        <v>10.619469026548673</v>
      </c>
      <c r="L174" s="65"/>
      <c r="M174" s="66">
        <v>6</v>
      </c>
      <c r="N174" s="66">
        <v>11</v>
      </c>
      <c r="O174" s="66">
        <v>14</v>
      </c>
      <c r="P174" s="66">
        <v>0</v>
      </c>
      <c r="Q174" s="66">
        <v>7</v>
      </c>
      <c r="R174" s="66">
        <v>7</v>
      </c>
      <c r="S174" s="66">
        <v>6</v>
      </c>
      <c r="T174" s="66">
        <v>12</v>
      </c>
      <c r="U174" s="66">
        <v>24</v>
      </c>
    </row>
    <row r="175" spans="1:21" x14ac:dyDescent="0.35">
      <c r="A175" s="62">
        <v>170</v>
      </c>
      <c r="B175" s="63" t="s">
        <v>746</v>
      </c>
      <c r="C175" s="64">
        <v>0</v>
      </c>
      <c r="D175" s="64">
        <v>0</v>
      </c>
      <c r="E175" s="64">
        <v>0</v>
      </c>
      <c r="F175" s="64">
        <v>0</v>
      </c>
      <c r="G175" s="64">
        <v>0</v>
      </c>
      <c r="H175" s="64">
        <v>0</v>
      </c>
      <c r="I175" s="64">
        <v>0</v>
      </c>
      <c r="J175" s="64">
        <v>0</v>
      </c>
      <c r="K175" s="64">
        <v>0</v>
      </c>
      <c r="L175" s="65"/>
      <c r="M175" s="66">
        <v>0</v>
      </c>
      <c r="N175" s="66">
        <v>0</v>
      </c>
      <c r="O175" s="66">
        <v>0</v>
      </c>
      <c r="P175" s="66">
        <v>0</v>
      </c>
      <c r="Q175" s="66">
        <v>0</v>
      </c>
      <c r="R175" s="66">
        <v>0</v>
      </c>
      <c r="S175" s="66">
        <v>0</v>
      </c>
      <c r="T175" s="66">
        <v>0</v>
      </c>
      <c r="U175" s="66">
        <v>0</v>
      </c>
    </row>
    <row r="176" spans="1:21" x14ac:dyDescent="0.35">
      <c r="A176" s="62">
        <v>171</v>
      </c>
      <c r="B176" s="63" t="s">
        <v>747</v>
      </c>
      <c r="C176" s="64">
        <v>43.75</v>
      </c>
      <c r="D176" s="64">
        <v>0</v>
      </c>
      <c r="E176" s="64">
        <v>26.666666666666668</v>
      </c>
      <c r="F176" s="64">
        <v>25</v>
      </c>
      <c r="G176" s="64">
        <v>43.75</v>
      </c>
      <c r="H176" s="64">
        <v>11.538461538461538</v>
      </c>
      <c r="I176" s="64">
        <v>21.739130434782609</v>
      </c>
      <c r="J176" s="64">
        <v>30.434782608695656</v>
      </c>
      <c r="K176" s="64">
        <v>14.814814814814813</v>
      </c>
      <c r="L176" s="65"/>
      <c r="M176" s="66">
        <v>7</v>
      </c>
      <c r="N176" s="66">
        <v>0</v>
      </c>
      <c r="O176" s="66">
        <v>4</v>
      </c>
      <c r="P176" s="66">
        <v>3</v>
      </c>
      <c r="Q176" s="66">
        <v>7</v>
      </c>
      <c r="R176" s="66">
        <v>3</v>
      </c>
      <c r="S176" s="66">
        <v>5</v>
      </c>
      <c r="T176" s="66">
        <v>7</v>
      </c>
      <c r="U176" s="66">
        <v>8</v>
      </c>
    </row>
    <row r="177" spans="1:21" x14ac:dyDescent="0.35">
      <c r="A177" s="62">
        <v>172</v>
      </c>
      <c r="B177" s="63" t="s">
        <v>748</v>
      </c>
      <c r="C177" s="64">
        <v>0</v>
      </c>
      <c r="D177" s="64">
        <v>0</v>
      </c>
      <c r="E177" s="64">
        <v>0</v>
      </c>
      <c r="F177" s="64">
        <v>0</v>
      </c>
      <c r="G177" s="64">
        <v>0</v>
      </c>
      <c r="H177" s="64">
        <v>0</v>
      </c>
      <c r="I177" s="64">
        <v>0</v>
      </c>
      <c r="J177" s="64">
        <v>0</v>
      </c>
      <c r="K177" s="64">
        <v>0</v>
      </c>
      <c r="L177" s="65"/>
      <c r="M177" s="66">
        <v>0</v>
      </c>
      <c r="N177" s="66">
        <v>0</v>
      </c>
      <c r="O177" s="66">
        <v>0</v>
      </c>
      <c r="P177" s="66">
        <v>0</v>
      </c>
      <c r="Q177" s="66">
        <v>0</v>
      </c>
      <c r="R177" s="66">
        <v>0</v>
      </c>
      <c r="S177" s="66">
        <v>0</v>
      </c>
      <c r="T177" s="66">
        <v>0</v>
      </c>
      <c r="U177" s="66">
        <v>0</v>
      </c>
    </row>
    <row r="178" spans="1:21" x14ac:dyDescent="0.35">
      <c r="A178" s="62">
        <v>173</v>
      </c>
      <c r="B178" s="63" t="s">
        <v>749</v>
      </c>
      <c r="C178" s="64">
        <v>5.4054054054054053</v>
      </c>
      <c r="D178" s="64">
        <v>15.615615615615615</v>
      </c>
      <c r="E178" s="64">
        <v>10.914927768860354</v>
      </c>
      <c r="F178" s="64">
        <v>3.225806451612903</v>
      </c>
      <c r="G178" s="64">
        <v>10</v>
      </c>
      <c r="H178" s="64">
        <v>7.1917808219178081</v>
      </c>
      <c r="I178" s="64">
        <v>3.5580524344569286</v>
      </c>
      <c r="J178" s="64">
        <v>12.719298245614036</v>
      </c>
      <c r="K178" s="64">
        <v>9.1282894736842106</v>
      </c>
      <c r="L178" s="65"/>
      <c r="M178" s="66">
        <v>16</v>
      </c>
      <c r="N178" s="66">
        <v>52</v>
      </c>
      <c r="O178" s="66">
        <v>68</v>
      </c>
      <c r="P178" s="66">
        <v>8</v>
      </c>
      <c r="Q178" s="66">
        <v>34</v>
      </c>
      <c r="R178" s="66">
        <v>42</v>
      </c>
      <c r="S178" s="66">
        <v>19</v>
      </c>
      <c r="T178" s="66">
        <v>87</v>
      </c>
      <c r="U178" s="66">
        <v>111</v>
      </c>
    </row>
    <row r="179" spans="1:21" x14ac:dyDescent="0.35">
      <c r="A179" s="62">
        <v>174</v>
      </c>
      <c r="B179" s="63" t="s">
        <v>227</v>
      </c>
      <c r="C179" s="64">
        <v>5.485232067510549</v>
      </c>
      <c r="D179" s="64">
        <v>14.222222222222221</v>
      </c>
      <c r="E179" s="64">
        <v>9.8468271334792128</v>
      </c>
      <c r="F179" s="64">
        <v>2.7173913043478262</v>
      </c>
      <c r="G179" s="64">
        <v>12.962962962962962</v>
      </c>
      <c r="H179" s="64">
        <v>8.1280788177339893</v>
      </c>
      <c r="I179" s="64">
        <v>4.3269230769230766</v>
      </c>
      <c r="J179" s="64">
        <v>14.000000000000002</v>
      </c>
      <c r="K179" s="64">
        <v>9.2289719626168214</v>
      </c>
      <c r="L179" s="65"/>
      <c r="M179" s="66">
        <v>13</v>
      </c>
      <c r="N179" s="66">
        <v>32</v>
      </c>
      <c r="O179" s="66">
        <v>45</v>
      </c>
      <c r="P179" s="66">
        <v>5</v>
      </c>
      <c r="Q179" s="66">
        <v>28</v>
      </c>
      <c r="R179" s="66">
        <v>33</v>
      </c>
      <c r="S179" s="66">
        <v>18</v>
      </c>
      <c r="T179" s="66">
        <v>63</v>
      </c>
      <c r="U179" s="66">
        <v>79</v>
      </c>
    </row>
    <row r="180" spans="1:21" x14ac:dyDescent="0.35">
      <c r="A180" s="62">
        <v>175</v>
      </c>
      <c r="B180" s="63" t="s">
        <v>750</v>
      </c>
      <c r="C180" s="64">
        <v>3.6144578313253009</v>
      </c>
      <c r="D180" s="64">
        <v>8.7719298245614024</v>
      </c>
      <c r="E180" s="64">
        <v>6.3122923588039868</v>
      </c>
      <c r="F180" s="64">
        <v>3.4615384615384617</v>
      </c>
      <c r="G180" s="64">
        <v>8.9743589743589745</v>
      </c>
      <c r="H180" s="64">
        <v>5.0100200400801604</v>
      </c>
      <c r="I180" s="64">
        <v>4.5075125208681133</v>
      </c>
      <c r="J180" s="64">
        <v>8.6538461538461533</v>
      </c>
      <c r="K180" s="64">
        <v>5.9620596205962055</v>
      </c>
      <c r="L180" s="65"/>
      <c r="M180" s="66">
        <v>12</v>
      </c>
      <c r="N180" s="66">
        <v>25</v>
      </c>
      <c r="O180" s="66">
        <v>38</v>
      </c>
      <c r="P180" s="66">
        <v>9</v>
      </c>
      <c r="Q180" s="66">
        <v>21</v>
      </c>
      <c r="R180" s="66">
        <v>25</v>
      </c>
      <c r="S180" s="66">
        <v>27</v>
      </c>
      <c r="T180" s="66">
        <v>45</v>
      </c>
      <c r="U180" s="66">
        <v>66</v>
      </c>
    </row>
    <row r="181" spans="1:21" x14ac:dyDescent="0.35">
      <c r="A181" s="62">
        <v>176</v>
      </c>
      <c r="B181" s="63" t="s">
        <v>751</v>
      </c>
      <c r="C181" s="64">
        <v>2.5641025641025639</v>
      </c>
      <c r="D181" s="64">
        <v>0</v>
      </c>
      <c r="E181" s="64">
        <v>5.1401869158878499</v>
      </c>
      <c r="F181" s="64">
        <v>0</v>
      </c>
      <c r="G181" s="64">
        <v>0</v>
      </c>
      <c r="H181" s="64">
        <v>0</v>
      </c>
      <c r="I181" s="64">
        <v>2.6548672566371683</v>
      </c>
      <c r="J181" s="64">
        <v>0</v>
      </c>
      <c r="K181" s="64">
        <v>3.1331592689295036</v>
      </c>
      <c r="L181" s="65"/>
      <c r="M181" s="66">
        <v>3</v>
      </c>
      <c r="N181" s="66">
        <v>0</v>
      </c>
      <c r="O181" s="66">
        <v>11</v>
      </c>
      <c r="P181" s="66">
        <v>0</v>
      </c>
      <c r="Q181" s="66">
        <v>0</v>
      </c>
      <c r="R181" s="66">
        <v>0</v>
      </c>
      <c r="S181" s="66">
        <v>6</v>
      </c>
      <c r="T181" s="66">
        <v>0</v>
      </c>
      <c r="U181" s="66">
        <v>12</v>
      </c>
    </row>
    <row r="182" spans="1:21" x14ac:dyDescent="0.35">
      <c r="A182" s="62">
        <v>177</v>
      </c>
      <c r="B182" s="63" t="s">
        <v>752</v>
      </c>
      <c r="C182" s="64">
        <v>0</v>
      </c>
      <c r="D182" s="64">
        <v>0</v>
      </c>
      <c r="E182" s="64">
        <v>0</v>
      </c>
      <c r="F182" s="64">
        <v>0</v>
      </c>
      <c r="G182" s="64">
        <v>0</v>
      </c>
      <c r="H182" s="64">
        <v>0</v>
      </c>
      <c r="I182" s="64">
        <v>0</v>
      </c>
      <c r="J182" s="64">
        <v>0</v>
      </c>
      <c r="K182" s="64">
        <v>0</v>
      </c>
      <c r="L182" s="65"/>
      <c r="M182" s="66">
        <v>0</v>
      </c>
      <c r="N182" s="66">
        <v>0</v>
      </c>
      <c r="O182" s="66">
        <v>0</v>
      </c>
      <c r="P182" s="66">
        <v>0</v>
      </c>
      <c r="Q182" s="66">
        <v>0</v>
      </c>
      <c r="R182" s="66">
        <v>0</v>
      </c>
      <c r="S182" s="66">
        <v>0</v>
      </c>
      <c r="T182" s="66">
        <v>0</v>
      </c>
      <c r="U182" s="66">
        <v>0</v>
      </c>
    </row>
    <row r="183" spans="1:21" x14ac:dyDescent="0.35">
      <c r="A183" s="62">
        <v>178</v>
      </c>
      <c r="B183" s="63" t="s">
        <v>753</v>
      </c>
      <c r="C183" s="64">
        <v>0</v>
      </c>
      <c r="D183" s="64">
        <v>0</v>
      </c>
      <c r="E183" s="64">
        <v>0</v>
      </c>
      <c r="F183" s="64">
        <v>0</v>
      </c>
      <c r="G183" s="64">
        <v>0</v>
      </c>
      <c r="H183" s="64">
        <v>0</v>
      </c>
      <c r="I183" s="64">
        <v>0</v>
      </c>
      <c r="J183" s="64">
        <v>0</v>
      </c>
      <c r="K183" s="64">
        <v>0</v>
      </c>
      <c r="L183" s="65"/>
      <c r="M183" s="66">
        <v>0</v>
      </c>
      <c r="N183" s="66">
        <v>0</v>
      </c>
      <c r="O183" s="66">
        <v>0</v>
      </c>
      <c r="P183" s="66">
        <v>0</v>
      </c>
      <c r="Q183" s="66">
        <v>0</v>
      </c>
      <c r="R183" s="66">
        <v>0</v>
      </c>
      <c r="S183" s="66">
        <v>0</v>
      </c>
      <c r="T183" s="66">
        <v>0</v>
      </c>
      <c r="U183" s="66">
        <v>0</v>
      </c>
    </row>
    <row r="184" spans="1:21" x14ac:dyDescent="0.35">
      <c r="A184" s="62">
        <v>179</v>
      </c>
      <c r="B184" s="63" t="s">
        <v>754</v>
      </c>
      <c r="C184" s="64">
        <v>0</v>
      </c>
      <c r="D184" s="64">
        <v>0</v>
      </c>
      <c r="E184" s="64">
        <v>0</v>
      </c>
      <c r="F184" s="64">
        <v>0</v>
      </c>
      <c r="G184" s="64">
        <v>0</v>
      </c>
      <c r="H184" s="64">
        <v>0</v>
      </c>
      <c r="I184" s="64">
        <v>0</v>
      </c>
      <c r="J184" s="64">
        <v>0</v>
      </c>
      <c r="K184" s="64">
        <v>0</v>
      </c>
      <c r="L184" s="65"/>
      <c r="M184" s="66">
        <v>0</v>
      </c>
      <c r="N184" s="66">
        <v>0</v>
      </c>
      <c r="O184" s="66">
        <v>0</v>
      </c>
      <c r="P184" s="66">
        <v>0</v>
      </c>
      <c r="Q184" s="66">
        <v>0</v>
      </c>
      <c r="R184" s="66">
        <v>0</v>
      </c>
      <c r="S184" s="66">
        <v>0</v>
      </c>
      <c r="T184" s="66">
        <v>0</v>
      </c>
      <c r="U184" s="66">
        <v>0</v>
      </c>
    </row>
    <row r="185" spans="1:21" x14ac:dyDescent="0.35">
      <c r="A185" s="62">
        <v>180</v>
      </c>
      <c r="B185" s="63" t="s">
        <v>755</v>
      </c>
      <c r="C185" s="64">
        <v>0</v>
      </c>
      <c r="D185" s="64">
        <v>0</v>
      </c>
      <c r="E185" s="64">
        <v>0</v>
      </c>
      <c r="F185" s="64">
        <v>0</v>
      </c>
      <c r="G185" s="64">
        <v>0</v>
      </c>
      <c r="H185" s="64">
        <v>0</v>
      </c>
      <c r="I185" s="64">
        <v>0</v>
      </c>
      <c r="J185" s="64">
        <v>0</v>
      </c>
      <c r="K185" s="64">
        <v>0</v>
      </c>
      <c r="L185" s="65"/>
      <c r="M185" s="66">
        <v>0</v>
      </c>
      <c r="N185" s="66">
        <v>0</v>
      </c>
      <c r="O185" s="66">
        <v>0</v>
      </c>
      <c r="P185" s="66">
        <v>0</v>
      </c>
      <c r="Q185" s="66">
        <v>0</v>
      </c>
      <c r="R185" s="66">
        <v>0</v>
      </c>
      <c r="S185" s="66">
        <v>0</v>
      </c>
      <c r="T185" s="66">
        <v>0</v>
      </c>
      <c r="U185" s="66">
        <v>0</v>
      </c>
    </row>
    <row r="186" spans="1:21" x14ac:dyDescent="0.35">
      <c r="A186" s="62">
        <v>181</v>
      </c>
      <c r="B186" s="63" t="s">
        <v>756</v>
      </c>
      <c r="C186" s="64">
        <v>13.043478260869565</v>
      </c>
      <c r="D186" s="64">
        <v>0</v>
      </c>
      <c r="E186" s="64">
        <v>16.049382716049383</v>
      </c>
      <c r="F186" s="64">
        <v>0</v>
      </c>
      <c r="G186" s="64">
        <v>16.129032258064516</v>
      </c>
      <c r="H186" s="64">
        <v>9.5238095238095237</v>
      </c>
      <c r="I186" s="64">
        <v>10.714285714285714</v>
      </c>
      <c r="J186" s="64">
        <v>16.417910447761194</v>
      </c>
      <c r="K186" s="64">
        <v>15.789473684210526</v>
      </c>
      <c r="L186" s="65"/>
      <c r="M186" s="66">
        <v>6</v>
      </c>
      <c r="N186" s="66">
        <v>0</v>
      </c>
      <c r="O186" s="66">
        <v>13</v>
      </c>
      <c r="P186" s="66">
        <v>0</v>
      </c>
      <c r="Q186" s="66">
        <v>5</v>
      </c>
      <c r="R186" s="66">
        <v>6</v>
      </c>
      <c r="S186" s="66">
        <v>9</v>
      </c>
      <c r="T186" s="66">
        <v>11</v>
      </c>
      <c r="U186" s="66">
        <v>24</v>
      </c>
    </row>
    <row r="187" spans="1:21" x14ac:dyDescent="0.35">
      <c r="A187" s="62">
        <v>182</v>
      </c>
      <c r="B187" s="63" t="s">
        <v>757</v>
      </c>
      <c r="C187" s="64">
        <v>2.0872865275142316</v>
      </c>
      <c r="D187" s="64">
        <v>4.2929292929292924</v>
      </c>
      <c r="E187" s="64">
        <v>3.2362459546925564</v>
      </c>
      <c r="F187" s="64">
        <v>0.59405940594059403</v>
      </c>
      <c r="G187" s="64">
        <v>0.86455331412103753</v>
      </c>
      <c r="H187" s="64">
        <v>0.8353221957040573</v>
      </c>
      <c r="I187" s="64">
        <v>1.4548981571290009</v>
      </c>
      <c r="J187" s="64">
        <v>3.2128514056224895</v>
      </c>
      <c r="K187" s="64">
        <v>2.4746906636670416</v>
      </c>
      <c r="L187" s="65"/>
      <c r="M187" s="66">
        <v>11</v>
      </c>
      <c r="N187" s="66">
        <v>17</v>
      </c>
      <c r="O187" s="66">
        <v>30</v>
      </c>
      <c r="P187" s="66">
        <v>3</v>
      </c>
      <c r="Q187" s="66">
        <v>3</v>
      </c>
      <c r="R187" s="66">
        <v>7</v>
      </c>
      <c r="S187" s="66">
        <v>15</v>
      </c>
      <c r="T187" s="66">
        <v>24</v>
      </c>
      <c r="U187" s="66">
        <v>44</v>
      </c>
    </row>
    <row r="188" spans="1:21" x14ac:dyDescent="0.35">
      <c r="A188" s="62">
        <v>183</v>
      </c>
      <c r="B188" s="63" t="s">
        <v>758</v>
      </c>
      <c r="C188" s="64">
        <v>0</v>
      </c>
      <c r="D188" s="64">
        <v>0</v>
      </c>
      <c r="E188" s="64">
        <v>0</v>
      </c>
      <c r="F188" s="64">
        <v>0</v>
      </c>
      <c r="G188" s="64">
        <v>0</v>
      </c>
      <c r="H188" s="64">
        <v>0</v>
      </c>
      <c r="I188" s="64">
        <v>0</v>
      </c>
      <c r="J188" s="64">
        <v>0</v>
      </c>
      <c r="K188" s="64">
        <v>0</v>
      </c>
      <c r="L188" s="65"/>
      <c r="M188" s="66">
        <v>0</v>
      </c>
      <c r="N188" s="66">
        <v>0</v>
      </c>
      <c r="O188" s="66">
        <v>0</v>
      </c>
      <c r="P188" s="66">
        <v>0</v>
      </c>
      <c r="Q188" s="66">
        <v>0</v>
      </c>
      <c r="R188" s="66">
        <v>0</v>
      </c>
      <c r="S188" s="66">
        <v>0</v>
      </c>
      <c r="T188" s="66">
        <v>0</v>
      </c>
      <c r="U188" s="66">
        <v>0</v>
      </c>
    </row>
    <row r="189" spans="1:21" x14ac:dyDescent="0.35">
      <c r="A189" s="62">
        <v>184</v>
      </c>
      <c r="B189" s="63" t="s">
        <v>759</v>
      </c>
      <c r="C189" s="64">
        <v>0</v>
      </c>
      <c r="D189" s="64">
        <v>0</v>
      </c>
      <c r="E189" s="64">
        <v>0</v>
      </c>
      <c r="F189" s="64">
        <v>0</v>
      </c>
      <c r="G189" s="64">
        <v>0</v>
      </c>
      <c r="H189" s="64">
        <v>0</v>
      </c>
      <c r="I189" s="64">
        <v>0</v>
      </c>
      <c r="J189" s="64">
        <v>0</v>
      </c>
      <c r="K189" s="64">
        <v>0</v>
      </c>
      <c r="L189" s="65"/>
      <c r="M189" s="66">
        <v>0</v>
      </c>
      <c r="N189" s="66">
        <v>0</v>
      </c>
      <c r="O189" s="66">
        <v>0</v>
      </c>
      <c r="P189" s="66">
        <v>0</v>
      </c>
      <c r="Q189" s="66">
        <v>0</v>
      </c>
      <c r="R189" s="66">
        <v>0</v>
      </c>
      <c r="S189" s="66">
        <v>0</v>
      </c>
      <c r="T189" s="66">
        <v>0</v>
      </c>
      <c r="U189" s="66">
        <v>0</v>
      </c>
    </row>
    <row r="190" spans="1:21" x14ac:dyDescent="0.35">
      <c r="A190" s="62">
        <v>185</v>
      </c>
      <c r="B190" s="63" t="s">
        <v>760</v>
      </c>
      <c r="C190" s="64">
        <v>0</v>
      </c>
      <c r="D190" s="64">
        <v>0</v>
      </c>
      <c r="E190" s="64">
        <v>0</v>
      </c>
      <c r="F190" s="64">
        <v>0</v>
      </c>
      <c r="G190" s="64">
        <v>0</v>
      </c>
      <c r="H190" s="64">
        <v>0</v>
      </c>
      <c r="I190" s="64">
        <v>0</v>
      </c>
      <c r="J190" s="64">
        <v>0</v>
      </c>
      <c r="K190" s="64">
        <v>0</v>
      </c>
      <c r="L190" s="65"/>
      <c r="M190" s="66">
        <v>0</v>
      </c>
      <c r="N190" s="66">
        <v>0</v>
      </c>
      <c r="O190" s="66">
        <v>0</v>
      </c>
      <c r="P190" s="66">
        <v>0</v>
      </c>
      <c r="Q190" s="66">
        <v>0</v>
      </c>
      <c r="R190" s="66">
        <v>0</v>
      </c>
      <c r="S190" s="66">
        <v>0</v>
      </c>
      <c r="T190" s="66">
        <v>0</v>
      </c>
      <c r="U190" s="66">
        <v>0</v>
      </c>
    </row>
    <row r="191" spans="1:21" x14ac:dyDescent="0.35">
      <c r="A191" s="62">
        <v>186</v>
      </c>
      <c r="B191" s="63" t="s">
        <v>228</v>
      </c>
      <c r="C191" s="64">
        <v>2.9702970297029703</v>
      </c>
      <c r="D191" s="64">
        <v>8.8888888888888893</v>
      </c>
      <c r="E191" s="64">
        <v>8.3870967741935498</v>
      </c>
      <c r="F191" s="64">
        <v>3.7037037037037033</v>
      </c>
      <c r="G191" s="64">
        <v>9.433962264150944</v>
      </c>
      <c r="H191" s="64">
        <v>5</v>
      </c>
      <c r="I191" s="64">
        <v>4.9019607843137258</v>
      </c>
      <c r="J191" s="64">
        <v>4.1237113402061851</v>
      </c>
      <c r="K191" s="64">
        <v>5.5555555555555554</v>
      </c>
      <c r="L191" s="65"/>
      <c r="M191" s="66">
        <v>3</v>
      </c>
      <c r="N191" s="66">
        <v>4</v>
      </c>
      <c r="O191" s="66">
        <v>13</v>
      </c>
      <c r="P191" s="66">
        <v>4</v>
      </c>
      <c r="Q191" s="66">
        <v>5</v>
      </c>
      <c r="R191" s="66">
        <v>8</v>
      </c>
      <c r="S191" s="66">
        <v>10</v>
      </c>
      <c r="T191" s="66">
        <v>4</v>
      </c>
      <c r="U191" s="66">
        <v>17</v>
      </c>
    </row>
    <row r="192" spans="1:21" x14ac:dyDescent="0.35">
      <c r="A192" s="62">
        <v>187</v>
      </c>
      <c r="B192" s="63" t="s">
        <v>761</v>
      </c>
      <c r="C192" s="64">
        <v>0</v>
      </c>
      <c r="D192" s="64">
        <v>0</v>
      </c>
      <c r="E192" s="64">
        <v>0</v>
      </c>
      <c r="F192" s="64">
        <v>0</v>
      </c>
      <c r="G192" s="64">
        <v>0</v>
      </c>
      <c r="H192" s="64">
        <v>0</v>
      </c>
      <c r="I192" s="64">
        <v>0</v>
      </c>
      <c r="J192" s="64">
        <v>0</v>
      </c>
      <c r="K192" s="64">
        <v>0</v>
      </c>
      <c r="L192" s="65"/>
      <c r="M192" s="66">
        <v>0</v>
      </c>
      <c r="N192" s="66">
        <v>0</v>
      </c>
      <c r="O192" s="66">
        <v>0</v>
      </c>
      <c r="P192" s="66">
        <v>0</v>
      </c>
      <c r="Q192" s="66">
        <v>0</v>
      </c>
      <c r="R192" s="66">
        <v>0</v>
      </c>
      <c r="S192" s="66">
        <v>0</v>
      </c>
      <c r="T192" s="66">
        <v>0</v>
      </c>
      <c r="U192" s="66">
        <v>0</v>
      </c>
    </row>
    <row r="193" spans="1:21" x14ac:dyDescent="0.35">
      <c r="A193" s="62">
        <v>188</v>
      </c>
      <c r="B193" s="63" t="s">
        <v>229</v>
      </c>
      <c r="C193" s="64">
        <v>10.714285714285714</v>
      </c>
      <c r="D193" s="64">
        <v>12.903225806451612</v>
      </c>
      <c r="E193" s="64">
        <v>13.084112149532709</v>
      </c>
      <c r="F193" s="64">
        <v>9.8901098901098905</v>
      </c>
      <c r="G193" s="64">
        <v>7.3170731707317067</v>
      </c>
      <c r="H193" s="64">
        <v>7.7777777777777777</v>
      </c>
      <c r="I193" s="64">
        <v>11.009174311926607</v>
      </c>
      <c r="J193" s="64">
        <v>10.614525139664805</v>
      </c>
      <c r="K193" s="64">
        <v>13.316582914572864</v>
      </c>
      <c r="L193" s="65"/>
      <c r="M193" s="66">
        <v>12</v>
      </c>
      <c r="N193" s="66">
        <v>12</v>
      </c>
      <c r="O193" s="66">
        <v>28</v>
      </c>
      <c r="P193" s="66">
        <v>9</v>
      </c>
      <c r="Q193" s="66">
        <v>6</v>
      </c>
      <c r="R193" s="66">
        <v>14</v>
      </c>
      <c r="S193" s="66">
        <v>24</v>
      </c>
      <c r="T193" s="66">
        <v>19</v>
      </c>
      <c r="U193" s="66">
        <v>53</v>
      </c>
    </row>
    <row r="194" spans="1:21" x14ac:dyDescent="0.35">
      <c r="A194" s="62">
        <v>189</v>
      </c>
      <c r="B194" s="63" t="s">
        <v>762</v>
      </c>
      <c r="C194" s="64">
        <v>8.9285714285714288</v>
      </c>
      <c r="D194" s="64">
        <v>11.627906976744185</v>
      </c>
      <c r="E194" s="64">
        <v>5.5555555555555554</v>
      </c>
      <c r="F194" s="64">
        <v>0</v>
      </c>
      <c r="G194" s="64">
        <v>11.627906976744185</v>
      </c>
      <c r="H194" s="64">
        <v>0</v>
      </c>
      <c r="I194" s="64">
        <v>3.1914893617021276</v>
      </c>
      <c r="J194" s="64">
        <v>7.3170731707317067</v>
      </c>
      <c r="K194" s="64">
        <v>10</v>
      </c>
      <c r="L194" s="65"/>
      <c r="M194" s="66">
        <v>5</v>
      </c>
      <c r="N194" s="66">
        <v>5</v>
      </c>
      <c r="O194" s="66">
        <v>5</v>
      </c>
      <c r="P194" s="66">
        <v>0</v>
      </c>
      <c r="Q194" s="66">
        <v>5</v>
      </c>
      <c r="R194" s="66">
        <v>0</v>
      </c>
      <c r="S194" s="66">
        <v>3</v>
      </c>
      <c r="T194" s="66">
        <v>6</v>
      </c>
      <c r="U194" s="66">
        <v>18</v>
      </c>
    </row>
    <row r="195" spans="1:21" x14ac:dyDescent="0.35">
      <c r="A195" s="62">
        <v>190</v>
      </c>
      <c r="B195" s="63" t="s">
        <v>230</v>
      </c>
      <c r="C195" s="64">
        <v>0</v>
      </c>
      <c r="D195" s="64">
        <v>12.5</v>
      </c>
      <c r="E195" s="64">
        <v>8</v>
      </c>
      <c r="F195" s="64">
        <v>6.25</v>
      </c>
      <c r="G195" s="64">
        <v>5.5555555555555554</v>
      </c>
      <c r="H195" s="64">
        <v>6.4220183486238538</v>
      </c>
      <c r="I195" s="64">
        <v>4.918032786885246</v>
      </c>
      <c r="J195" s="64">
        <v>7.7669902912621351</v>
      </c>
      <c r="K195" s="64">
        <v>4.6082949308755765</v>
      </c>
      <c r="L195" s="65"/>
      <c r="M195" s="66">
        <v>0</v>
      </c>
      <c r="N195" s="66">
        <v>7</v>
      </c>
      <c r="O195" s="66">
        <v>8</v>
      </c>
      <c r="P195" s="66">
        <v>4</v>
      </c>
      <c r="Q195" s="66">
        <v>3</v>
      </c>
      <c r="R195" s="66">
        <v>7</v>
      </c>
      <c r="S195" s="66">
        <v>6</v>
      </c>
      <c r="T195" s="66">
        <v>8</v>
      </c>
      <c r="U195" s="66">
        <v>10</v>
      </c>
    </row>
    <row r="196" spans="1:21" x14ac:dyDescent="0.35">
      <c r="A196" s="62">
        <v>191</v>
      </c>
      <c r="B196" s="63" t="s">
        <v>231</v>
      </c>
      <c r="C196" s="64">
        <v>9.0225563909774422</v>
      </c>
      <c r="D196" s="64">
        <v>13.924050632911392</v>
      </c>
      <c r="E196" s="64">
        <v>9.2715231788079464</v>
      </c>
      <c r="F196" s="64">
        <v>3.0303030303030303</v>
      </c>
      <c r="G196" s="64">
        <v>11.875</v>
      </c>
      <c r="H196" s="64">
        <v>8.4459459459459456</v>
      </c>
      <c r="I196" s="64">
        <v>6.8181818181818175</v>
      </c>
      <c r="J196" s="64">
        <v>11.692307692307692</v>
      </c>
      <c r="K196" s="64">
        <v>10.034013605442176</v>
      </c>
      <c r="L196" s="65"/>
      <c r="M196" s="66">
        <v>12</v>
      </c>
      <c r="N196" s="66">
        <v>22</v>
      </c>
      <c r="O196" s="66">
        <v>28</v>
      </c>
      <c r="P196" s="66">
        <v>4</v>
      </c>
      <c r="Q196" s="66">
        <v>19</v>
      </c>
      <c r="R196" s="66">
        <v>25</v>
      </c>
      <c r="S196" s="66">
        <v>18</v>
      </c>
      <c r="T196" s="66">
        <v>38</v>
      </c>
      <c r="U196" s="66">
        <v>59</v>
      </c>
    </row>
    <row r="197" spans="1:21" x14ac:dyDescent="0.35">
      <c r="A197" s="62">
        <v>192</v>
      </c>
      <c r="B197" s="63" t="s">
        <v>232</v>
      </c>
      <c r="C197" s="64">
        <v>6.557377049180328</v>
      </c>
      <c r="D197" s="64">
        <v>13.432835820895523</v>
      </c>
      <c r="E197" s="64">
        <v>10.727969348659004</v>
      </c>
      <c r="F197" s="64">
        <v>2.8301886792452833</v>
      </c>
      <c r="G197" s="64">
        <v>8.0536912751677843</v>
      </c>
      <c r="H197" s="64">
        <v>7.6045627376425857</v>
      </c>
      <c r="I197" s="64">
        <v>5.9322033898305087</v>
      </c>
      <c r="J197" s="64">
        <v>13.442622950819672</v>
      </c>
      <c r="K197" s="64">
        <v>11.02661596958175</v>
      </c>
      <c r="L197" s="65"/>
      <c r="M197" s="66">
        <v>8</v>
      </c>
      <c r="N197" s="66">
        <v>18</v>
      </c>
      <c r="O197" s="66">
        <v>28</v>
      </c>
      <c r="P197" s="66">
        <v>3</v>
      </c>
      <c r="Q197" s="66">
        <v>12</v>
      </c>
      <c r="R197" s="66">
        <v>20</v>
      </c>
      <c r="S197" s="66">
        <v>14</v>
      </c>
      <c r="T197" s="66">
        <v>41</v>
      </c>
      <c r="U197" s="66">
        <v>58</v>
      </c>
    </row>
    <row r="198" spans="1:21" x14ac:dyDescent="0.35">
      <c r="A198" s="62">
        <v>193</v>
      </c>
      <c r="B198" s="63" t="s">
        <v>763</v>
      </c>
      <c r="C198" s="64">
        <v>0</v>
      </c>
      <c r="D198" s="64">
        <v>0</v>
      </c>
      <c r="E198" s="64">
        <v>0</v>
      </c>
      <c r="F198" s="64">
        <v>0</v>
      </c>
      <c r="G198" s="64">
        <v>0</v>
      </c>
      <c r="H198" s="64">
        <v>0</v>
      </c>
      <c r="I198" s="64">
        <v>0</v>
      </c>
      <c r="J198" s="64">
        <v>0</v>
      </c>
      <c r="K198" s="64">
        <v>0</v>
      </c>
      <c r="L198" s="65"/>
      <c r="M198" s="66">
        <v>0</v>
      </c>
      <c r="N198" s="66">
        <v>0</v>
      </c>
      <c r="O198" s="66">
        <v>0</v>
      </c>
      <c r="P198" s="66">
        <v>0</v>
      </c>
      <c r="Q198" s="66">
        <v>0</v>
      </c>
      <c r="R198" s="66">
        <v>0</v>
      </c>
      <c r="S198" s="66">
        <v>0</v>
      </c>
      <c r="T198" s="66">
        <v>0</v>
      </c>
      <c r="U198" s="66">
        <v>0</v>
      </c>
    </row>
    <row r="199" spans="1:21" x14ac:dyDescent="0.35">
      <c r="A199" s="62">
        <v>194</v>
      </c>
      <c r="B199" s="63" t="s">
        <v>764</v>
      </c>
      <c r="C199" s="64">
        <v>0</v>
      </c>
      <c r="D199" s="64">
        <v>0</v>
      </c>
      <c r="E199" s="64">
        <v>0</v>
      </c>
      <c r="F199" s="64">
        <v>0</v>
      </c>
      <c r="G199" s="64">
        <v>0</v>
      </c>
      <c r="H199" s="64">
        <v>0</v>
      </c>
      <c r="I199" s="64">
        <v>0</v>
      </c>
      <c r="J199" s="64">
        <v>0</v>
      </c>
      <c r="K199" s="64">
        <v>0</v>
      </c>
      <c r="L199" s="65"/>
      <c r="M199" s="66">
        <v>0</v>
      </c>
      <c r="N199" s="66">
        <v>0</v>
      </c>
      <c r="O199" s="66">
        <v>0</v>
      </c>
      <c r="P199" s="66">
        <v>0</v>
      </c>
      <c r="Q199" s="66">
        <v>0</v>
      </c>
      <c r="R199" s="66">
        <v>0</v>
      </c>
      <c r="S199" s="66">
        <v>0</v>
      </c>
      <c r="T199" s="66">
        <v>0</v>
      </c>
      <c r="U199" s="66">
        <v>0</v>
      </c>
    </row>
    <row r="200" spans="1:21" x14ac:dyDescent="0.35">
      <c r="A200" s="62">
        <v>195</v>
      </c>
      <c r="B200" s="63" t="s">
        <v>765</v>
      </c>
      <c r="C200" s="64">
        <v>10</v>
      </c>
      <c r="D200" s="64">
        <v>33.333333333333329</v>
      </c>
      <c r="E200" s="64">
        <v>12.962962962962962</v>
      </c>
      <c r="F200" s="64">
        <v>0</v>
      </c>
      <c r="G200" s="64">
        <v>0</v>
      </c>
      <c r="H200" s="64">
        <v>0</v>
      </c>
      <c r="I200" s="64">
        <v>4.918032786885246</v>
      </c>
      <c r="J200" s="64">
        <v>12.903225806451612</v>
      </c>
      <c r="K200" s="64">
        <v>7.9545454545454541</v>
      </c>
      <c r="L200" s="65"/>
      <c r="M200" s="66">
        <v>3</v>
      </c>
      <c r="N200" s="66">
        <v>4</v>
      </c>
      <c r="O200" s="66">
        <v>7</v>
      </c>
      <c r="P200" s="66">
        <v>0</v>
      </c>
      <c r="Q200" s="66">
        <v>0</v>
      </c>
      <c r="R200" s="66">
        <v>0</v>
      </c>
      <c r="S200" s="66">
        <v>3</v>
      </c>
      <c r="T200" s="66">
        <v>4</v>
      </c>
      <c r="U200" s="66">
        <v>7</v>
      </c>
    </row>
    <row r="201" spans="1:21" x14ac:dyDescent="0.35">
      <c r="A201" s="62">
        <v>196</v>
      </c>
      <c r="B201" s="63" t="s">
        <v>766</v>
      </c>
      <c r="C201" s="64">
        <v>0</v>
      </c>
      <c r="D201" s="64">
        <v>100</v>
      </c>
      <c r="E201" s="64">
        <v>26.666666666666668</v>
      </c>
      <c r="F201" s="64">
        <v>0</v>
      </c>
      <c r="G201" s="64">
        <v>0</v>
      </c>
      <c r="H201" s="64">
        <v>0</v>
      </c>
      <c r="I201" s="64">
        <v>0</v>
      </c>
      <c r="J201" s="64">
        <v>33.333333333333329</v>
      </c>
      <c r="K201" s="64">
        <v>16</v>
      </c>
      <c r="L201" s="65"/>
      <c r="M201" s="66">
        <v>0</v>
      </c>
      <c r="N201" s="66">
        <v>4</v>
      </c>
      <c r="O201" s="66">
        <v>4</v>
      </c>
      <c r="P201" s="66">
        <v>0</v>
      </c>
      <c r="Q201" s="66">
        <v>0</v>
      </c>
      <c r="R201" s="66">
        <v>0</v>
      </c>
      <c r="S201" s="66">
        <v>0</v>
      </c>
      <c r="T201" s="66">
        <v>4</v>
      </c>
      <c r="U201" s="66">
        <v>4</v>
      </c>
    </row>
    <row r="202" spans="1:21" x14ac:dyDescent="0.35">
      <c r="A202" s="62">
        <v>197</v>
      </c>
      <c r="B202" s="63" t="s">
        <v>767</v>
      </c>
      <c r="C202" s="64">
        <v>0</v>
      </c>
      <c r="D202" s="64">
        <v>0</v>
      </c>
      <c r="E202" s="64">
        <v>0</v>
      </c>
      <c r="F202" s="64">
        <v>0</v>
      </c>
      <c r="G202" s="64">
        <v>0</v>
      </c>
      <c r="H202" s="64">
        <v>0</v>
      </c>
      <c r="I202" s="64">
        <v>0</v>
      </c>
      <c r="J202" s="64">
        <v>0</v>
      </c>
      <c r="K202" s="64">
        <v>0</v>
      </c>
      <c r="L202" s="65"/>
      <c r="M202" s="66">
        <v>0</v>
      </c>
      <c r="N202" s="66">
        <v>0</v>
      </c>
      <c r="O202" s="66">
        <v>0</v>
      </c>
      <c r="P202" s="66">
        <v>0</v>
      </c>
      <c r="Q202" s="66">
        <v>0</v>
      </c>
      <c r="R202" s="66">
        <v>0</v>
      </c>
      <c r="S202" s="66">
        <v>0</v>
      </c>
      <c r="T202" s="66">
        <v>0</v>
      </c>
      <c r="U202" s="66">
        <v>0</v>
      </c>
    </row>
    <row r="203" spans="1:21" x14ac:dyDescent="0.35">
      <c r="A203" s="62">
        <v>198</v>
      </c>
      <c r="B203" s="63" t="s">
        <v>233</v>
      </c>
      <c r="C203" s="64">
        <v>0</v>
      </c>
      <c r="D203" s="64">
        <v>24.137931034482758</v>
      </c>
      <c r="E203" s="64">
        <v>13.861386138613863</v>
      </c>
      <c r="F203" s="64">
        <v>6.8181818181818175</v>
      </c>
      <c r="G203" s="64">
        <v>13.725490196078432</v>
      </c>
      <c r="H203" s="64">
        <v>11.650485436893204</v>
      </c>
      <c r="I203" s="64">
        <v>0</v>
      </c>
      <c r="J203" s="64">
        <v>17.475728155339805</v>
      </c>
      <c r="K203" s="64">
        <v>12.442396313364055</v>
      </c>
      <c r="L203" s="65"/>
      <c r="M203" s="66">
        <v>0</v>
      </c>
      <c r="N203" s="66">
        <v>14</v>
      </c>
      <c r="O203" s="66">
        <v>14</v>
      </c>
      <c r="P203" s="66">
        <v>3</v>
      </c>
      <c r="Q203" s="66">
        <v>7</v>
      </c>
      <c r="R203" s="66">
        <v>12</v>
      </c>
      <c r="S203" s="66">
        <v>0</v>
      </c>
      <c r="T203" s="66">
        <v>18</v>
      </c>
      <c r="U203" s="66">
        <v>27</v>
      </c>
    </row>
    <row r="204" spans="1:21" x14ac:dyDescent="0.35">
      <c r="A204" s="62">
        <v>199</v>
      </c>
      <c r="B204" s="63" t="s">
        <v>768</v>
      </c>
      <c r="C204" s="64">
        <v>0</v>
      </c>
      <c r="D204" s="64">
        <v>0</v>
      </c>
      <c r="E204" s="64">
        <v>0</v>
      </c>
      <c r="F204" s="64">
        <v>0</v>
      </c>
      <c r="G204" s="64">
        <v>0</v>
      </c>
      <c r="H204" s="64">
        <v>0</v>
      </c>
      <c r="I204" s="64">
        <v>0</v>
      </c>
      <c r="J204" s="64">
        <v>0</v>
      </c>
      <c r="K204" s="64">
        <v>0</v>
      </c>
      <c r="L204" s="65"/>
      <c r="M204" s="66">
        <v>0</v>
      </c>
      <c r="N204" s="66">
        <v>0</v>
      </c>
      <c r="O204" s="66">
        <v>0</v>
      </c>
      <c r="P204" s="66">
        <v>0</v>
      </c>
      <c r="Q204" s="66">
        <v>0</v>
      </c>
      <c r="R204" s="66">
        <v>0</v>
      </c>
      <c r="S204" s="66">
        <v>0</v>
      </c>
      <c r="T204" s="66">
        <v>0</v>
      </c>
      <c r="U204" s="66">
        <v>0</v>
      </c>
    </row>
    <row r="205" spans="1:21" x14ac:dyDescent="0.35">
      <c r="A205" s="62">
        <v>200</v>
      </c>
      <c r="B205" s="63" t="s">
        <v>769</v>
      </c>
      <c r="C205" s="64">
        <v>0</v>
      </c>
      <c r="D205" s="64">
        <v>0</v>
      </c>
      <c r="E205" s="64">
        <v>0</v>
      </c>
      <c r="F205" s="64">
        <v>0</v>
      </c>
      <c r="G205" s="64">
        <v>0</v>
      </c>
      <c r="H205" s="64">
        <v>0</v>
      </c>
      <c r="I205" s="64">
        <v>0</v>
      </c>
      <c r="J205" s="64">
        <v>0</v>
      </c>
      <c r="K205" s="64">
        <v>0</v>
      </c>
      <c r="L205" s="65"/>
      <c r="M205" s="66">
        <v>0</v>
      </c>
      <c r="N205" s="66">
        <v>0</v>
      </c>
      <c r="O205" s="66">
        <v>0</v>
      </c>
      <c r="P205" s="66">
        <v>0</v>
      </c>
      <c r="Q205" s="66">
        <v>0</v>
      </c>
      <c r="R205" s="66">
        <v>0</v>
      </c>
      <c r="S205" s="66">
        <v>0</v>
      </c>
      <c r="T205" s="66">
        <v>0</v>
      </c>
      <c r="U205" s="66">
        <v>0</v>
      </c>
    </row>
    <row r="206" spans="1:21" x14ac:dyDescent="0.35">
      <c r="A206" s="62">
        <v>201</v>
      </c>
      <c r="B206" s="63" t="s">
        <v>770</v>
      </c>
      <c r="C206" s="64">
        <v>4.4155844155844157</v>
      </c>
      <c r="D206" s="64">
        <v>10.973451327433628</v>
      </c>
      <c r="E206" s="64">
        <v>8.7513340448239063</v>
      </c>
      <c r="F206" s="64">
        <v>3.2679738562091507</v>
      </c>
      <c r="G206" s="64">
        <v>8.9361702127659584</v>
      </c>
      <c r="H206" s="64">
        <v>6.3144329896907214</v>
      </c>
      <c r="I206" s="64">
        <v>4.148783977110158</v>
      </c>
      <c r="J206" s="64">
        <v>9.9903006789524742</v>
      </c>
      <c r="K206" s="64">
        <v>7.7501445922498551</v>
      </c>
      <c r="L206" s="65"/>
      <c r="M206" s="66">
        <v>17</v>
      </c>
      <c r="N206" s="66">
        <v>62</v>
      </c>
      <c r="O206" s="66">
        <v>82</v>
      </c>
      <c r="P206" s="66">
        <v>10</v>
      </c>
      <c r="Q206" s="66">
        <v>42</v>
      </c>
      <c r="R206" s="66">
        <v>49</v>
      </c>
      <c r="S206" s="66">
        <v>29</v>
      </c>
      <c r="T206" s="66">
        <v>103</v>
      </c>
      <c r="U206" s="66">
        <v>134</v>
      </c>
    </row>
    <row r="207" spans="1:21" x14ac:dyDescent="0.35">
      <c r="A207" s="62">
        <v>202</v>
      </c>
      <c r="B207" s="63" t="s">
        <v>771</v>
      </c>
      <c r="C207" s="64">
        <v>0</v>
      </c>
      <c r="D207" s="64">
        <v>0</v>
      </c>
      <c r="E207" s="64">
        <v>0</v>
      </c>
      <c r="F207" s="64">
        <v>0</v>
      </c>
      <c r="G207" s="64">
        <v>0</v>
      </c>
      <c r="H207" s="64">
        <v>0</v>
      </c>
      <c r="I207" s="64">
        <v>0</v>
      </c>
      <c r="J207" s="64">
        <v>0</v>
      </c>
      <c r="K207" s="64">
        <v>0</v>
      </c>
      <c r="L207" s="65"/>
      <c r="M207" s="66">
        <v>0</v>
      </c>
      <c r="N207" s="66">
        <v>0</v>
      </c>
      <c r="O207" s="66">
        <v>0</v>
      </c>
      <c r="P207" s="66">
        <v>0</v>
      </c>
      <c r="Q207" s="66">
        <v>0</v>
      </c>
      <c r="R207" s="66">
        <v>0</v>
      </c>
      <c r="S207" s="66">
        <v>0</v>
      </c>
      <c r="T207" s="66">
        <v>0</v>
      </c>
      <c r="U207" s="66">
        <v>0</v>
      </c>
    </row>
    <row r="208" spans="1:21" x14ac:dyDescent="0.35">
      <c r="A208" s="62">
        <v>203</v>
      </c>
      <c r="B208" s="63" t="s">
        <v>772</v>
      </c>
      <c r="C208" s="64">
        <v>0</v>
      </c>
      <c r="D208" s="64">
        <v>0</v>
      </c>
      <c r="E208" s="64">
        <v>0</v>
      </c>
      <c r="F208" s="64">
        <v>0</v>
      </c>
      <c r="G208" s="64">
        <v>0</v>
      </c>
      <c r="H208" s="64">
        <v>0</v>
      </c>
      <c r="I208" s="64">
        <v>0</v>
      </c>
      <c r="J208" s="64">
        <v>0</v>
      </c>
      <c r="K208" s="64">
        <v>0</v>
      </c>
      <c r="L208" s="65"/>
      <c r="M208" s="66">
        <v>0</v>
      </c>
      <c r="N208" s="66">
        <v>0</v>
      </c>
      <c r="O208" s="66">
        <v>0</v>
      </c>
      <c r="P208" s="66">
        <v>0</v>
      </c>
      <c r="Q208" s="66">
        <v>0</v>
      </c>
      <c r="R208" s="66">
        <v>0</v>
      </c>
      <c r="S208" s="66">
        <v>0</v>
      </c>
      <c r="T208" s="66">
        <v>0</v>
      </c>
      <c r="U208" s="66">
        <v>0</v>
      </c>
    </row>
    <row r="209" spans="1:21" x14ac:dyDescent="0.35">
      <c r="A209" s="62">
        <v>204</v>
      </c>
      <c r="B209" s="63" t="s">
        <v>142</v>
      </c>
      <c r="C209" s="64">
        <v>6.6929133858267722</v>
      </c>
      <c r="D209" s="64">
        <v>17.333333333333336</v>
      </c>
      <c r="E209" s="64">
        <v>11.715481171548117</v>
      </c>
      <c r="F209" s="64">
        <v>7.1748878923766819</v>
      </c>
      <c r="G209" s="64">
        <v>13.023255813953488</v>
      </c>
      <c r="H209" s="64">
        <v>8.6560364464692476</v>
      </c>
      <c r="I209" s="64">
        <v>7.2727272727272725</v>
      </c>
      <c r="J209" s="64">
        <v>14.685314685314685</v>
      </c>
      <c r="K209" s="64">
        <v>10.497835497835498</v>
      </c>
      <c r="L209" s="65"/>
      <c r="M209" s="66">
        <v>17</v>
      </c>
      <c r="N209" s="66">
        <v>39</v>
      </c>
      <c r="O209" s="66">
        <v>56</v>
      </c>
      <c r="P209" s="66">
        <v>16</v>
      </c>
      <c r="Q209" s="66">
        <v>28</v>
      </c>
      <c r="R209" s="66">
        <v>38</v>
      </c>
      <c r="S209" s="66">
        <v>36</v>
      </c>
      <c r="T209" s="66">
        <v>63</v>
      </c>
      <c r="U209" s="66">
        <v>97</v>
      </c>
    </row>
    <row r="210" spans="1:21" x14ac:dyDescent="0.35">
      <c r="A210" s="62">
        <v>205</v>
      </c>
      <c r="B210" s="63" t="s">
        <v>773</v>
      </c>
      <c r="C210" s="64">
        <v>0</v>
      </c>
      <c r="D210" s="64">
        <v>0</v>
      </c>
      <c r="E210" s="64">
        <v>0</v>
      </c>
      <c r="F210" s="64">
        <v>0</v>
      </c>
      <c r="G210" s="64">
        <v>0</v>
      </c>
      <c r="H210" s="64">
        <v>0</v>
      </c>
      <c r="I210" s="64">
        <v>0</v>
      </c>
      <c r="J210" s="64">
        <v>0</v>
      </c>
      <c r="K210" s="64">
        <v>0</v>
      </c>
      <c r="L210" s="65"/>
      <c r="M210" s="66">
        <v>0</v>
      </c>
      <c r="N210" s="66">
        <v>0</v>
      </c>
      <c r="O210" s="66">
        <v>0</v>
      </c>
      <c r="P210" s="66">
        <v>0</v>
      </c>
      <c r="Q210" s="66">
        <v>0</v>
      </c>
      <c r="R210" s="66">
        <v>0</v>
      </c>
      <c r="S210" s="66">
        <v>0</v>
      </c>
      <c r="T210" s="66">
        <v>0</v>
      </c>
      <c r="U210" s="66">
        <v>0</v>
      </c>
    </row>
    <row r="211" spans="1:21" x14ac:dyDescent="0.35">
      <c r="A211" s="62">
        <v>206</v>
      </c>
      <c r="B211" s="63" t="s">
        <v>774</v>
      </c>
      <c r="C211" s="64">
        <v>0</v>
      </c>
      <c r="D211" s="64">
        <v>0</v>
      </c>
      <c r="E211" s="64">
        <v>0</v>
      </c>
      <c r="F211" s="64">
        <v>0</v>
      </c>
      <c r="G211" s="64">
        <v>0</v>
      </c>
      <c r="H211" s="64">
        <v>0</v>
      </c>
      <c r="I211" s="64">
        <v>0</v>
      </c>
      <c r="J211" s="64">
        <v>0</v>
      </c>
      <c r="K211" s="64">
        <v>0</v>
      </c>
      <c r="L211" s="65"/>
      <c r="M211" s="66">
        <v>0</v>
      </c>
      <c r="N211" s="66">
        <v>0</v>
      </c>
      <c r="O211" s="66">
        <v>0</v>
      </c>
      <c r="P211" s="66">
        <v>0</v>
      </c>
      <c r="Q211" s="66">
        <v>0</v>
      </c>
      <c r="R211" s="66">
        <v>0</v>
      </c>
      <c r="S211" s="66">
        <v>0</v>
      </c>
      <c r="T211" s="66">
        <v>0</v>
      </c>
      <c r="U211" s="66">
        <v>0</v>
      </c>
    </row>
    <row r="212" spans="1:21" x14ac:dyDescent="0.35">
      <c r="A212" s="62">
        <v>207</v>
      </c>
      <c r="B212" s="63" t="s">
        <v>775</v>
      </c>
      <c r="C212" s="64">
        <v>0</v>
      </c>
      <c r="D212" s="64">
        <v>0</v>
      </c>
      <c r="E212" s="64">
        <v>0</v>
      </c>
      <c r="F212" s="64">
        <v>0</v>
      </c>
      <c r="G212" s="64">
        <v>42.857142857142854</v>
      </c>
      <c r="H212" s="64">
        <v>30</v>
      </c>
      <c r="I212" s="64">
        <v>0</v>
      </c>
      <c r="J212" s="64">
        <v>46.153846153846153</v>
      </c>
      <c r="K212" s="64">
        <v>17.142857142857142</v>
      </c>
      <c r="L212" s="65"/>
      <c r="M212" s="66">
        <v>0</v>
      </c>
      <c r="N212" s="66">
        <v>0</v>
      </c>
      <c r="O212" s="66">
        <v>0</v>
      </c>
      <c r="P212" s="66">
        <v>0</v>
      </c>
      <c r="Q212" s="66">
        <v>3</v>
      </c>
      <c r="R212" s="66">
        <v>3</v>
      </c>
      <c r="S212" s="66">
        <v>0</v>
      </c>
      <c r="T212" s="66">
        <v>6</v>
      </c>
      <c r="U212" s="66">
        <v>6</v>
      </c>
    </row>
    <row r="213" spans="1:21" x14ac:dyDescent="0.35">
      <c r="A213" s="62">
        <v>208</v>
      </c>
      <c r="B213" s="63" t="s">
        <v>234</v>
      </c>
      <c r="C213" s="64">
        <v>9.5238095238095237</v>
      </c>
      <c r="D213" s="64">
        <v>12.676056338028168</v>
      </c>
      <c r="E213" s="64">
        <v>9.1666666666666661</v>
      </c>
      <c r="F213" s="64">
        <v>8.9655172413793096</v>
      </c>
      <c r="G213" s="64">
        <v>13.861386138613863</v>
      </c>
      <c r="H213" s="64">
        <v>9.3373493975903603</v>
      </c>
      <c r="I213" s="64">
        <v>7.5601374570446733</v>
      </c>
      <c r="J213" s="64">
        <v>13.725490196078432</v>
      </c>
      <c r="K213" s="64">
        <v>9.985734664764621</v>
      </c>
      <c r="L213" s="65"/>
      <c r="M213" s="66">
        <v>14</v>
      </c>
      <c r="N213" s="66">
        <v>27</v>
      </c>
      <c r="O213" s="66">
        <v>33</v>
      </c>
      <c r="P213" s="66">
        <v>13</v>
      </c>
      <c r="Q213" s="66">
        <v>28</v>
      </c>
      <c r="R213" s="66">
        <v>31</v>
      </c>
      <c r="S213" s="66">
        <v>22</v>
      </c>
      <c r="T213" s="66">
        <v>56</v>
      </c>
      <c r="U213" s="66">
        <v>70</v>
      </c>
    </row>
    <row r="214" spans="1:21" x14ac:dyDescent="0.35">
      <c r="A214" s="62">
        <v>209</v>
      </c>
      <c r="B214" s="63" t="s">
        <v>776</v>
      </c>
      <c r="C214" s="64">
        <v>0</v>
      </c>
      <c r="D214" s="64">
        <v>0</v>
      </c>
      <c r="E214" s="64">
        <v>0</v>
      </c>
      <c r="F214" s="64">
        <v>0</v>
      </c>
      <c r="G214" s="64">
        <v>0</v>
      </c>
      <c r="H214" s="64">
        <v>0</v>
      </c>
      <c r="I214" s="64">
        <v>0</v>
      </c>
      <c r="J214" s="64">
        <v>0</v>
      </c>
      <c r="K214" s="64">
        <v>0</v>
      </c>
      <c r="L214" s="65"/>
      <c r="M214" s="66">
        <v>0</v>
      </c>
      <c r="N214" s="66">
        <v>0</v>
      </c>
      <c r="O214" s="66">
        <v>0</v>
      </c>
      <c r="P214" s="66">
        <v>0</v>
      </c>
      <c r="Q214" s="66">
        <v>0</v>
      </c>
      <c r="R214" s="66">
        <v>0</v>
      </c>
      <c r="S214" s="66">
        <v>0</v>
      </c>
      <c r="T214" s="66">
        <v>0</v>
      </c>
      <c r="U214" s="66">
        <v>0</v>
      </c>
    </row>
    <row r="215" spans="1:21" x14ac:dyDescent="0.35">
      <c r="A215" s="62">
        <v>210</v>
      </c>
      <c r="B215" s="63" t="s">
        <v>777</v>
      </c>
      <c r="C215" s="64">
        <v>0</v>
      </c>
      <c r="D215" s="64">
        <v>0</v>
      </c>
      <c r="E215" s="64">
        <v>0</v>
      </c>
      <c r="F215" s="64">
        <v>0</v>
      </c>
      <c r="G215" s="64">
        <v>0</v>
      </c>
      <c r="H215" s="64">
        <v>0</v>
      </c>
      <c r="I215" s="64">
        <v>0</v>
      </c>
      <c r="J215" s="64">
        <v>0</v>
      </c>
      <c r="K215" s="64">
        <v>0</v>
      </c>
      <c r="L215" s="65"/>
      <c r="M215" s="66">
        <v>0</v>
      </c>
      <c r="N215" s="66">
        <v>0</v>
      </c>
      <c r="O215" s="66">
        <v>0</v>
      </c>
      <c r="P215" s="66">
        <v>0</v>
      </c>
      <c r="Q215" s="66">
        <v>0</v>
      </c>
      <c r="R215" s="66">
        <v>0</v>
      </c>
      <c r="S215" s="66">
        <v>0</v>
      </c>
      <c r="T215" s="66">
        <v>0</v>
      </c>
      <c r="U215" s="66">
        <v>0</v>
      </c>
    </row>
    <row r="216" spans="1:21" x14ac:dyDescent="0.35">
      <c r="A216" s="62">
        <v>211</v>
      </c>
      <c r="B216" s="63" t="s">
        <v>778</v>
      </c>
      <c r="C216" s="64">
        <v>0</v>
      </c>
      <c r="D216" s="64">
        <v>0</v>
      </c>
      <c r="E216" s="64">
        <v>0</v>
      </c>
      <c r="F216" s="64">
        <v>0</v>
      </c>
      <c r="G216" s="64">
        <v>0</v>
      </c>
      <c r="H216" s="64">
        <v>0</v>
      </c>
      <c r="I216" s="64">
        <v>0</v>
      </c>
      <c r="J216" s="64">
        <v>0</v>
      </c>
      <c r="K216" s="64">
        <v>0</v>
      </c>
      <c r="L216" s="65"/>
      <c r="M216" s="66">
        <v>0</v>
      </c>
      <c r="N216" s="66">
        <v>0</v>
      </c>
      <c r="O216" s="66">
        <v>0</v>
      </c>
      <c r="P216" s="66">
        <v>0</v>
      </c>
      <c r="Q216" s="66">
        <v>0</v>
      </c>
      <c r="R216" s="66">
        <v>0</v>
      </c>
      <c r="S216" s="66">
        <v>0</v>
      </c>
      <c r="T216" s="66">
        <v>0</v>
      </c>
      <c r="U216" s="66">
        <v>0</v>
      </c>
    </row>
    <row r="217" spans="1:21" x14ac:dyDescent="0.35">
      <c r="A217" s="62">
        <v>212</v>
      </c>
      <c r="B217" s="63" t="s">
        <v>779</v>
      </c>
      <c r="C217" s="64">
        <v>0</v>
      </c>
      <c r="D217" s="64">
        <v>0</v>
      </c>
      <c r="E217" s="64">
        <v>0</v>
      </c>
      <c r="F217" s="64">
        <v>0</v>
      </c>
      <c r="G217" s="64">
        <v>0</v>
      </c>
      <c r="H217" s="64">
        <v>0</v>
      </c>
      <c r="I217" s="64">
        <v>0</v>
      </c>
      <c r="J217" s="64">
        <v>0</v>
      </c>
      <c r="K217" s="64">
        <v>0</v>
      </c>
      <c r="L217" s="65"/>
      <c r="M217" s="66">
        <v>0</v>
      </c>
      <c r="N217" s="66">
        <v>0</v>
      </c>
      <c r="O217" s="66">
        <v>0</v>
      </c>
      <c r="P217" s="66">
        <v>0</v>
      </c>
      <c r="Q217" s="66">
        <v>0</v>
      </c>
      <c r="R217" s="66">
        <v>0</v>
      </c>
      <c r="S217" s="66">
        <v>0</v>
      </c>
      <c r="T217" s="66">
        <v>0</v>
      </c>
      <c r="U217" s="66">
        <v>0</v>
      </c>
    </row>
    <row r="218" spans="1:21" x14ac:dyDescent="0.35">
      <c r="A218" s="62">
        <v>213</v>
      </c>
      <c r="B218" s="63" t="s">
        <v>780</v>
      </c>
      <c r="C218" s="64">
        <v>0</v>
      </c>
      <c r="D218" s="64">
        <v>0</v>
      </c>
      <c r="E218" s="64">
        <v>0</v>
      </c>
      <c r="F218" s="64">
        <v>0</v>
      </c>
      <c r="G218" s="64">
        <v>0</v>
      </c>
      <c r="H218" s="64">
        <v>0</v>
      </c>
      <c r="I218" s="64">
        <v>0</v>
      </c>
      <c r="J218" s="64">
        <v>0</v>
      </c>
      <c r="K218" s="64">
        <v>0</v>
      </c>
      <c r="L218" s="65"/>
      <c r="M218" s="66">
        <v>0</v>
      </c>
      <c r="N218" s="66">
        <v>0</v>
      </c>
      <c r="O218" s="66">
        <v>0</v>
      </c>
      <c r="P218" s="66">
        <v>0</v>
      </c>
      <c r="Q218" s="66">
        <v>0</v>
      </c>
      <c r="R218" s="66">
        <v>0</v>
      </c>
      <c r="S218" s="66">
        <v>0</v>
      </c>
      <c r="T218" s="66">
        <v>0</v>
      </c>
      <c r="U218" s="66">
        <v>0</v>
      </c>
    </row>
    <row r="219" spans="1:21" x14ac:dyDescent="0.35">
      <c r="A219" s="62">
        <v>214</v>
      </c>
      <c r="B219" s="63" t="s">
        <v>235</v>
      </c>
      <c r="C219" s="64">
        <v>1.386481802426343</v>
      </c>
      <c r="D219" s="64">
        <v>9.1561938958707358</v>
      </c>
      <c r="E219" s="64">
        <v>4.8287971905179985</v>
      </c>
      <c r="F219" s="64">
        <v>0.5791505791505791</v>
      </c>
      <c r="G219" s="64">
        <v>5.9880239520958085</v>
      </c>
      <c r="H219" s="64">
        <v>3.3398821218074657</v>
      </c>
      <c r="I219" s="64">
        <v>1.5329125338142471</v>
      </c>
      <c r="J219" s="64">
        <v>6.6091954022988508</v>
      </c>
      <c r="K219" s="64">
        <v>3.9516503951650392</v>
      </c>
      <c r="L219" s="65"/>
      <c r="M219" s="66">
        <v>8</v>
      </c>
      <c r="N219" s="66">
        <v>51</v>
      </c>
      <c r="O219" s="66">
        <v>55</v>
      </c>
      <c r="P219" s="66">
        <v>3</v>
      </c>
      <c r="Q219" s="66">
        <v>30</v>
      </c>
      <c r="R219" s="66">
        <v>34</v>
      </c>
      <c r="S219" s="66">
        <v>17</v>
      </c>
      <c r="T219" s="66">
        <v>69</v>
      </c>
      <c r="U219" s="66">
        <v>85</v>
      </c>
    </row>
    <row r="220" spans="1:21" x14ac:dyDescent="0.35">
      <c r="A220" s="62">
        <v>215</v>
      </c>
      <c r="B220" s="63" t="s">
        <v>236</v>
      </c>
      <c r="C220" s="64">
        <v>3.2553407934893182</v>
      </c>
      <c r="D220" s="64">
        <v>8.8575096277278575</v>
      </c>
      <c r="E220" s="64">
        <v>5.8356940509915018</v>
      </c>
      <c r="F220" s="64">
        <v>2.2321428571428572</v>
      </c>
      <c r="G220" s="64">
        <v>8</v>
      </c>
      <c r="H220" s="64">
        <v>4.0123456790123457</v>
      </c>
      <c r="I220" s="64">
        <v>2.6497085320614735</v>
      </c>
      <c r="J220" s="64">
        <v>8.1550802139037444</v>
      </c>
      <c r="K220" s="64">
        <v>4.9926144756277697</v>
      </c>
      <c r="L220" s="65"/>
      <c r="M220" s="66">
        <v>32</v>
      </c>
      <c r="N220" s="66">
        <v>69</v>
      </c>
      <c r="O220" s="66">
        <v>103</v>
      </c>
      <c r="P220" s="66">
        <v>20</v>
      </c>
      <c r="Q220" s="66">
        <v>58</v>
      </c>
      <c r="R220" s="66">
        <v>65</v>
      </c>
      <c r="S220" s="66">
        <v>50</v>
      </c>
      <c r="T220" s="66">
        <v>122</v>
      </c>
      <c r="U220" s="66">
        <v>169</v>
      </c>
    </row>
    <row r="221" spans="1:21" x14ac:dyDescent="0.35">
      <c r="A221" s="62">
        <v>216</v>
      </c>
      <c r="B221" s="63" t="s">
        <v>781</v>
      </c>
      <c r="C221" s="64">
        <v>0</v>
      </c>
      <c r="D221" s="64">
        <v>0</v>
      </c>
      <c r="E221" s="64">
        <v>0</v>
      </c>
      <c r="F221" s="64">
        <v>0</v>
      </c>
      <c r="G221" s="64">
        <v>0</v>
      </c>
      <c r="H221" s="64">
        <v>0</v>
      </c>
      <c r="I221" s="64">
        <v>0</v>
      </c>
      <c r="J221" s="64">
        <v>0</v>
      </c>
      <c r="K221" s="64">
        <v>0</v>
      </c>
      <c r="L221" s="65"/>
      <c r="M221" s="66">
        <v>0</v>
      </c>
      <c r="N221" s="66">
        <v>0</v>
      </c>
      <c r="O221" s="66">
        <v>0</v>
      </c>
      <c r="P221" s="66">
        <v>0</v>
      </c>
      <c r="Q221" s="66">
        <v>0</v>
      </c>
      <c r="R221" s="66">
        <v>0</v>
      </c>
      <c r="S221" s="66">
        <v>0</v>
      </c>
      <c r="T221" s="66">
        <v>0</v>
      </c>
      <c r="U221" s="66">
        <v>0</v>
      </c>
    </row>
    <row r="222" spans="1:21" x14ac:dyDescent="0.35">
      <c r="A222" s="62">
        <v>217</v>
      </c>
      <c r="B222" s="63" t="s">
        <v>782</v>
      </c>
      <c r="C222" s="64">
        <v>0</v>
      </c>
      <c r="D222" s="64">
        <v>0</v>
      </c>
      <c r="E222" s="64">
        <v>0</v>
      </c>
      <c r="F222" s="64">
        <v>0</v>
      </c>
      <c r="G222" s="64">
        <v>0</v>
      </c>
      <c r="H222" s="64">
        <v>0</v>
      </c>
      <c r="I222" s="64">
        <v>0</v>
      </c>
      <c r="J222" s="64">
        <v>0</v>
      </c>
      <c r="K222" s="64">
        <v>0</v>
      </c>
      <c r="L222" s="65"/>
      <c r="M222" s="66">
        <v>0</v>
      </c>
      <c r="N222" s="66">
        <v>0</v>
      </c>
      <c r="O222" s="66">
        <v>0</v>
      </c>
      <c r="P222" s="66">
        <v>0</v>
      </c>
      <c r="Q222" s="66">
        <v>0</v>
      </c>
      <c r="R222" s="66">
        <v>0</v>
      </c>
      <c r="S222" s="66">
        <v>0</v>
      </c>
      <c r="T222" s="66">
        <v>0</v>
      </c>
      <c r="U222" s="66">
        <v>0</v>
      </c>
    </row>
    <row r="223" spans="1:21" x14ac:dyDescent="0.35">
      <c r="A223" s="62">
        <v>218</v>
      </c>
      <c r="B223" s="63" t="s">
        <v>783</v>
      </c>
      <c r="C223" s="64">
        <v>0</v>
      </c>
      <c r="D223" s="64">
        <v>0</v>
      </c>
      <c r="E223" s="64">
        <v>0</v>
      </c>
      <c r="F223" s="64">
        <v>0</v>
      </c>
      <c r="G223" s="64">
        <v>0</v>
      </c>
      <c r="H223" s="64">
        <v>0</v>
      </c>
      <c r="I223" s="64">
        <v>0</v>
      </c>
      <c r="J223" s="64">
        <v>0</v>
      </c>
      <c r="K223" s="64">
        <v>0</v>
      </c>
      <c r="L223" s="65"/>
      <c r="M223" s="66">
        <v>0</v>
      </c>
      <c r="N223" s="66">
        <v>0</v>
      </c>
      <c r="O223" s="66">
        <v>0</v>
      </c>
      <c r="P223" s="66">
        <v>0</v>
      </c>
      <c r="Q223" s="66">
        <v>0</v>
      </c>
      <c r="R223" s="66">
        <v>0</v>
      </c>
      <c r="S223" s="66">
        <v>0</v>
      </c>
      <c r="T223" s="66">
        <v>0</v>
      </c>
      <c r="U223" s="66">
        <v>0</v>
      </c>
    </row>
    <row r="224" spans="1:21" x14ac:dyDescent="0.35">
      <c r="A224" s="62">
        <v>219</v>
      </c>
      <c r="B224" s="63" t="s">
        <v>784</v>
      </c>
      <c r="C224" s="64">
        <v>0</v>
      </c>
      <c r="D224" s="64">
        <v>0</v>
      </c>
      <c r="E224" s="64">
        <v>0</v>
      </c>
      <c r="F224" s="64">
        <v>0</v>
      </c>
      <c r="G224" s="64">
        <v>0</v>
      </c>
      <c r="H224" s="64">
        <v>0</v>
      </c>
      <c r="I224" s="64">
        <v>0</v>
      </c>
      <c r="J224" s="64">
        <v>0</v>
      </c>
      <c r="K224" s="64">
        <v>0</v>
      </c>
      <c r="L224" s="65"/>
      <c r="M224" s="66">
        <v>0</v>
      </c>
      <c r="N224" s="66">
        <v>0</v>
      </c>
      <c r="O224" s="66">
        <v>0</v>
      </c>
      <c r="P224" s="66">
        <v>0</v>
      </c>
      <c r="Q224" s="66">
        <v>0</v>
      </c>
      <c r="R224" s="66">
        <v>0</v>
      </c>
      <c r="S224" s="66">
        <v>0</v>
      </c>
      <c r="T224" s="66">
        <v>0</v>
      </c>
      <c r="U224" s="66">
        <v>0</v>
      </c>
    </row>
    <row r="225" spans="1:21" x14ac:dyDescent="0.35">
      <c r="A225" s="62">
        <v>220</v>
      </c>
      <c r="B225" s="63" t="s">
        <v>785</v>
      </c>
      <c r="C225" s="64">
        <v>0</v>
      </c>
      <c r="D225" s="64">
        <v>0</v>
      </c>
      <c r="E225" s="64">
        <v>0</v>
      </c>
      <c r="F225" s="64">
        <v>0</v>
      </c>
      <c r="G225" s="64">
        <v>0</v>
      </c>
      <c r="H225" s="64">
        <v>0</v>
      </c>
      <c r="I225" s="64">
        <v>0</v>
      </c>
      <c r="J225" s="64">
        <v>0</v>
      </c>
      <c r="K225" s="64">
        <v>0</v>
      </c>
      <c r="L225" s="65"/>
      <c r="M225" s="66">
        <v>0</v>
      </c>
      <c r="N225" s="66">
        <v>0</v>
      </c>
      <c r="O225" s="66">
        <v>0</v>
      </c>
      <c r="P225" s="66">
        <v>0</v>
      </c>
      <c r="Q225" s="66">
        <v>0</v>
      </c>
      <c r="R225" s="66">
        <v>0</v>
      </c>
      <c r="S225" s="66">
        <v>0</v>
      </c>
      <c r="T225" s="66">
        <v>0</v>
      </c>
      <c r="U225" s="66">
        <v>0</v>
      </c>
    </row>
    <row r="226" spans="1:21" x14ac:dyDescent="0.35">
      <c r="A226" s="62">
        <v>221</v>
      </c>
      <c r="B226" s="63" t="s">
        <v>786</v>
      </c>
      <c r="C226" s="64">
        <v>0</v>
      </c>
      <c r="D226" s="64">
        <v>0</v>
      </c>
      <c r="E226" s="64">
        <v>0</v>
      </c>
      <c r="F226" s="64">
        <v>0</v>
      </c>
      <c r="G226" s="64">
        <v>0</v>
      </c>
      <c r="H226" s="64">
        <v>0</v>
      </c>
      <c r="I226" s="64">
        <v>0</v>
      </c>
      <c r="J226" s="64">
        <v>0</v>
      </c>
      <c r="K226" s="64">
        <v>0</v>
      </c>
      <c r="L226" s="65"/>
      <c r="M226" s="66">
        <v>0</v>
      </c>
      <c r="N226" s="66">
        <v>0</v>
      </c>
      <c r="O226" s="66">
        <v>0</v>
      </c>
      <c r="P226" s="66">
        <v>0</v>
      </c>
      <c r="Q226" s="66">
        <v>0</v>
      </c>
      <c r="R226" s="66">
        <v>0</v>
      </c>
      <c r="S226" s="66">
        <v>0</v>
      </c>
      <c r="T226" s="66">
        <v>0</v>
      </c>
      <c r="U226" s="66">
        <v>0</v>
      </c>
    </row>
    <row r="227" spans="1:21" x14ac:dyDescent="0.35">
      <c r="A227" s="62">
        <v>222</v>
      </c>
      <c r="B227" s="63" t="s">
        <v>787</v>
      </c>
      <c r="C227" s="64">
        <v>0</v>
      </c>
      <c r="D227" s="64">
        <v>0</v>
      </c>
      <c r="E227" s="64">
        <v>0</v>
      </c>
      <c r="F227" s="64">
        <v>0</v>
      </c>
      <c r="G227" s="64">
        <v>0</v>
      </c>
      <c r="H227" s="64">
        <v>0</v>
      </c>
      <c r="I227" s="64">
        <v>0</v>
      </c>
      <c r="J227" s="64">
        <v>0</v>
      </c>
      <c r="K227" s="64">
        <v>0</v>
      </c>
      <c r="L227" s="65"/>
      <c r="M227" s="66">
        <v>0</v>
      </c>
      <c r="N227" s="66">
        <v>0</v>
      </c>
      <c r="O227" s="66">
        <v>0</v>
      </c>
      <c r="P227" s="66">
        <v>0</v>
      </c>
      <c r="Q227" s="66">
        <v>0</v>
      </c>
      <c r="R227" s="66">
        <v>0</v>
      </c>
      <c r="S227" s="66">
        <v>0</v>
      </c>
      <c r="T227" s="66">
        <v>0</v>
      </c>
      <c r="U227" s="66">
        <v>0</v>
      </c>
    </row>
    <row r="228" spans="1:21" x14ac:dyDescent="0.35">
      <c r="A228" s="62">
        <v>223</v>
      </c>
      <c r="B228" s="63" t="s">
        <v>788</v>
      </c>
      <c r="C228" s="64">
        <v>0</v>
      </c>
      <c r="D228" s="64">
        <v>0</v>
      </c>
      <c r="E228" s="64">
        <v>0</v>
      </c>
      <c r="F228" s="64">
        <v>0</v>
      </c>
      <c r="G228" s="64">
        <v>0</v>
      </c>
      <c r="H228" s="64">
        <v>0</v>
      </c>
      <c r="I228" s="64">
        <v>0</v>
      </c>
      <c r="J228" s="64">
        <v>0</v>
      </c>
      <c r="K228" s="64">
        <v>0</v>
      </c>
      <c r="L228" s="65"/>
      <c r="M228" s="66">
        <v>0</v>
      </c>
      <c r="N228" s="66">
        <v>0</v>
      </c>
      <c r="O228" s="66">
        <v>0</v>
      </c>
      <c r="P228" s="66">
        <v>0</v>
      </c>
      <c r="Q228" s="66">
        <v>0</v>
      </c>
      <c r="R228" s="66">
        <v>0</v>
      </c>
      <c r="S228" s="66">
        <v>0</v>
      </c>
      <c r="T228" s="66">
        <v>0</v>
      </c>
      <c r="U228" s="66">
        <v>0</v>
      </c>
    </row>
    <row r="229" spans="1:21" x14ac:dyDescent="0.35">
      <c r="A229" s="62">
        <v>224</v>
      </c>
      <c r="B229" s="63" t="s">
        <v>237</v>
      </c>
      <c r="C229" s="64">
        <v>4.5977011494252871</v>
      </c>
      <c r="D229" s="64">
        <v>11.428571428571429</v>
      </c>
      <c r="E229" s="64">
        <v>7.5770925110132152</v>
      </c>
      <c r="F229" s="64">
        <v>2.95159386068477</v>
      </c>
      <c r="G229" s="64">
        <v>9.019327129563349</v>
      </c>
      <c r="H229" s="64">
        <v>5.8233581365253961</v>
      </c>
      <c r="I229" s="64">
        <v>3.9249146757679183</v>
      </c>
      <c r="J229" s="64">
        <v>10.51926298157454</v>
      </c>
      <c r="K229" s="64">
        <v>6.8408916218293623</v>
      </c>
      <c r="L229" s="65"/>
      <c r="M229" s="66">
        <v>84</v>
      </c>
      <c r="N229" s="66">
        <v>180</v>
      </c>
      <c r="O229" s="66">
        <v>258</v>
      </c>
      <c r="P229" s="66">
        <v>50</v>
      </c>
      <c r="Q229" s="66">
        <v>126</v>
      </c>
      <c r="R229" s="66">
        <v>180</v>
      </c>
      <c r="S229" s="66">
        <v>138</v>
      </c>
      <c r="T229" s="66">
        <v>314</v>
      </c>
      <c r="U229" s="66">
        <v>445</v>
      </c>
    </row>
    <row r="230" spans="1:21" x14ac:dyDescent="0.35">
      <c r="A230" s="62">
        <v>225</v>
      </c>
      <c r="B230" s="63" t="s">
        <v>789</v>
      </c>
      <c r="C230" s="64">
        <v>0</v>
      </c>
      <c r="D230" s="64">
        <v>0</v>
      </c>
      <c r="E230" s="64">
        <v>0</v>
      </c>
      <c r="F230" s="64">
        <v>0</v>
      </c>
      <c r="G230" s="64">
        <v>0</v>
      </c>
      <c r="H230" s="64">
        <v>0</v>
      </c>
      <c r="I230" s="64">
        <v>0</v>
      </c>
      <c r="J230" s="64">
        <v>0</v>
      </c>
      <c r="K230" s="64">
        <v>0</v>
      </c>
      <c r="L230" s="65"/>
      <c r="M230" s="66">
        <v>0</v>
      </c>
      <c r="N230" s="66">
        <v>0</v>
      </c>
      <c r="O230" s="66">
        <v>0</v>
      </c>
      <c r="P230" s="66">
        <v>0</v>
      </c>
      <c r="Q230" s="66">
        <v>0</v>
      </c>
      <c r="R230" s="66">
        <v>0</v>
      </c>
      <c r="S230" s="66">
        <v>0</v>
      </c>
      <c r="T230" s="66">
        <v>0</v>
      </c>
      <c r="U230" s="66">
        <v>0</v>
      </c>
    </row>
    <row r="231" spans="1:21" x14ac:dyDescent="0.35">
      <c r="A231" s="62">
        <v>226</v>
      </c>
      <c r="B231" s="63" t="s">
        <v>790</v>
      </c>
      <c r="C231" s="64">
        <v>0</v>
      </c>
      <c r="D231" s="64">
        <v>0</v>
      </c>
      <c r="E231" s="64">
        <v>0</v>
      </c>
      <c r="F231" s="64">
        <v>0</v>
      </c>
      <c r="G231" s="64">
        <v>0</v>
      </c>
      <c r="H231" s="64">
        <v>0</v>
      </c>
      <c r="I231" s="64">
        <v>0</v>
      </c>
      <c r="J231" s="64">
        <v>0</v>
      </c>
      <c r="K231" s="64">
        <v>0</v>
      </c>
      <c r="L231" s="65"/>
      <c r="M231" s="66">
        <v>0</v>
      </c>
      <c r="N231" s="66">
        <v>0</v>
      </c>
      <c r="O231" s="66">
        <v>0</v>
      </c>
      <c r="P231" s="66">
        <v>0</v>
      </c>
      <c r="Q231" s="66">
        <v>0</v>
      </c>
      <c r="R231" s="66">
        <v>0</v>
      </c>
      <c r="S231" s="66">
        <v>0</v>
      </c>
      <c r="T231" s="66">
        <v>0</v>
      </c>
      <c r="U231" s="66">
        <v>0</v>
      </c>
    </row>
    <row r="232" spans="1:21" x14ac:dyDescent="0.35">
      <c r="A232" s="62">
        <v>227</v>
      </c>
      <c r="B232" s="63" t="s">
        <v>791</v>
      </c>
      <c r="C232" s="64">
        <v>0</v>
      </c>
      <c r="D232" s="64">
        <v>0</v>
      </c>
      <c r="E232" s="64">
        <v>0</v>
      </c>
      <c r="F232" s="64">
        <v>0</v>
      </c>
      <c r="G232" s="64">
        <v>0</v>
      </c>
      <c r="H232" s="64">
        <v>0</v>
      </c>
      <c r="I232" s="64">
        <v>0</v>
      </c>
      <c r="J232" s="64">
        <v>0</v>
      </c>
      <c r="K232" s="64">
        <v>0</v>
      </c>
      <c r="L232" s="65"/>
      <c r="M232" s="66">
        <v>0</v>
      </c>
      <c r="N232" s="66">
        <v>0</v>
      </c>
      <c r="O232" s="66">
        <v>0</v>
      </c>
      <c r="P232" s="66">
        <v>0</v>
      </c>
      <c r="Q232" s="66">
        <v>0</v>
      </c>
      <c r="R232" s="66">
        <v>0</v>
      </c>
      <c r="S232" s="66">
        <v>0</v>
      </c>
      <c r="T232" s="66">
        <v>0</v>
      </c>
      <c r="U232" s="66">
        <v>0</v>
      </c>
    </row>
    <row r="233" spans="1:21" x14ac:dyDescent="0.35">
      <c r="A233" s="62">
        <v>228</v>
      </c>
      <c r="B233" s="63" t="s">
        <v>792</v>
      </c>
      <c r="C233" s="64">
        <v>0</v>
      </c>
      <c r="D233" s="64">
        <v>0</v>
      </c>
      <c r="E233" s="64">
        <v>0</v>
      </c>
      <c r="F233" s="64">
        <v>0</v>
      </c>
      <c r="G233" s="64">
        <v>0</v>
      </c>
      <c r="H233" s="64">
        <v>0</v>
      </c>
      <c r="I233" s="64">
        <v>0</v>
      </c>
      <c r="J233" s="64">
        <v>0</v>
      </c>
      <c r="K233" s="64">
        <v>0</v>
      </c>
      <c r="L233" s="65"/>
      <c r="M233" s="66">
        <v>0</v>
      </c>
      <c r="N233" s="66">
        <v>0</v>
      </c>
      <c r="O233" s="66">
        <v>0</v>
      </c>
      <c r="P233" s="66">
        <v>0</v>
      </c>
      <c r="Q233" s="66">
        <v>0</v>
      </c>
      <c r="R233" s="66">
        <v>0</v>
      </c>
      <c r="S233" s="66">
        <v>0</v>
      </c>
      <c r="T233" s="66">
        <v>0</v>
      </c>
      <c r="U233" s="66">
        <v>0</v>
      </c>
    </row>
    <row r="234" spans="1:21" x14ac:dyDescent="0.35">
      <c r="A234" s="62">
        <v>229</v>
      </c>
      <c r="B234" s="63" t="s">
        <v>793</v>
      </c>
      <c r="C234" s="64">
        <v>27.777777777777779</v>
      </c>
      <c r="D234" s="64">
        <v>0</v>
      </c>
      <c r="E234" s="64">
        <v>0</v>
      </c>
      <c r="F234" s="64">
        <v>0</v>
      </c>
      <c r="G234" s="64">
        <v>0</v>
      </c>
      <c r="H234" s="64">
        <v>0</v>
      </c>
      <c r="I234" s="64">
        <v>16.129032258064516</v>
      </c>
      <c r="J234" s="64">
        <v>0</v>
      </c>
      <c r="K234" s="64">
        <v>0</v>
      </c>
      <c r="L234" s="65"/>
      <c r="M234" s="66">
        <v>5</v>
      </c>
      <c r="N234" s="66">
        <v>0</v>
      </c>
      <c r="O234" s="66">
        <v>0</v>
      </c>
      <c r="P234" s="66">
        <v>0</v>
      </c>
      <c r="Q234" s="66">
        <v>0</v>
      </c>
      <c r="R234" s="66">
        <v>0</v>
      </c>
      <c r="S234" s="66">
        <v>5</v>
      </c>
      <c r="T234" s="66">
        <v>0</v>
      </c>
      <c r="U234" s="66">
        <v>0</v>
      </c>
    </row>
    <row r="235" spans="1:21" x14ac:dyDescent="0.35">
      <c r="A235" s="62">
        <v>230</v>
      </c>
      <c r="B235" s="63" t="s">
        <v>794</v>
      </c>
      <c r="C235" s="64">
        <v>0</v>
      </c>
      <c r="D235" s="64">
        <v>0</v>
      </c>
      <c r="E235" s="64">
        <v>0</v>
      </c>
      <c r="F235" s="64">
        <v>0</v>
      </c>
      <c r="G235" s="64">
        <v>0</v>
      </c>
      <c r="H235" s="64">
        <v>0</v>
      </c>
      <c r="I235" s="64">
        <v>0</v>
      </c>
      <c r="J235" s="64">
        <v>0</v>
      </c>
      <c r="K235" s="64">
        <v>0</v>
      </c>
      <c r="L235" s="65"/>
      <c r="M235" s="66">
        <v>0</v>
      </c>
      <c r="N235" s="66">
        <v>0</v>
      </c>
      <c r="O235" s="66">
        <v>0</v>
      </c>
      <c r="P235" s="66">
        <v>0</v>
      </c>
      <c r="Q235" s="66">
        <v>0</v>
      </c>
      <c r="R235" s="66">
        <v>0</v>
      </c>
      <c r="S235" s="66">
        <v>0</v>
      </c>
      <c r="T235" s="66">
        <v>0</v>
      </c>
      <c r="U235" s="66">
        <v>0</v>
      </c>
    </row>
    <row r="236" spans="1:21" x14ac:dyDescent="0.35">
      <c r="A236" s="62">
        <v>231</v>
      </c>
      <c r="B236" s="63" t="s">
        <v>795</v>
      </c>
      <c r="C236" s="64">
        <v>0</v>
      </c>
      <c r="D236" s="64">
        <v>0</v>
      </c>
      <c r="E236" s="64">
        <v>0</v>
      </c>
      <c r="F236" s="64">
        <v>0</v>
      </c>
      <c r="G236" s="64">
        <v>0</v>
      </c>
      <c r="H236" s="64">
        <v>0</v>
      </c>
      <c r="I236" s="64">
        <v>0</v>
      </c>
      <c r="J236" s="64">
        <v>0</v>
      </c>
      <c r="K236" s="64">
        <v>0</v>
      </c>
      <c r="L236" s="65"/>
      <c r="M236" s="66">
        <v>0</v>
      </c>
      <c r="N236" s="66">
        <v>0</v>
      </c>
      <c r="O236" s="66">
        <v>0</v>
      </c>
      <c r="P236" s="66">
        <v>0</v>
      </c>
      <c r="Q236" s="66">
        <v>0</v>
      </c>
      <c r="R236" s="66">
        <v>0</v>
      </c>
      <c r="S236" s="66">
        <v>0</v>
      </c>
      <c r="T236" s="66">
        <v>0</v>
      </c>
      <c r="U236" s="66">
        <v>0</v>
      </c>
    </row>
    <row r="237" spans="1:21" x14ac:dyDescent="0.35">
      <c r="A237" s="62">
        <v>232</v>
      </c>
      <c r="B237" s="63" t="s">
        <v>796</v>
      </c>
      <c r="C237" s="64">
        <v>0</v>
      </c>
      <c r="D237" s="64">
        <v>0</v>
      </c>
      <c r="E237" s="64">
        <v>0</v>
      </c>
      <c r="F237" s="64">
        <v>0</v>
      </c>
      <c r="G237" s="64">
        <v>0</v>
      </c>
      <c r="H237" s="64">
        <v>0</v>
      </c>
      <c r="I237" s="64">
        <v>0</v>
      </c>
      <c r="J237" s="64">
        <v>0</v>
      </c>
      <c r="K237" s="64">
        <v>0</v>
      </c>
      <c r="L237" s="65"/>
      <c r="M237" s="66">
        <v>0</v>
      </c>
      <c r="N237" s="66">
        <v>0</v>
      </c>
      <c r="O237" s="66">
        <v>0</v>
      </c>
      <c r="P237" s="66">
        <v>0</v>
      </c>
      <c r="Q237" s="66">
        <v>0</v>
      </c>
      <c r="R237" s="66">
        <v>0</v>
      </c>
      <c r="S237" s="66">
        <v>0</v>
      </c>
      <c r="T237" s="66">
        <v>0</v>
      </c>
      <c r="U237" s="66">
        <v>0</v>
      </c>
    </row>
    <row r="238" spans="1:21" x14ac:dyDescent="0.35">
      <c r="A238" s="62">
        <v>233</v>
      </c>
      <c r="B238" s="63" t="s">
        <v>797</v>
      </c>
      <c r="C238" s="64">
        <v>5.6074766355140184</v>
      </c>
      <c r="D238" s="64">
        <v>7.3770491803278686</v>
      </c>
      <c r="E238" s="64">
        <v>9.3220338983050848</v>
      </c>
      <c r="F238" s="64">
        <v>5</v>
      </c>
      <c r="G238" s="64">
        <v>26.21359223300971</v>
      </c>
      <c r="H238" s="64">
        <v>10.952380952380953</v>
      </c>
      <c r="I238" s="64">
        <v>8.7336244541484707</v>
      </c>
      <c r="J238" s="64">
        <v>12.676056338028168</v>
      </c>
      <c r="K238" s="64">
        <v>10.478359908883828</v>
      </c>
      <c r="L238" s="65"/>
      <c r="M238" s="66">
        <v>6</v>
      </c>
      <c r="N238" s="66">
        <v>9</v>
      </c>
      <c r="O238" s="66">
        <v>22</v>
      </c>
      <c r="P238" s="66">
        <v>6</v>
      </c>
      <c r="Q238" s="66">
        <v>27</v>
      </c>
      <c r="R238" s="66">
        <v>23</v>
      </c>
      <c r="S238" s="66">
        <v>20</v>
      </c>
      <c r="T238" s="66">
        <v>27</v>
      </c>
      <c r="U238" s="66">
        <v>46</v>
      </c>
    </row>
    <row r="239" spans="1:21" x14ac:dyDescent="0.35">
      <c r="A239" s="62">
        <v>234</v>
      </c>
      <c r="B239" s="63" t="s">
        <v>798</v>
      </c>
      <c r="C239" s="64">
        <v>0</v>
      </c>
      <c r="D239" s="64">
        <v>0</v>
      </c>
      <c r="E239" s="64">
        <v>0</v>
      </c>
      <c r="F239" s="64">
        <v>0</v>
      </c>
      <c r="G239" s="64">
        <v>0</v>
      </c>
      <c r="H239" s="64">
        <v>0</v>
      </c>
      <c r="I239" s="64">
        <v>0</v>
      </c>
      <c r="J239" s="64">
        <v>0</v>
      </c>
      <c r="K239" s="64">
        <v>0</v>
      </c>
      <c r="L239" s="65"/>
      <c r="M239" s="66">
        <v>0</v>
      </c>
      <c r="N239" s="66">
        <v>0</v>
      </c>
      <c r="O239" s="66">
        <v>0</v>
      </c>
      <c r="P239" s="66">
        <v>0</v>
      </c>
      <c r="Q239" s="66">
        <v>0</v>
      </c>
      <c r="R239" s="66">
        <v>0</v>
      </c>
      <c r="S239" s="66">
        <v>0</v>
      </c>
      <c r="T239" s="66">
        <v>0</v>
      </c>
      <c r="U239" s="66">
        <v>0</v>
      </c>
    </row>
    <row r="240" spans="1:21" x14ac:dyDescent="0.35">
      <c r="A240" s="62">
        <v>235</v>
      </c>
      <c r="B240" s="63" t="s">
        <v>799</v>
      </c>
      <c r="C240" s="64">
        <v>0</v>
      </c>
      <c r="D240" s="64">
        <v>0</v>
      </c>
      <c r="E240" s="64">
        <v>0</v>
      </c>
      <c r="F240" s="64">
        <v>0</v>
      </c>
      <c r="G240" s="64">
        <v>0</v>
      </c>
      <c r="H240" s="64">
        <v>0</v>
      </c>
      <c r="I240" s="64">
        <v>0</v>
      </c>
      <c r="J240" s="64">
        <v>0</v>
      </c>
      <c r="K240" s="64">
        <v>0</v>
      </c>
      <c r="L240" s="65"/>
      <c r="M240" s="66">
        <v>0</v>
      </c>
      <c r="N240" s="66">
        <v>0</v>
      </c>
      <c r="O240" s="66">
        <v>0</v>
      </c>
      <c r="P240" s="66">
        <v>0</v>
      </c>
      <c r="Q240" s="66">
        <v>0</v>
      </c>
      <c r="R240" s="66">
        <v>0</v>
      </c>
      <c r="S240" s="66">
        <v>0</v>
      </c>
      <c r="T240" s="66">
        <v>0</v>
      </c>
      <c r="U240" s="66">
        <v>0</v>
      </c>
    </row>
    <row r="241" spans="1:21" x14ac:dyDescent="0.35">
      <c r="A241" s="62">
        <v>236</v>
      </c>
      <c r="B241" s="63" t="s">
        <v>800</v>
      </c>
      <c r="C241" s="64">
        <v>0</v>
      </c>
      <c r="D241" s="64">
        <v>0</v>
      </c>
      <c r="E241" s="64">
        <v>0</v>
      </c>
      <c r="F241" s="64">
        <v>0</v>
      </c>
      <c r="G241" s="64">
        <v>0</v>
      </c>
      <c r="H241" s="64">
        <v>0</v>
      </c>
      <c r="I241" s="64">
        <v>0</v>
      </c>
      <c r="J241" s="64">
        <v>0</v>
      </c>
      <c r="K241" s="64">
        <v>0</v>
      </c>
      <c r="L241" s="65"/>
      <c r="M241" s="66">
        <v>0</v>
      </c>
      <c r="N241" s="66">
        <v>0</v>
      </c>
      <c r="O241" s="66">
        <v>0</v>
      </c>
      <c r="P241" s="66">
        <v>0</v>
      </c>
      <c r="Q241" s="66">
        <v>0</v>
      </c>
      <c r="R241" s="66">
        <v>0</v>
      </c>
      <c r="S241" s="66">
        <v>0</v>
      </c>
      <c r="T241" s="66">
        <v>0</v>
      </c>
      <c r="U241" s="66">
        <v>0</v>
      </c>
    </row>
    <row r="242" spans="1:21" x14ac:dyDescent="0.35">
      <c r="A242" s="62">
        <v>237</v>
      </c>
      <c r="B242" s="63" t="s">
        <v>801</v>
      </c>
      <c r="C242" s="64">
        <v>0</v>
      </c>
      <c r="D242" s="64">
        <v>0</v>
      </c>
      <c r="E242" s="64">
        <v>0</v>
      </c>
      <c r="F242" s="64">
        <v>0</v>
      </c>
      <c r="G242" s="64">
        <v>0</v>
      </c>
      <c r="H242" s="64">
        <v>0</v>
      </c>
      <c r="I242" s="64">
        <v>0</v>
      </c>
      <c r="J242" s="64">
        <v>0</v>
      </c>
      <c r="K242" s="64">
        <v>0</v>
      </c>
      <c r="L242" s="65"/>
      <c r="M242" s="66">
        <v>0</v>
      </c>
      <c r="N242" s="66">
        <v>0</v>
      </c>
      <c r="O242" s="66">
        <v>0</v>
      </c>
      <c r="P242" s="66">
        <v>0</v>
      </c>
      <c r="Q242" s="66">
        <v>0</v>
      </c>
      <c r="R242" s="66">
        <v>0</v>
      </c>
      <c r="S242" s="66">
        <v>0</v>
      </c>
      <c r="T242" s="66">
        <v>0</v>
      </c>
      <c r="U242" s="66">
        <v>0</v>
      </c>
    </row>
    <row r="243" spans="1:21" x14ac:dyDescent="0.35">
      <c r="A243" s="62">
        <v>238</v>
      </c>
      <c r="B243" s="63" t="s">
        <v>802</v>
      </c>
      <c r="C243" s="64">
        <v>0</v>
      </c>
      <c r="D243" s="64">
        <v>0</v>
      </c>
      <c r="E243" s="64">
        <v>0</v>
      </c>
      <c r="F243" s="64">
        <v>0</v>
      </c>
      <c r="G243" s="64">
        <v>0</v>
      </c>
      <c r="H243" s="64">
        <v>0</v>
      </c>
      <c r="I243" s="64">
        <v>0</v>
      </c>
      <c r="J243" s="64">
        <v>0</v>
      </c>
      <c r="K243" s="64">
        <v>0</v>
      </c>
      <c r="L243" s="65"/>
      <c r="M243" s="66">
        <v>0</v>
      </c>
      <c r="N243" s="66">
        <v>0</v>
      </c>
      <c r="O243" s="66">
        <v>0</v>
      </c>
      <c r="P243" s="66">
        <v>0</v>
      </c>
      <c r="Q243" s="66">
        <v>0</v>
      </c>
      <c r="R243" s="66">
        <v>0</v>
      </c>
      <c r="S243" s="66">
        <v>0</v>
      </c>
      <c r="T243" s="66">
        <v>0</v>
      </c>
      <c r="U243" s="66">
        <v>0</v>
      </c>
    </row>
    <row r="244" spans="1:21" x14ac:dyDescent="0.35">
      <c r="A244" s="62">
        <v>239</v>
      </c>
      <c r="B244" s="63" t="s">
        <v>803</v>
      </c>
      <c r="C244" s="64">
        <v>0</v>
      </c>
      <c r="D244" s="64">
        <v>0</v>
      </c>
      <c r="E244" s="64">
        <v>0</v>
      </c>
      <c r="F244" s="64">
        <v>0</v>
      </c>
      <c r="G244" s="64">
        <v>0</v>
      </c>
      <c r="H244" s="64">
        <v>0</v>
      </c>
      <c r="I244" s="64">
        <v>0</v>
      </c>
      <c r="J244" s="64">
        <v>0</v>
      </c>
      <c r="K244" s="64">
        <v>0</v>
      </c>
      <c r="L244" s="65"/>
      <c r="M244" s="66">
        <v>0</v>
      </c>
      <c r="N244" s="66">
        <v>0</v>
      </c>
      <c r="O244" s="66">
        <v>0</v>
      </c>
      <c r="P244" s="66">
        <v>0</v>
      </c>
      <c r="Q244" s="66">
        <v>0</v>
      </c>
      <c r="R244" s="66">
        <v>0</v>
      </c>
      <c r="S244" s="66">
        <v>0</v>
      </c>
      <c r="T244" s="66">
        <v>0</v>
      </c>
      <c r="U244" s="66">
        <v>0</v>
      </c>
    </row>
    <row r="245" spans="1:21" x14ac:dyDescent="0.35">
      <c r="A245" s="62">
        <v>240</v>
      </c>
      <c r="B245" s="63" t="s">
        <v>804</v>
      </c>
      <c r="C245" s="64">
        <v>0</v>
      </c>
      <c r="D245" s="64">
        <v>0</v>
      </c>
      <c r="E245" s="64">
        <v>0</v>
      </c>
      <c r="F245" s="64">
        <v>0</v>
      </c>
      <c r="G245" s="64">
        <v>0</v>
      </c>
      <c r="H245" s="64">
        <v>0</v>
      </c>
      <c r="I245" s="64">
        <v>0</v>
      </c>
      <c r="J245" s="64">
        <v>0</v>
      </c>
      <c r="K245" s="64">
        <v>0</v>
      </c>
      <c r="L245" s="65"/>
      <c r="M245" s="66">
        <v>0</v>
      </c>
      <c r="N245" s="66">
        <v>0</v>
      </c>
      <c r="O245" s="66">
        <v>0</v>
      </c>
      <c r="P245" s="66">
        <v>0</v>
      </c>
      <c r="Q245" s="66">
        <v>0</v>
      </c>
      <c r="R245" s="66">
        <v>0</v>
      </c>
      <c r="S245" s="66">
        <v>0</v>
      </c>
      <c r="T245" s="66">
        <v>0</v>
      </c>
      <c r="U245" s="66">
        <v>0</v>
      </c>
    </row>
    <row r="246" spans="1:21" x14ac:dyDescent="0.35">
      <c r="A246" s="62">
        <v>241</v>
      </c>
      <c r="B246" s="63" t="s">
        <v>805</v>
      </c>
      <c r="C246" s="64">
        <v>0</v>
      </c>
      <c r="D246" s="64">
        <v>0</v>
      </c>
      <c r="E246" s="64">
        <v>0</v>
      </c>
      <c r="F246" s="64">
        <v>0</v>
      </c>
      <c r="G246" s="64">
        <v>0</v>
      </c>
      <c r="H246" s="64">
        <v>0</v>
      </c>
      <c r="I246" s="64">
        <v>0</v>
      </c>
      <c r="J246" s="64">
        <v>0</v>
      </c>
      <c r="K246" s="64">
        <v>0</v>
      </c>
      <c r="L246" s="65"/>
      <c r="M246" s="66">
        <v>0</v>
      </c>
      <c r="N246" s="66">
        <v>0</v>
      </c>
      <c r="O246" s="66">
        <v>0</v>
      </c>
      <c r="P246" s="66">
        <v>0</v>
      </c>
      <c r="Q246" s="66">
        <v>0</v>
      </c>
      <c r="R246" s="66">
        <v>0</v>
      </c>
      <c r="S246" s="66">
        <v>0</v>
      </c>
      <c r="T246" s="66">
        <v>0</v>
      </c>
      <c r="U246" s="66">
        <v>0</v>
      </c>
    </row>
    <row r="247" spans="1:21" x14ac:dyDescent="0.35">
      <c r="A247" s="62">
        <v>242</v>
      </c>
      <c r="B247" s="63" t="s">
        <v>806</v>
      </c>
      <c r="C247" s="64">
        <v>0</v>
      </c>
      <c r="D247" s="64">
        <v>0</v>
      </c>
      <c r="E247" s="64">
        <v>0</v>
      </c>
      <c r="F247" s="64">
        <v>0</v>
      </c>
      <c r="G247" s="64">
        <v>0</v>
      </c>
      <c r="H247" s="64">
        <v>0</v>
      </c>
      <c r="I247" s="64">
        <v>0</v>
      </c>
      <c r="J247" s="64">
        <v>0</v>
      </c>
      <c r="K247" s="64">
        <v>0</v>
      </c>
      <c r="L247" s="65"/>
      <c r="M247" s="66">
        <v>0</v>
      </c>
      <c r="N247" s="66">
        <v>0</v>
      </c>
      <c r="O247" s="66">
        <v>0</v>
      </c>
      <c r="P247" s="66">
        <v>0</v>
      </c>
      <c r="Q247" s="66">
        <v>0</v>
      </c>
      <c r="R247" s="66">
        <v>0</v>
      </c>
      <c r="S247" s="66">
        <v>0</v>
      </c>
      <c r="T247" s="66">
        <v>0</v>
      </c>
      <c r="U247" s="66">
        <v>0</v>
      </c>
    </row>
    <row r="248" spans="1:21" x14ac:dyDescent="0.35">
      <c r="A248" s="62">
        <v>243</v>
      </c>
      <c r="B248" s="63" t="s">
        <v>807</v>
      </c>
      <c r="C248" s="64">
        <v>0</v>
      </c>
      <c r="D248" s="64">
        <v>0</v>
      </c>
      <c r="E248" s="64">
        <v>0</v>
      </c>
      <c r="F248" s="64">
        <v>0</v>
      </c>
      <c r="G248" s="64">
        <v>0</v>
      </c>
      <c r="H248" s="64">
        <v>0</v>
      </c>
      <c r="I248" s="64">
        <v>0</v>
      </c>
      <c r="J248" s="64">
        <v>0</v>
      </c>
      <c r="K248" s="64">
        <v>0</v>
      </c>
      <c r="L248" s="65"/>
      <c r="M248" s="66">
        <v>0</v>
      </c>
      <c r="N248" s="66">
        <v>0</v>
      </c>
      <c r="O248" s="66">
        <v>0</v>
      </c>
      <c r="P248" s="66">
        <v>0</v>
      </c>
      <c r="Q248" s="66">
        <v>0</v>
      </c>
      <c r="R248" s="66">
        <v>0</v>
      </c>
      <c r="S248" s="66">
        <v>0</v>
      </c>
      <c r="T248" s="66">
        <v>0</v>
      </c>
      <c r="U248" s="66">
        <v>0</v>
      </c>
    </row>
    <row r="249" spans="1:21" x14ac:dyDescent="0.35">
      <c r="A249" s="62">
        <v>244</v>
      </c>
      <c r="B249" s="63" t="s">
        <v>808</v>
      </c>
      <c r="C249" s="64">
        <v>0</v>
      </c>
      <c r="D249" s="64">
        <v>0</v>
      </c>
      <c r="E249" s="64">
        <v>0</v>
      </c>
      <c r="F249" s="64">
        <v>0</v>
      </c>
      <c r="G249" s="64">
        <v>0</v>
      </c>
      <c r="H249" s="64">
        <v>0</v>
      </c>
      <c r="I249" s="64">
        <v>0</v>
      </c>
      <c r="J249" s="64">
        <v>0</v>
      </c>
      <c r="K249" s="64">
        <v>7.6923076923076925</v>
      </c>
      <c r="L249" s="65"/>
      <c r="M249" s="66">
        <v>0</v>
      </c>
      <c r="N249" s="66">
        <v>0</v>
      </c>
      <c r="O249" s="66">
        <v>0</v>
      </c>
      <c r="P249" s="66">
        <v>0</v>
      </c>
      <c r="Q249" s="66">
        <v>0</v>
      </c>
      <c r="R249" s="66">
        <v>0</v>
      </c>
      <c r="S249" s="66">
        <v>0</v>
      </c>
      <c r="T249" s="66">
        <v>0</v>
      </c>
      <c r="U249" s="66">
        <v>4</v>
      </c>
    </row>
    <row r="250" spans="1:21" x14ac:dyDescent="0.35">
      <c r="A250" s="62">
        <v>245</v>
      </c>
      <c r="B250" s="63" t="s">
        <v>809</v>
      </c>
      <c r="C250" s="64">
        <v>0</v>
      </c>
      <c r="D250" s="64">
        <v>0</v>
      </c>
      <c r="E250" s="64">
        <v>0</v>
      </c>
      <c r="F250" s="64">
        <v>0</v>
      </c>
      <c r="G250" s="64">
        <v>0</v>
      </c>
      <c r="H250" s="64">
        <v>0</v>
      </c>
      <c r="I250" s="64">
        <v>0</v>
      </c>
      <c r="J250" s="64">
        <v>0</v>
      </c>
      <c r="K250" s="64">
        <v>0</v>
      </c>
      <c r="L250" s="65"/>
      <c r="M250" s="66">
        <v>0</v>
      </c>
      <c r="N250" s="66">
        <v>0</v>
      </c>
      <c r="O250" s="66">
        <v>0</v>
      </c>
      <c r="P250" s="66">
        <v>0</v>
      </c>
      <c r="Q250" s="66">
        <v>0</v>
      </c>
      <c r="R250" s="66">
        <v>0</v>
      </c>
      <c r="S250" s="66">
        <v>0</v>
      </c>
      <c r="T250" s="66">
        <v>0</v>
      </c>
      <c r="U250" s="66">
        <v>0</v>
      </c>
    </row>
    <row r="251" spans="1:21" x14ac:dyDescent="0.35">
      <c r="A251" s="62">
        <v>246</v>
      </c>
      <c r="B251" s="63" t="s">
        <v>810</v>
      </c>
      <c r="C251" s="64">
        <v>0</v>
      </c>
      <c r="D251" s="64">
        <v>38.461538461538467</v>
      </c>
      <c r="E251" s="64">
        <v>12.820512820512819</v>
      </c>
      <c r="F251" s="64">
        <v>0</v>
      </c>
      <c r="G251" s="64">
        <v>0</v>
      </c>
      <c r="H251" s="64">
        <v>7.6923076923076925</v>
      </c>
      <c r="I251" s="64">
        <v>6.1224489795918364</v>
      </c>
      <c r="J251" s="64">
        <v>29.411764705882355</v>
      </c>
      <c r="K251" s="64">
        <v>12.820512820512819</v>
      </c>
      <c r="L251" s="65"/>
      <c r="M251" s="66">
        <v>0</v>
      </c>
      <c r="N251" s="66">
        <v>5</v>
      </c>
      <c r="O251" s="66">
        <v>5</v>
      </c>
      <c r="P251" s="66">
        <v>0</v>
      </c>
      <c r="Q251" s="66">
        <v>0</v>
      </c>
      <c r="R251" s="66">
        <v>3</v>
      </c>
      <c r="S251" s="66">
        <v>3</v>
      </c>
      <c r="T251" s="66">
        <v>5</v>
      </c>
      <c r="U251" s="66">
        <v>10</v>
      </c>
    </row>
    <row r="252" spans="1:21" x14ac:dyDescent="0.35">
      <c r="A252" s="62">
        <v>247</v>
      </c>
      <c r="B252" s="63" t="s">
        <v>811</v>
      </c>
      <c r="C252" s="64">
        <v>0</v>
      </c>
      <c r="D252" s="64">
        <v>0</v>
      </c>
      <c r="E252" s="64">
        <v>8.1632653061224492</v>
      </c>
      <c r="F252" s="64">
        <v>0</v>
      </c>
      <c r="G252" s="64">
        <v>20</v>
      </c>
      <c r="H252" s="64">
        <v>11.111111111111111</v>
      </c>
      <c r="I252" s="64">
        <v>0</v>
      </c>
      <c r="J252" s="64">
        <v>12.903225806451612</v>
      </c>
      <c r="K252" s="64">
        <v>6.756756756756757</v>
      </c>
      <c r="L252" s="65"/>
      <c r="M252" s="66">
        <v>0</v>
      </c>
      <c r="N252" s="66">
        <v>0</v>
      </c>
      <c r="O252" s="66">
        <v>4</v>
      </c>
      <c r="P252" s="66">
        <v>0</v>
      </c>
      <c r="Q252" s="66">
        <v>3</v>
      </c>
      <c r="R252" s="66">
        <v>3</v>
      </c>
      <c r="S252" s="66">
        <v>0</v>
      </c>
      <c r="T252" s="66">
        <v>4</v>
      </c>
      <c r="U252" s="66">
        <v>5</v>
      </c>
    </row>
    <row r="253" spans="1:21" x14ac:dyDescent="0.35">
      <c r="A253" s="62">
        <v>248</v>
      </c>
      <c r="B253" s="63" t="s">
        <v>238</v>
      </c>
      <c r="C253" s="64">
        <v>8.3916083916083917</v>
      </c>
      <c r="D253" s="64">
        <v>13.761467889908257</v>
      </c>
      <c r="E253" s="64">
        <v>9.9601593625498008</v>
      </c>
      <c r="F253" s="64">
        <v>0</v>
      </c>
      <c r="G253" s="64">
        <v>14.285714285714285</v>
      </c>
      <c r="H253" s="64">
        <v>5.5837563451776653</v>
      </c>
      <c r="I253" s="64">
        <v>5.2</v>
      </c>
      <c r="J253" s="64">
        <v>14.054054054054054</v>
      </c>
      <c r="K253" s="64">
        <v>7.6388888888888893</v>
      </c>
      <c r="L253" s="65"/>
      <c r="M253" s="66">
        <v>12</v>
      </c>
      <c r="N253" s="66">
        <v>15</v>
      </c>
      <c r="O253" s="66">
        <v>25</v>
      </c>
      <c r="P253" s="66">
        <v>0</v>
      </c>
      <c r="Q253" s="66">
        <v>12</v>
      </c>
      <c r="R253" s="66">
        <v>11</v>
      </c>
      <c r="S253" s="66">
        <v>13</v>
      </c>
      <c r="T253" s="66">
        <v>26</v>
      </c>
      <c r="U253" s="66">
        <v>33</v>
      </c>
    </row>
    <row r="254" spans="1:21" x14ac:dyDescent="0.35">
      <c r="A254" s="62">
        <v>249</v>
      </c>
      <c r="B254" s="63" t="s">
        <v>812</v>
      </c>
      <c r="C254" s="64">
        <v>0</v>
      </c>
      <c r="D254" s="64">
        <v>20.454545454545457</v>
      </c>
      <c r="E254" s="64">
        <v>13.541666666666666</v>
      </c>
      <c r="F254" s="64">
        <v>7.8431372549019605</v>
      </c>
      <c r="G254" s="64">
        <v>0</v>
      </c>
      <c r="H254" s="64">
        <v>6.666666666666667</v>
      </c>
      <c r="I254" s="64">
        <v>6.1224489795918364</v>
      </c>
      <c r="J254" s="64">
        <v>19.090909090909093</v>
      </c>
      <c r="K254" s="64">
        <v>10.152284263959391</v>
      </c>
      <c r="L254" s="65"/>
      <c r="M254" s="66">
        <v>0</v>
      </c>
      <c r="N254" s="66">
        <v>9</v>
      </c>
      <c r="O254" s="66">
        <v>13</v>
      </c>
      <c r="P254" s="66">
        <v>4</v>
      </c>
      <c r="Q254" s="66">
        <v>0</v>
      </c>
      <c r="R254" s="66">
        <v>6</v>
      </c>
      <c r="S254" s="66">
        <v>6</v>
      </c>
      <c r="T254" s="66">
        <v>21</v>
      </c>
      <c r="U254" s="66">
        <v>20</v>
      </c>
    </row>
    <row r="255" spans="1:21" x14ac:dyDescent="0.35">
      <c r="A255" s="62">
        <v>250</v>
      </c>
      <c r="B255" s="63" t="s">
        <v>813</v>
      </c>
      <c r="C255" s="64">
        <v>0</v>
      </c>
      <c r="D255" s="64">
        <v>0</v>
      </c>
      <c r="E255" s="64">
        <v>28.571428571428569</v>
      </c>
      <c r="F255" s="64">
        <v>0</v>
      </c>
      <c r="G255" s="64">
        <v>0</v>
      </c>
      <c r="H255" s="64">
        <v>0</v>
      </c>
      <c r="I255" s="64">
        <v>0</v>
      </c>
      <c r="J255" s="64">
        <v>30</v>
      </c>
      <c r="K255" s="64">
        <v>23.809523809523807</v>
      </c>
      <c r="L255" s="65"/>
      <c r="M255" s="66">
        <v>0</v>
      </c>
      <c r="N255" s="66">
        <v>0</v>
      </c>
      <c r="O255" s="66">
        <v>4</v>
      </c>
      <c r="P255" s="66">
        <v>0</v>
      </c>
      <c r="Q255" s="66">
        <v>0</v>
      </c>
      <c r="R255" s="66">
        <v>0</v>
      </c>
      <c r="S255" s="66">
        <v>0</v>
      </c>
      <c r="T255" s="66">
        <v>3</v>
      </c>
      <c r="U255" s="66">
        <v>5</v>
      </c>
    </row>
    <row r="256" spans="1:21" x14ac:dyDescent="0.35">
      <c r="A256" s="62">
        <v>251</v>
      </c>
      <c r="B256" s="63" t="s">
        <v>814</v>
      </c>
      <c r="C256" s="64">
        <v>0</v>
      </c>
      <c r="D256" s="64">
        <v>4.8275862068965516</v>
      </c>
      <c r="E256" s="64">
        <v>2.1390374331550799</v>
      </c>
      <c r="F256" s="64">
        <v>1.8604651162790697</v>
      </c>
      <c r="G256" s="64">
        <v>2.083333333333333</v>
      </c>
      <c r="H256" s="64">
        <v>3.1161473087818696</v>
      </c>
      <c r="I256" s="64">
        <v>1.7660044150110374</v>
      </c>
      <c r="J256" s="64">
        <v>3.5587188612099649</v>
      </c>
      <c r="K256" s="64">
        <v>2.3035230352303522</v>
      </c>
      <c r="L256" s="65"/>
      <c r="M256" s="66">
        <v>0</v>
      </c>
      <c r="N256" s="66">
        <v>7</v>
      </c>
      <c r="O256" s="66">
        <v>8</v>
      </c>
      <c r="P256" s="66">
        <v>4</v>
      </c>
      <c r="Q256" s="66">
        <v>3</v>
      </c>
      <c r="R256" s="66">
        <v>11</v>
      </c>
      <c r="S256" s="66">
        <v>8</v>
      </c>
      <c r="T256" s="66">
        <v>10</v>
      </c>
      <c r="U256" s="66">
        <v>17</v>
      </c>
    </row>
    <row r="257" spans="1:21" x14ac:dyDescent="0.35">
      <c r="A257" s="62">
        <v>252</v>
      </c>
      <c r="B257" s="63" t="s">
        <v>239</v>
      </c>
      <c r="C257" s="64">
        <v>3.9748953974895396</v>
      </c>
      <c r="D257" s="64">
        <v>10.019646365422396</v>
      </c>
      <c r="E257" s="64">
        <v>6.4220183486238538</v>
      </c>
      <c r="F257" s="64">
        <v>1.4018691588785046</v>
      </c>
      <c r="G257" s="64">
        <v>3.7199124726477026</v>
      </c>
      <c r="H257" s="64">
        <v>3.211517165005537</v>
      </c>
      <c r="I257" s="64">
        <v>2.1134593993325916</v>
      </c>
      <c r="J257" s="64">
        <v>6.9502074688796682</v>
      </c>
      <c r="K257" s="64">
        <v>4.662379421221865</v>
      </c>
      <c r="L257" s="65"/>
      <c r="M257" s="66">
        <v>19</v>
      </c>
      <c r="N257" s="66">
        <v>51</v>
      </c>
      <c r="O257" s="66">
        <v>63</v>
      </c>
      <c r="P257" s="66">
        <v>6</v>
      </c>
      <c r="Q257" s="66">
        <v>17</v>
      </c>
      <c r="R257" s="66">
        <v>29</v>
      </c>
      <c r="S257" s="66">
        <v>19</v>
      </c>
      <c r="T257" s="66">
        <v>67</v>
      </c>
      <c r="U257" s="66">
        <v>87</v>
      </c>
    </row>
    <row r="258" spans="1:21" x14ac:dyDescent="0.35">
      <c r="A258" s="62">
        <v>253</v>
      </c>
      <c r="B258" s="63" t="s">
        <v>240</v>
      </c>
      <c r="C258" s="64">
        <v>3.1372549019607843</v>
      </c>
      <c r="D258" s="64">
        <v>8.4112149532710276</v>
      </c>
      <c r="E258" s="64">
        <v>4.2643923240938166</v>
      </c>
      <c r="F258" s="64">
        <v>1.8181818181818181</v>
      </c>
      <c r="G258" s="64">
        <v>10.267857142857142</v>
      </c>
      <c r="H258" s="64">
        <v>6.9444444444444446</v>
      </c>
      <c r="I258" s="64">
        <v>2.1231422505307855</v>
      </c>
      <c r="J258" s="64">
        <v>8.5585585585585591</v>
      </c>
      <c r="K258" s="64">
        <v>5.6353591160220997</v>
      </c>
      <c r="L258" s="65"/>
      <c r="M258" s="66">
        <v>8</v>
      </c>
      <c r="N258" s="66">
        <v>18</v>
      </c>
      <c r="O258" s="66">
        <v>20</v>
      </c>
      <c r="P258" s="66">
        <v>4</v>
      </c>
      <c r="Q258" s="66">
        <v>23</v>
      </c>
      <c r="R258" s="66">
        <v>30</v>
      </c>
      <c r="S258" s="66">
        <v>10</v>
      </c>
      <c r="T258" s="66">
        <v>38</v>
      </c>
      <c r="U258" s="66">
        <v>51</v>
      </c>
    </row>
    <row r="259" spans="1:21" x14ac:dyDescent="0.35">
      <c r="A259" s="62">
        <v>254</v>
      </c>
      <c r="B259" s="63" t="s">
        <v>241</v>
      </c>
      <c r="C259" s="64">
        <v>2.459016393442623</v>
      </c>
      <c r="D259" s="64">
        <v>8.1433224755700326</v>
      </c>
      <c r="E259" s="64">
        <v>6.1135371179039302</v>
      </c>
      <c r="F259" s="64">
        <v>1.9736842105263157</v>
      </c>
      <c r="G259" s="64">
        <v>5</v>
      </c>
      <c r="H259" s="64">
        <v>4.6822742474916383</v>
      </c>
      <c r="I259" s="64">
        <v>2.9806259314456036</v>
      </c>
      <c r="J259" s="64">
        <v>7.5163398692810457</v>
      </c>
      <c r="K259" s="64">
        <v>4.9920760697305857</v>
      </c>
      <c r="L259" s="65"/>
      <c r="M259" s="66">
        <v>9</v>
      </c>
      <c r="N259" s="66">
        <v>25</v>
      </c>
      <c r="O259" s="66">
        <v>42</v>
      </c>
      <c r="P259" s="66">
        <v>6</v>
      </c>
      <c r="Q259" s="66">
        <v>14</v>
      </c>
      <c r="R259" s="66">
        <v>28</v>
      </c>
      <c r="S259" s="66">
        <v>20</v>
      </c>
      <c r="T259" s="66">
        <v>46</v>
      </c>
      <c r="U259" s="66">
        <v>63</v>
      </c>
    </row>
    <row r="260" spans="1:21" x14ac:dyDescent="0.35">
      <c r="A260" s="62">
        <v>255</v>
      </c>
      <c r="B260" s="63" t="s">
        <v>815</v>
      </c>
      <c r="C260" s="64">
        <v>0</v>
      </c>
      <c r="D260" s="64">
        <v>0</v>
      </c>
      <c r="E260" s="64">
        <v>0</v>
      </c>
      <c r="F260" s="64">
        <v>0</v>
      </c>
      <c r="G260" s="64">
        <v>0</v>
      </c>
      <c r="H260" s="64">
        <v>0</v>
      </c>
      <c r="I260" s="64">
        <v>0</v>
      </c>
      <c r="J260" s="64">
        <v>0</v>
      </c>
      <c r="K260" s="64">
        <v>0</v>
      </c>
      <c r="L260" s="65"/>
      <c r="M260" s="66">
        <v>0</v>
      </c>
      <c r="N260" s="66">
        <v>0</v>
      </c>
      <c r="O260" s="66">
        <v>0</v>
      </c>
      <c r="P260" s="66">
        <v>0</v>
      </c>
      <c r="Q260" s="66">
        <v>0</v>
      </c>
      <c r="R260" s="66">
        <v>0</v>
      </c>
      <c r="S260" s="66">
        <v>0</v>
      </c>
      <c r="T260" s="66">
        <v>0</v>
      </c>
      <c r="U260" s="66">
        <v>0</v>
      </c>
    </row>
    <row r="261" spans="1:21" x14ac:dyDescent="0.35">
      <c r="A261" s="62">
        <v>256</v>
      </c>
      <c r="B261" s="63" t="s">
        <v>816</v>
      </c>
      <c r="C261" s="64">
        <v>0</v>
      </c>
      <c r="D261" s="64">
        <v>36.363636363636367</v>
      </c>
      <c r="E261" s="64">
        <v>0</v>
      </c>
      <c r="F261" s="64">
        <v>0</v>
      </c>
      <c r="G261" s="64">
        <v>0</v>
      </c>
      <c r="H261" s="64">
        <v>0</v>
      </c>
      <c r="I261" s="64">
        <v>0</v>
      </c>
      <c r="J261" s="64">
        <v>36.363636363636367</v>
      </c>
      <c r="K261" s="64">
        <v>17.391304347826086</v>
      </c>
      <c r="L261" s="65"/>
      <c r="M261" s="66">
        <v>0</v>
      </c>
      <c r="N261" s="66">
        <v>4</v>
      </c>
      <c r="O261" s="66">
        <v>0</v>
      </c>
      <c r="P261" s="66">
        <v>0</v>
      </c>
      <c r="Q261" s="66">
        <v>0</v>
      </c>
      <c r="R261" s="66">
        <v>0</v>
      </c>
      <c r="S261" s="66">
        <v>0</v>
      </c>
      <c r="T261" s="66">
        <v>4</v>
      </c>
      <c r="U261" s="66">
        <v>4</v>
      </c>
    </row>
    <row r="262" spans="1:21" x14ac:dyDescent="0.35">
      <c r="A262" s="62">
        <v>257</v>
      </c>
      <c r="B262" s="63" t="s">
        <v>817</v>
      </c>
      <c r="C262" s="64">
        <v>0</v>
      </c>
      <c r="D262" s="64">
        <v>0</v>
      </c>
      <c r="E262" s="64">
        <v>0</v>
      </c>
      <c r="F262" s="64">
        <v>5.5555555555555554</v>
      </c>
      <c r="G262" s="64">
        <v>7.8947368421052628</v>
      </c>
      <c r="H262" s="64">
        <v>4.9504950495049505</v>
      </c>
      <c r="I262" s="64">
        <v>3.2608695652173911</v>
      </c>
      <c r="J262" s="64">
        <v>3.4090909090909087</v>
      </c>
      <c r="K262" s="64">
        <v>2.9239766081871341</v>
      </c>
      <c r="L262" s="65"/>
      <c r="M262" s="66">
        <v>0</v>
      </c>
      <c r="N262" s="66">
        <v>0</v>
      </c>
      <c r="O262" s="66">
        <v>0</v>
      </c>
      <c r="P262" s="66">
        <v>3</v>
      </c>
      <c r="Q262" s="66">
        <v>3</v>
      </c>
      <c r="R262" s="66">
        <v>5</v>
      </c>
      <c r="S262" s="66">
        <v>3</v>
      </c>
      <c r="T262" s="66">
        <v>3</v>
      </c>
      <c r="U262" s="66">
        <v>5</v>
      </c>
    </row>
    <row r="263" spans="1:21" x14ac:dyDescent="0.35">
      <c r="A263" s="62">
        <v>258</v>
      </c>
      <c r="B263" s="63" t="s">
        <v>818</v>
      </c>
      <c r="C263" s="64">
        <v>0</v>
      </c>
      <c r="D263" s="64">
        <v>0</v>
      </c>
      <c r="E263" s="64">
        <v>0</v>
      </c>
      <c r="F263" s="64">
        <v>0</v>
      </c>
      <c r="G263" s="64">
        <v>0</v>
      </c>
      <c r="H263" s="64">
        <v>0</v>
      </c>
      <c r="I263" s="64">
        <v>0</v>
      </c>
      <c r="J263" s="64">
        <v>0</v>
      </c>
      <c r="K263" s="64">
        <v>0</v>
      </c>
      <c r="L263" s="65"/>
      <c r="M263" s="66">
        <v>0</v>
      </c>
      <c r="N263" s="66">
        <v>0</v>
      </c>
      <c r="O263" s="66">
        <v>0</v>
      </c>
      <c r="P263" s="66">
        <v>0</v>
      </c>
      <c r="Q263" s="66">
        <v>0</v>
      </c>
      <c r="R263" s="66">
        <v>0</v>
      </c>
      <c r="S263" s="66">
        <v>0</v>
      </c>
      <c r="T263" s="66">
        <v>0</v>
      </c>
      <c r="U263" s="66">
        <v>0</v>
      </c>
    </row>
    <row r="264" spans="1:21" x14ac:dyDescent="0.35">
      <c r="A264" s="62">
        <v>259</v>
      </c>
      <c r="B264" s="63" t="s">
        <v>819</v>
      </c>
      <c r="C264" s="64">
        <v>0</v>
      </c>
      <c r="D264" s="64">
        <v>0</v>
      </c>
      <c r="E264" s="64">
        <v>0</v>
      </c>
      <c r="F264" s="64">
        <v>0</v>
      </c>
      <c r="G264" s="64">
        <v>0</v>
      </c>
      <c r="H264" s="64">
        <v>0</v>
      </c>
      <c r="I264" s="64">
        <v>37.5</v>
      </c>
      <c r="J264" s="64">
        <v>0</v>
      </c>
      <c r="K264" s="64">
        <v>22.222222222222221</v>
      </c>
      <c r="L264" s="65"/>
      <c r="M264" s="66">
        <v>0</v>
      </c>
      <c r="N264" s="66">
        <v>0</v>
      </c>
      <c r="O264" s="66">
        <v>0</v>
      </c>
      <c r="P264" s="66">
        <v>0</v>
      </c>
      <c r="Q264" s="66">
        <v>0</v>
      </c>
      <c r="R264" s="66">
        <v>0</v>
      </c>
      <c r="S264" s="66">
        <v>3</v>
      </c>
      <c r="T264" s="66">
        <v>0</v>
      </c>
      <c r="U264" s="66">
        <v>4</v>
      </c>
    </row>
    <row r="265" spans="1:21" x14ac:dyDescent="0.35">
      <c r="A265" s="62">
        <v>260</v>
      </c>
      <c r="B265" s="63" t="s">
        <v>820</v>
      </c>
      <c r="C265" s="64">
        <v>0</v>
      </c>
      <c r="D265" s="64">
        <v>0</v>
      </c>
      <c r="E265" s="64">
        <v>6.557377049180328</v>
      </c>
      <c r="F265" s="64">
        <v>0</v>
      </c>
      <c r="G265" s="64">
        <v>31.428571428571427</v>
      </c>
      <c r="H265" s="64">
        <v>13.924050632911392</v>
      </c>
      <c r="I265" s="64">
        <v>4.918032786885246</v>
      </c>
      <c r="J265" s="64">
        <v>25.352112676056336</v>
      </c>
      <c r="K265" s="64">
        <v>13.953488372093023</v>
      </c>
      <c r="L265" s="65"/>
      <c r="M265" s="66">
        <v>0</v>
      </c>
      <c r="N265" s="66">
        <v>0</v>
      </c>
      <c r="O265" s="66">
        <v>4</v>
      </c>
      <c r="P265" s="66">
        <v>0</v>
      </c>
      <c r="Q265" s="66">
        <v>11</v>
      </c>
      <c r="R265" s="66">
        <v>11</v>
      </c>
      <c r="S265" s="66">
        <v>3</v>
      </c>
      <c r="T265" s="66">
        <v>18</v>
      </c>
      <c r="U265" s="66">
        <v>18</v>
      </c>
    </row>
    <row r="266" spans="1:21" x14ac:dyDescent="0.35">
      <c r="A266" s="62">
        <v>261</v>
      </c>
      <c r="B266" s="63" t="s">
        <v>821</v>
      </c>
      <c r="C266" s="64">
        <v>0</v>
      </c>
      <c r="D266" s="64">
        <v>0</v>
      </c>
      <c r="E266" s="64">
        <v>0</v>
      </c>
      <c r="F266" s="64">
        <v>0</v>
      </c>
      <c r="G266" s="64">
        <v>0</v>
      </c>
      <c r="H266" s="64">
        <v>0</v>
      </c>
      <c r="I266" s="64">
        <v>0</v>
      </c>
      <c r="J266" s="64">
        <v>0</v>
      </c>
      <c r="K266" s="64">
        <v>0</v>
      </c>
      <c r="L266" s="65"/>
      <c r="M266" s="66">
        <v>0</v>
      </c>
      <c r="N266" s="66">
        <v>0</v>
      </c>
      <c r="O266" s="66">
        <v>0</v>
      </c>
      <c r="P266" s="66">
        <v>0</v>
      </c>
      <c r="Q266" s="66">
        <v>0</v>
      </c>
      <c r="R266" s="66">
        <v>0</v>
      </c>
      <c r="S266" s="66">
        <v>0</v>
      </c>
      <c r="T266" s="66">
        <v>0</v>
      </c>
      <c r="U266" s="66">
        <v>0</v>
      </c>
    </row>
    <row r="267" spans="1:21" x14ac:dyDescent="0.35">
      <c r="A267" s="62">
        <v>262</v>
      </c>
      <c r="B267" s="63" t="s">
        <v>822</v>
      </c>
      <c r="C267" s="64">
        <v>0</v>
      </c>
      <c r="D267" s="64">
        <v>0</v>
      </c>
      <c r="E267" s="64">
        <v>0</v>
      </c>
      <c r="F267" s="64">
        <v>0</v>
      </c>
      <c r="G267" s="64">
        <v>0</v>
      </c>
      <c r="H267" s="64">
        <v>0</v>
      </c>
      <c r="I267" s="64">
        <v>0</v>
      </c>
      <c r="J267" s="64">
        <v>0</v>
      </c>
      <c r="K267" s="64">
        <v>0</v>
      </c>
      <c r="L267" s="65"/>
      <c r="M267" s="66">
        <v>0</v>
      </c>
      <c r="N267" s="66">
        <v>0</v>
      </c>
      <c r="O267" s="66">
        <v>0</v>
      </c>
      <c r="P267" s="66">
        <v>0</v>
      </c>
      <c r="Q267" s="66">
        <v>0</v>
      </c>
      <c r="R267" s="66">
        <v>0</v>
      </c>
      <c r="S267" s="66">
        <v>0</v>
      </c>
      <c r="T267" s="66">
        <v>0</v>
      </c>
      <c r="U267" s="66">
        <v>0</v>
      </c>
    </row>
    <row r="268" spans="1:21" x14ac:dyDescent="0.35">
      <c r="A268" s="62">
        <v>263</v>
      </c>
      <c r="B268" s="63" t="s">
        <v>823</v>
      </c>
      <c r="C268" s="64">
        <v>0</v>
      </c>
      <c r="D268" s="64">
        <v>0</v>
      </c>
      <c r="E268" s="64">
        <v>0</v>
      </c>
      <c r="F268" s="64">
        <v>0</v>
      </c>
      <c r="G268" s="64">
        <v>0</v>
      </c>
      <c r="H268" s="64">
        <v>0</v>
      </c>
      <c r="I268" s="64">
        <v>0</v>
      </c>
      <c r="J268" s="64">
        <v>0</v>
      </c>
      <c r="K268" s="64">
        <v>0</v>
      </c>
      <c r="L268" s="65"/>
      <c r="M268" s="66">
        <v>0</v>
      </c>
      <c r="N268" s="66">
        <v>0</v>
      </c>
      <c r="O268" s="66">
        <v>0</v>
      </c>
      <c r="P268" s="66">
        <v>0</v>
      </c>
      <c r="Q268" s="66">
        <v>0</v>
      </c>
      <c r="R268" s="66">
        <v>0</v>
      </c>
      <c r="S268" s="66">
        <v>0</v>
      </c>
      <c r="T268" s="66">
        <v>0</v>
      </c>
      <c r="U268" s="66">
        <v>0</v>
      </c>
    </row>
    <row r="269" spans="1:21" x14ac:dyDescent="0.35">
      <c r="A269" s="62">
        <v>264</v>
      </c>
      <c r="B269" s="63" t="s">
        <v>824</v>
      </c>
      <c r="C269" s="64">
        <v>0</v>
      </c>
      <c r="D269" s="64">
        <v>0</v>
      </c>
      <c r="E269" s="64">
        <v>0</v>
      </c>
      <c r="F269" s="64">
        <v>0</v>
      </c>
      <c r="G269" s="64">
        <v>0</v>
      </c>
      <c r="H269" s="64">
        <v>0</v>
      </c>
      <c r="I269" s="64">
        <v>0</v>
      </c>
      <c r="J269" s="64">
        <v>0</v>
      </c>
      <c r="K269" s="64">
        <v>0</v>
      </c>
      <c r="L269" s="65"/>
      <c r="M269" s="66">
        <v>0</v>
      </c>
      <c r="N269" s="66">
        <v>0</v>
      </c>
      <c r="O269" s="66">
        <v>0</v>
      </c>
      <c r="P269" s="66">
        <v>0</v>
      </c>
      <c r="Q269" s="66">
        <v>0</v>
      </c>
      <c r="R269" s="66">
        <v>0</v>
      </c>
      <c r="S269" s="66">
        <v>0</v>
      </c>
      <c r="T269" s="66">
        <v>0</v>
      </c>
      <c r="U269" s="66">
        <v>0</v>
      </c>
    </row>
    <row r="270" spans="1:21" x14ac:dyDescent="0.35">
      <c r="A270" s="62">
        <v>265</v>
      </c>
      <c r="B270" s="63" t="s">
        <v>825</v>
      </c>
      <c r="C270" s="64">
        <v>0</v>
      </c>
      <c r="D270" s="64">
        <v>0</v>
      </c>
      <c r="E270" s="64">
        <v>0</v>
      </c>
      <c r="F270" s="64">
        <v>0</v>
      </c>
      <c r="G270" s="64">
        <v>0</v>
      </c>
      <c r="H270" s="64">
        <v>0</v>
      </c>
      <c r="I270" s="64">
        <v>0</v>
      </c>
      <c r="J270" s="64">
        <v>0</v>
      </c>
      <c r="K270" s="64">
        <v>0</v>
      </c>
      <c r="L270" s="65"/>
      <c r="M270" s="66">
        <v>0</v>
      </c>
      <c r="N270" s="66">
        <v>0</v>
      </c>
      <c r="O270" s="66">
        <v>0</v>
      </c>
      <c r="P270" s="66">
        <v>0</v>
      </c>
      <c r="Q270" s="66">
        <v>0</v>
      </c>
      <c r="R270" s="66">
        <v>0</v>
      </c>
      <c r="S270" s="66">
        <v>0</v>
      </c>
      <c r="T270" s="66">
        <v>0</v>
      </c>
      <c r="U270" s="66">
        <v>0</v>
      </c>
    </row>
    <row r="271" spans="1:21" x14ac:dyDescent="0.35">
      <c r="A271" s="62">
        <v>266</v>
      </c>
      <c r="B271" s="63" t="s">
        <v>826</v>
      </c>
      <c r="C271" s="64">
        <v>0</v>
      </c>
      <c r="D271" s="64">
        <v>0</v>
      </c>
      <c r="E271" s="64">
        <v>0</v>
      </c>
      <c r="F271" s="64">
        <v>0</v>
      </c>
      <c r="G271" s="64">
        <v>0</v>
      </c>
      <c r="H271" s="64">
        <v>0</v>
      </c>
      <c r="I271" s="64">
        <v>0</v>
      </c>
      <c r="J271" s="64">
        <v>0</v>
      </c>
      <c r="K271" s="64">
        <v>0</v>
      </c>
      <c r="L271" s="65"/>
      <c r="M271" s="66">
        <v>0</v>
      </c>
      <c r="N271" s="66">
        <v>0</v>
      </c>
      <c r="O271" s="66">
        <v>0</v>
      </c>
      <c r="P271" s="66">
        <v>0</v>
      </c>
      <c r="Q271" s="66">
        <v>0</v>
      </c>
      <c r="R271" s="66">
        <v>0</v>
      </c>
      <c r="S271" s="66">
        <v>0</v>
      </c>
      <c r="T271" s="66">
        <v>0</v>
      </c>
      <c r="U271" s="66">
        <v>0</v>
      </c>
    </row>
    <row r="272" spans="1:21" x14ac:dyDescent="0.35">
      <c r="A272" s="62">
        <v>267</v>
      </c>
      <c r="B272" s="63" t="s">
        <v>827</v>
      </c>
      <c r="C272" s="64">
        <v>0</v>
      </c>
      <c r="D272" s="64">
        <v>0</v>
      </c>
      <c r="E272" s="64">
        <v>0</v>
      </c>
      <c r="F272" s="64">
        <v>0</v>
      </c>
      <c r="G272" s="64">
        <v>0</v>
      </c>
      <c r="H272" s="64">
        <v>0</v>
      </c>
      <c r="I272" s="64">
        <v>0</v>
      </c>
      <c r="J272" s="64">
        <v>0</v>
      </c>
      <c r="K272" s="64">
        <v>0</v>
      </c>
      <c r="L272" s="65"/>
      <c r="M272" s="66">
        <v>0</v>
      </c>
      <c r="N272" s="66">
        <v>0</v>
      </c>
      <c r="O272" s="66">
        <v>0</v>
      </c>
      <c r="P272" s="66">
        <v>0</v>
      </c>
      <c r="Q272" s="66">
        <v>0</v>
      </c>
      <c r="R272" s="66">
        <v>0</v>
      </c>
      <c r="S272" s="66">
        <v>0</v>
      </c>
      <c r="T272" s="66">
        <v>0</v>
      </c>
      <c r="U272" s="66">
        <v>0</v>
      </c>
    </row>
    <row r="273" spans="1:21" x14ac:dyDescent="0.35">
      <c r="A273" s="62">
        <v>268</v>
      </c>
      <c r="B273" s="63" t="s">
        <v>828</v>
      </c>
      <c r="C273" s="64">
        <v>0</v>
      </c>
      <c r="D273" s="64">
        <v>0</v>
      </c>
      <c r="E273" s="64">
        <v>0</v>
      </c>
      <c r="F273" s="64">
        <v>0</v>
      </c>
      <c r="G273" s="64">
        <v>0</v>
      </c>
      <c r="H273" s="64">
        <v>0</v>
      </c>
      <c r="I273" s="64">
        <v>0</v>
      </c>
      <c r="J273" s="64">
        <v>0</v>
      </c>
      <c r="K273" s="64">
        <v>0</v>
      </c>
      <c r="L273" s="65"/>
      <c r="M273" s="66">
        <v>0</v>
      </c>
      <c r="N273" s="66">
        <v>0</v>
      </c>
      <c r="O273" s="66">
        <v>0</v>
      </c>
      <c r="P273" s="66">
        <v>0</v>
      </c>
      <c r="Q273" s="66">
        <v>0</v>
      </c>
      <c r="R273" s="66">
        <v>0</v>
      </c>
      <c r="S273" s="66">
        <v>0</v>
      </c>
      <c r="T273" s="66">
        <v>0</v>
      </c>
      <c r="U273" s="66">
        <v>0</v>
      </c>
    </row>
    <row r="274" spans="1:21" x14ac:dyDescent="0.35">
      <c r="A274" s="62">
        <v>269</v>
      </c>
      <c r="B274" s="63" t="s">
        <v>829</v>
      </c>
      <c r="C274" s="64">
        <v>0</v>
      </c>
      <c r="D274" s="64">
        <v>0</v>
      </c>
      <c r="E274" s="64">
        <v>0</v>
      </c>
      <c r="F274" s="64">
        <v>0</v>
      </c>
      <c r="G274" s="64">
        <v>0</v>
      </c>
      <c r="H274" s="64">
        <v>0</v>
      </c>
      <c r="I274" s="64">
        <v>0</v>
      </c>
      <c r="J274" s="64">
        <v>0</v>
      </c>
      <c r="K274" s="64">
        <v>0</v>
      </c>
      <c r="L274" s="65"/>
      <c r="M274" s="66">
        <v>0</v>
      </c>
      <c r="N274" s="66">
        <v>0</v>
      </c>
      <c r="O274" s="66">
        <v>0</v>
      </c>
      <c r="P274" s="66">
        <v>0</v>
      </c>
      <c r="Q274" s="66">
        <v>0</v>
      </c>
      <c r="R274" s="66">
        <v>0</v>
      </c>
      <c r="S274" s="66">
        <v>0</v>
      </c>
      <c r="T274" s="66">
        <v>0</v>
      </c>
      <c r="U274" s="66">
        <v>0</v>
      </c>
    </row>
    <row r="275" spans="1:21" x14ac:dyDescent="0.35">
      <c r="A275" s="62">
        <v>270</v>
      </c>
      <c r="B275" s="63" t="s">
        <v>830</v>
      </c>
      <c r="C275" s="64">
        <v>0</v>
      </c>
      <c r="D275" s="64">
        <v>0</v>
      </c>
      <c r="E275" s="64">
        <v>0</v>
      </c>
      <c r="F275" s="64">
        <v>0</v>
      </c>
      <c r="G275" s="64">
        <v>0</v>
      </c>
      <c r="H275" s="64">
        <v>21.052631578947366</v>
      </c>
      <c r="I275" s="64">
        <v>0</v>
      </c>
      <c r="J275" s="64">
        <v>0</v>
      </c>
      <c r="K275" s="64">
        <v>10</v>
      </c>
      <c r="L275" s="65"/>
      <c r="M275" s="66">
        <v>0</v>
      </c>
      <c r="N275" s="66">
        <v>0</v>
      </c>
      <c r="O275" s="66">
        <v>0</v>
      </c>
      <c r="P275" s="66">
        <v>0</v>
      </c>
      <c r="Q275" s="66">
        <v>0</v>
      </c>
      <c r="R275" s="66">
        <v>4</v>
      </c>
      <c r="S275" s="66">
        <v>0</v>
      </c>
      <c r="T275" s="66">
        <v>0</v>
      </c>
      <c r="U275" s="66">
        <v>4</v>
      </c>
    </row>
    <row r="276" spans="1:21" x14ac:dyDescent="0.35">
      <c r="A276" s="62">
        <v>271</v>
      </c>
      <c r="B276" s="63" t="s">
        <v>831</v>
      </c>
      <c r="C276" s="64">
        <v>0</v>
      </c>
      <c r="D276" s="64">
        <v>0</v>
      </c>
      <c r="E276" s="64">
        <v>0</v>
      </c>
      <c r="F276" s="64">
        <v>0</v>
      </c>
      <c r="G276" s="64">
        <v>0</v>
      </c>
      <c r="H276" s="64">
        <v>0</v>
      </c>
      <c r="I276" s="64">
        <v>0</v>
      </c>
      <c r="J276" s="64">
        <v>0</v>
      </c>
      <c r="K276" s="64">
        <v>0</v>
      </c>
      <c r="L276" s="65"/>
      <c r="M276" s="66">
        <v>0</v>
      </c>
      <c r="N276" s="66">
        <v>0</v>
      </c>
      <c r="O276" s="66">
        <v>0</v>
      </c>
      <c r="P276" s="66">
        <v>0</v>
      </c>
      <c r="Q276" s="66">
        <v>0</v>
      </c>
      <c r="R276" s="66">
        <v>0</v>
      </c>
      <c r="S276" s="66">
        <v>0</v>
      </c>
      <c r="T276" s="66">
        <v>0</v>
      </c>
      <c r="U276" s="66">
        <v>0</v>
      </c>
    </row>
    <row r="277" spans="1:21" x14ac:dyDescent="0.35">
      <c r="A277" s="62">
        <v>272</v>
      </c>
      <c r="B277" s="63" t="s">
        <v>832</v>
      </c>
      <c r="C277" s="64">
        <v>0</v>
      </c>
      <c r="D277" s="64">
        <v>0</v>
      </c>
      <c r="E277" s="64">
        <v>0</v>
      </c>
      <c r="F277" s="64">
        <v>0</v>
      </c>
      <c r="G277" s="64">
        <v>0</v>
      </c>
      <c r="H277" s="64">
        <v>0</v>
      </c>
      <c r="I277" s="64">
        <v>0</v>
      </c>
      <c r="J277" s="64">
        <v>0</v>
      </c>
      <c r="K277" s="64">
        <v>0</v>
      </c>
      <c r="L277" s="65"/>
      <c r="M277" s="66">
        <v>0</v>
      </c>
      <c r="N277" s="66">
        <v>0</v>
      </c>
      <c r="O277" s="66">
        <v>0</v>
      </c>
      <c r="P277" s="66">
        <v>0</v>
      </c>
      <c r="Q277" s="66">
        <v>0</v>
      </c>
      <c r="R277" s="66">
        <v>0</v>
      </c>
      <c r="S277" s="66">
        <v>0</v>
      </c>
      <c r="T277" s="66">
        <v>0</v>
      </c>
      <c r="U277" s="66">
        <v>0</v>
      </c>
    </row>
    <row r="278" spans="1:21" x14ac:dyDescent="0.35">
      <c r="A278" s="62">
        <v>273</v>
      </c>
      <c r="B278" s="63" t="s">
        <v>833</v>
      </c>
      <c r="C278" s="64">
        <v>0</v>
      </c>
      <c r="D278" s="64">
        <v>0</v>
      </c>
      <c r="E278" s="64">
        <v>0</v>
      </c>
      <c r="F278" s="64">
        <v>0</v>
      </c>
      <c r="G278" s="64">
        <v>0</v>
      </c>
      <c r="H278" s="64">
        <v>0</v>
      </c>
      <c r="I278" s="64">
        <v>0</v>
      </c>
      <c r="J278" s="64">
        <v>0</v>
      </c>
      <c r="K278" s="64">
        <v>0</v>
      </c>
      <c r="L278" s="65"/>
      <c r="M278" s="66">
        <v>0</v>
      </c>
      <c r="N278" s="66">
        <v>0</v>
      </c>
      <c r="O278" s="66">
        <v>0</v>
      </c>
      <c r="P278" s="66">
        <v>0</v>
      </c>
      <c r="Q278" s="66">
        <v>0</v>
      </c>
      <c r="R278" s="66">
        <v>0</v>
      </c>
      <c r="S278" s="66">
        <v>0</v>
      </c>
      <c r="T278" s="66">
        <v>0</v>
      </c>
      <c r="U278" s="66">
        <v>0</v>
      </c>
    </row>
    <row r="279" spans="1:21" x14ac:dyDescent="0.35">
      <c r="A279" s="62">
        <v>274</v>
      </c>
      <c r="B279" s="63" t="s">
        <v>834</v>
      </c>
      <c r="C279" s="64">
        <v>0</v>
      </c>
      <c r="D279" s="64">
        <v>0</v>
      </c>
      <c r="E279" s="64">
        <v>0</v>
      </c>
      <c r="F279" s="64">
        <v>0</v>
      </c>
      <c r="G279" s="64">
        <v>0</v>
      </c>
      <c r="H279" s="64">
        <v>12</v>
      </c>
      <c r="I279" s="64">
        <v>13.888888888888889</v>
      </c>
      <c r="J279" s="64">
        <v>0</v>
      </c>
      <c r="K279" s="64">
        <v>7.8431372549019605</v>
      </c>
      <c r="L279" s="65"/>
      <c r="M279" s="66">
        <v>0</v>
      </c>
      <c r="N279" s="66">
        <v>0</v>
      </c>
      <c r="O279" s="66">
        <v>0</v>
      </c>
      <c r="P279" s="66">
        <v>0</v>
      </c>
      <c r="Q279" s="66">
        <v>0</v>
      </c>
      <c r="R279" s="66">
        <v>3</v>
      </c>
      <c r="S279" s="66">
        <v>5</v>
      </c>
      <c r="T279" s="66">
        <v>0</v>
      </c>
      <c r="U279" s="66">
        <v>4</v>
      </c>
    </row>
    <row r="280" spans="1:21" x14ac:dyDescent="0.35">
      <c r="A280" s="62">
        <v>275</v>
      </c>
      <c r="B280" s="63" t="s">
        <v>835</v>
      </c>
      <c r="C280" s="64">
        <v>0</v>
      </c>
      <c r="D280" s="64">
        <v>0</v>
      </c>
      <c r="E280" s="64">
        <v>0</v>
      </c>
      <c r="F280" s="64">
        <v>0</v>
      </c>
      <c r="G280" s="64">
        <v>0</v>
      </c>
      <c r="H280" s="64">
        <v>0</v>
      </c>
      <c r="I280" s="64">
        <v>0</v>
      </c>
      <c r="J280" s="64">
        <v>0</v>
      </c>
      <c r="K280" s="64">
        <v>0</v>
      </c>
      <c r="L280" s="65"/>
      <c r="M280" s="66">
        <v>0</v>
      </c>
      <c r="N280" s="66">
        <v>0</v>
      </c>
      <c r="O280" s="66">
        <v>0</v>
      </c>
      <c r="P280" s="66">
        <v>0</v>
      </c>
      <c r="Q280" s="66">
        <v>0</v>
      </c>
      <c r="R280" s="66">
        <v>0</v>
      </c>
      <c r="S280" s="66">
        <v>0</v>
      </c>
      <c r="T280" s="66">
        <v>0</v>
      </c>
      <c r="U280" s="66">
        <v>0</v>
      </c>
    </row>
    <row r="281" spans="1:21" x14ac:dyDescent="0.35">
      <c r="A281" s="62">
        <v>276</v>
      </c>
      <c r="B281" s="63" t="s">
        <v>836</v>
      </c>
      <c r="C281" s="64">
        <v>0</v>
      </c>
      <c r="D281" s="64">
        <v>0</v>
      </c>
      <c r="E281" s="64">
        <v>0</v>
      </c>
      <c r="F281" s="64">
        <v>0</v>
      </c>
      <c r="G281" s="64">
        <v>0</v>
      </c>
      <c r="H281" s="64">
        <v>0</v>
      </c>
      <c r="I281" s="64">
        <v>0</v>
      </c>
      <c r="J281" s="64">
        <v>0</v>
      </c>
      <c r="K281" s="64">
        <v>0</v>
      </c>
      <c r="L281" s="65"/>
      <c r="M281" s="66">
        <v>0</v>
      </c>
      <c r="N281" s="66">
        <v>0</v>
      </c>
      <c r="O281" s="66">
        <v>0</v>
      </c>
      <c r="P281" s="66">
        <v>0</v>
      </c>
      <c r="Q281" s="66">
        <v>0</v>
      </c>
      <c r="R281" s="66">
        <v>0</v>
      </c>
      <c r="S281" s="66">
        <v>0</v>
      </c>
      <c r="T281" s="66">
        <v>0</v>
      </c>
      <c r="U281" s="66">
        <v>0</v>
      </c>
    </row>
    <row r="282" spans="1:21" x14ac:dyDescent="0.35">
      <c r="A282" s="62">
        <v>277</v>
      </c>
      <c r="B282" s="63" t="s">
        <v>837</v>
      </c>
      <c r="C282" s="64">
        <v>0</v>
      </c>
      <c r="D282" s="64">
        <v>0</v>
      </c>
      <c r="E282" s="64">
        <v>0</v>
      </c>
      <c r="F282" s="64">
        <v>0</v>
      </c>
      <c r="G282" s="64">
        <v>0</v>
      </c>
      <c r="H282" s="64">
        <v>0</v>
      </c>
      <c r="I282" s="64">
        <v>0</v>
      </c>
      <c r="J282" s="64">
        <v>0</v>
      </c>
      <c r="K282" s="64">
        <v>0</v>
      </c>
      <c r="L282" s="65"/>
      <c r="M282" s="66">
        <v>0</v>
      </c>
      <c r="N282" s="66">
        <v>0</v>
      </c>
      <c r="O282" s="66">
        <v>0</v>
      </c>
      <c r="P282" s="66">
        <v>0</v>
      </c>
      <c r="Q282" s="66">
        <v>0</v>
      </c>
      <c r="R282" s="66">
        <v>0</v>
      </c>
      <c r="S282" s="66">
        <v>0</v>
      </c>
      <c r="T282" s="66">
        <v>0</v>
      </c>
      <c r="U282" s="66">
        <v>0</v>
      </c>
    </row>
    <row r="283" spans="1:21" x14ac:dyDescent="0.35">
      <c r="A283" s="62">
        <v>278</v>
      </c>
      <c r="B283" s="63" t="s">
        <v>242</v>
      </c>
      <c r="C283" s="64">
        <v>6.666666666666667</v>
      </c>
      <c r="D283" s="64">
        <v>6.666666666666667</v>
      </c>
      <c r="E283" s="64">
        <v>6.0377358490566042</v>
      </c>
      <c r="F283" s="64">
        <v>0</v>
      </c>
      <c r="G283" s="64">
        <v>6.4</v>
      </c>
      <c r="H283" s="64">
        <v>4.6263345195729535</v>
      </c>
      <c r="I283" s="64">
        <v>3.5335689045936398</v>
      </c>
      <c r="J283" s="64">
        <v>8.7301587301587293</v>
      </c>
      <c r="K283" s="64">
        <v>6.4935064935064926</v>
      </c>
      <c r="L283" s="65"/>
      <c r="M283" s="66">
        <v>9</v>
      </c>
      <c r="N283" s="66">
        <v>8</v>
      </c>
      <c r="O283" s="66">
        <v>16</v>
      </c>
      <c r="P283" s="66">
        <v>0</v>
      </c>
      <c r="Q283" s="66">
        <v>8</v>
      </c>
      <c r="R283" s="66">
        <v>13</v>
      </c>
      <c r="S283" s="66">
        <v>10</v>
      </c>
      <c r="T283" s="66">
        <v>22</v>
      </c>
      <c r="U283" s="66">
        <v>35</v>
      </c>
    </row>
    <row r="284" spans="1:21" x14ac:dyDescent="0.35">
      <c r="A284" s="62">
        <v>279</v>
      </c>
      <c r="B284" s="63" t="s">
        <v>838</v>
      </c>
      <c r="C284" s="64">
        <v>0</v>
      </c>
      <c r="D284" s="64">
        <v>0</v>
      </c>
      <c r="E284" s="64">
        <v>0</v>
      </c>
      <c r="F284" s="64">
        <v>6.8181818181818175</v>
      </c>
      <c r="G284" s="64">
        <v>0</v>
      </c>
      <c r="H284" s="64">
        <v>2.4193548387096775</v>
      </c>
      <c r="I284" s="64">
        <v>3.5714285714285712</v>
      </c>
      <c r="J284" s="64">
        <v>0</v>
      </c>
      <c r="K284" s="64">
        <v>2.358490566037736</v>
      </c>
      <c r="L284" s="65"/>
      <c r="M284" s="66">
        <v>0</v>
      </c>
      <c r="N284" s="66">
        <v>0</v>
      </c>
      <c r="O284" s="66">
        <v>0</v>
      </c>
      <c r="P284" s="66">
        <v>3</v>
      </c>
      <c r="Q284" s="66">
        <v>0</v>
      </c>
      <c r="R284" s="66">
        <v>3</v>
      </c>
      <c r="S284" s="66">
        <v>3</v>
      </c>
      <c r="T284" s="66">
        <v>0</v>
      </c>
      <c r="U284" s="66">
        <v>5</v>
      </c>
    </row>
    <row r="285" spans="1:21" x14ac:dyDescent="0.35">
      <c r="A285" s="62">
        <v>280</v>
      </c>
      <c r="B285" s="63" t="s">
        <v>839</v>
      </c>
      <c r="C285" s="64">
        <v>0</v>
      </c>
      <c r="D285" s="64">
        <v>0</v>
      </c>
      <c r="E285" s="64">
        <v>0</v>
      </c>
      <c r="F285" s="64">
        <v>0</v>
      </c>
      <c r="G285" s="64">
        <v>0</v>
      </c>
      <c r="H285" s="64">
        <v>0</v>
      </c>
      <c r="I285" s="64">
        <v>0</v>
      </c>
      <c r="J285" s="64">
        <v>0</v>
      </c>
      <c r="K285" s="64">
        <v>0</v>
      </c>
      <c r="L285" s="65"/>
      <c r="M285" s="66">
        <v>0</v>
      </c>
      <c r="N285" s="66">
        <v>0</v>
      </c>
      <c r="O285" s="66">
        <v>0</v>
      </c>
      <c r="P285" s="66">
        <v>0</v>
      </c>
      <c r="Q285" s="66">
        <v>0</v>
      </c>
      <c r="R285" s="66">
        <v>0</v>
      </c>
      <c r="S285" s="66">
        <v>0</v>
      </c>
      <c r="T285" s="66">
        <v>0</v>
      </c>
      <c r="U285" s="66">
        <v>0</v>
      </c>
    </row>
    <row r="286" spans="1:21" x14ac:dyDescent="0.35">
      <c r="A286" s="62">
        <v>281</v>
      </c>
      <c r="B286" s="63" t="s">
        <v>840</v>
      </c>
      <c r="C286" s="64">
        <v>0</v>
      </c>
      <c r="D286" s="64">
        <v>0</v>
      </c>
      <c r="E286" s="64">
        <v>0</v>
      </c>
      <c r="F286" s="64">
        <v>0</v>
      </c>
      <c r="G286" s="64">
        <v>0</v>
      </c>
      <c r="H286" s="64">
        <v>0</v>
      </c>
      <c r="I286" s="64">
        <v>0</v>
      </c>
      <c r="J286" s="64">
        <v>0</v>
      </c>
      <c r="K286" s="64">
        <v>0</v>
      </c>
      <c r="L286" s="65"/>
      <c r="M286" s="66">
        <v>0</v>
      </c>
      <c r="N286" s="66">
        <v>0</v>
      </c>
      <c r="O286" s="66">
        <v>0</v>
      </c>
      <c r="P286" s="66">
        <v>0</v>
      </c>
      <c r="Q286" s="66">
        <v>0</v>
      </c>
      <c r="R286" s="66">
        <v>0</v>
      </c>
      <c r="S286" s="66">
        <v>0</v>
      </c>
      <c r="T286" s="66">
        <v>0</v>
      </c>
      <c r="U286" s="66">
        <v>0</v>
      </c>
    </row>
    <row r="287" spans="1:21" x14ac:dyDescent="0.35">
      <c r="A287" s="62">
        <v>282</v>
      </c>
      <c r="B287" s="63" t="s">
        <v>3125</v>
      </c>
      <c r="C287" s="64">
        <v>0</v>
      </c>
      <c r="D287" s="64">
        <v>0</v>
      </c>
      <c r="E287" s="64">
        <v>23.52941176470588</v>
      </c>
      <c r="F287" s="64">
        <v>0</v>
      </c>
      <c r="G287" s="64">
        <v>0</v>
      </c>
      <c r="H287" s="64">
        <v>0</v>
      </c>
      <c r="I287" s="64">
        <v>0</v>
      </c>
      <c r="J287" s="64">
        <v>18.75</v>
      </c>
      <c r="K287" s="64">
        <v>9.67741935483871</v>
      </c>
      <c r="L287" s="65"/>
      <c r="M287" s="66">
        <v>0</v>
      </c>
      <c r="N287" s="66">
        <v>0</v>
      </c>
      <c r="O287" s="66">
        <v>4</v>
      </c>
      <c r="P287" s="66">
        <v>0</v>
      </c>
      <c r="Q287" s="66">
        <v>0</v>
      </c>
      <c r="R287" s="66">
        <v>0</v>
      </c>
      <c r="S287" s="66">
        <v>0</v>
      </c>
      <c r="T287" s="66">
        <v>3</v>
      </c>
      <c r="U287" s="66">
        <v>3</v>
      </c>
    </row>
    <row r="288" spans="1:21" x14ac:dyDescent="0.35">
      <c r="A288" s="62">
        <v>283</v>
      </c>
      <c r="B288" s="63" t="s">
        <v>841</v>
      </c>
      <c r="C288" s="64">
        <v>0</v>
      </c>
      <c r="D288" s="64">
        <v>0</v>
      </c>
      <c r="E288" s="64">
        <v>0</v>
      </c>
      <c r="F288" s="64">
        <v>0</v>
      </c>
      <c r="G288" s="64">
        <v>0</v>
      </c>
      <c r="H288" s="64">
        <v>0</v>
      </c>
      <c r="I288" s="64">
        <v>0</v>
      </c>
      <c r="J288" s="64">
        <v>0</v>
      </c>
      <c r="K288" s="64">
        <v>0</v>
      </c>
      <c r="L288" s="65"/>
      <c r="M288" s="66">
        <v>0</v>
      </c>
      <c r="N288" s="66">
        <v>0</v>
      </c>
      <c r="O288" s="66">
        <v>0</v>
      </c>
      <c r="P288" s="66">
        <v>0</v>
      </c>
      <c r="Q288" s="66">
        <v>0</v>
      </c>
      <c r="R288" s="66">
        <v>0</v>
      </c>
      <c r="S288" s="66">
        <v>0</v>
      </c>
      <c r="T288" s="66">
        <v>0</v>
      </c>
      <c r="U288" s="66">
        <v>0</v>
      </c>
    </row>
    <row r="289" spans="1:21" x14ac:dyDescent="0.35">
      <c r="A289" s="62">
        <v>284</v>
      </c>
      <c r="B289" s="63" t="s">
        <v>842</v>
      </c>
      <c r="C289" s="64">
        <v>0</v>
      </c>
      <c r="D289" s="64">
        <v>9.8039215686274517</v>
      </c>
      <c r="E289" s="64">
        <v>6.8493150684931505</v>
      </c>
      <c r="F289" s="64">
        <v>0</v>
      </c>
      <c r="G289" s="64">
        <v>9.6153846153846168</v>
      </c>
      <c r="H289" s="64">
        <v>11.428571428571429</v>
      </c>
      <c r="I289" s="64">
        <v>0</v>
      </c>
      <c r="J289" s="64">
        <v>9.433962264150944</v>
      </c>
      <c r="K289" s="64">
        <v>4.4776119402985071</v>
      </c>
      <c r="L289" s="65"/>
      <c r="M289" s="66">
        <v>0</v>
      </c>
      <c r="N289" s="66">
        <v>5</v>
      </c>
      <c r="O289" s="66">
        <v>5</v>
      </c>
      <c r="P289" s="66">
        <v>0</v>
      </c>
      <c r="Q289" s="66">
        <v>5</v>
      </c>
      <c r="R289" s="66">
        <v>8</v>
      </c>
      <c r="S289" s="66">
        <v>0</v>
      </c>
      <c r="T289" s="66">
        <v>10</v>
      </c>
      <c r="U289" s="66">
        <v>6</v>
      </c>
    </row>
    <row r="290" spans="1:21" x14ac:dyDescent="0.35">
      <c r="A290" s="62">
        <v>285</v>
      </c>
      <c r="B290" s="63" t="s">
        <v>843</v>
      </c>
      <c r="C290" s="64">
        <v>0</v>
      </c>
      <c r="D290" s="64">
        <v>0</v>
      </c>
      <c r="E290" s="64">
        <v>0</v>
      </c>
      <c r="F290" s="64">
        <v>0</v>
      </c>
      <c r="G290" s="64">
        <v>100</v>
      </c>
      <c r="H290" s="64">
        <v>40</v>
      </c>
      <c r="I290" s="64">
        <v>0</v>
      </c>
      <c r="J290" s="64">
        <v>23.52941176470588</v>
      </c>
      <c r="K290" s="64">
        <v>16.666666666666664</v>
      </c>
      <c r="L290" s="65"/>
      <c r="M290" s="66">
        <v>0</v>
      </c>
      <c r="N290" s="66">
        <v>0</v>
      </c>
      <c r="O290" s="66">
        <v>0</v>
      </c>
      <c r="P290" s="66">
        <v>0</v>
      </c>
      <c r="Q290" s="66">
        <v>4</v>
      </c>
      <c r="R290" s="66">
        <v>4</v>
      </c>
      <c r="S290" s="66">
        <v>0</v>
      </c>
      <c r="T290" s="66">
        <v>4</v>
      </c>
      <c r="U290" s="66">
        <v>4</v>
      </c>
    </row>
    <row r="291" spans="1:21" x14ac:dyDescent="0.35">
      <c r="A291" s="62">
        <v>286</v>
      </c>
      <c r="B291" s="63" t="s">
        <v>844</v>
      </c>
      <c r="C291" s="64">
        <v>0</v>
      </c>
      <c r="D291" s="64">
        <v>0</v>
      </c>
      <c r="E291" s="64">
        <v>0</v>
      </c>
      <c r="F291" s="64">
        <v>0</v>
      </c>
      <c r="G291" s="64">
        <v>0</v>
      </c>
      <c r="H291" s="64">
        <v>0</v>
      </c>
      <c r="I291" s="64">
        <v>0</v>
      </c>
      <c r="J291" s="64">
        <v>0</v>
      </c>
      <c r="K291" s="64">
        <v>0</v>
      </c>
      <c r="L291" s="65"/>
      <c r="M291" s="66">
        <v>0</v>
      </c>
      <c r="N291" s="66">
        <v>0</v>
      </c>
      <c r="O291" s="66">
        <v>0</v>
      </c>
      <c r="P291" s="66">
        <v>0</v>
      </c>
      <c r="Q291" s="66">
        <v>0</v>
      </c>
      <c r="R291" s="66">
        <v>0</v>
      </c>
      <c r="S291" s="66">
        <v>0</v>
      </c>
      <c r="T291" s="66">
        <v>0</v>
      </c>
      <c r="U291" s="66">
        <v>0</v>
      </c>
    </row>
    <row r="292" spans="1:21" x14ac:dyDescent="0.35">
      <c r="A292" s="62">
        <v>287</v>
      </c>
      <c r="B292" s="63" t="s">
        <v>845</v>
      </c>
      <c r="C292" s="64">
        <v>0</v>
      </c>
      <c r="D292" s="64">
        <v>0</v>
      </c>
      <c r="E292" s="64">
        <v>0</v>
      </c>
      <c r="F292" s="64">
        <v>0</v>
      </c>
      <c r="G292" s="64">
        <v>0</v>
      </c>
      <c r="H292" s="64">
        <v>0</v>
      </c>
      <c r="I292" s="64">
        <v>0</v>
      </c>
      <c r="J292" s="64">
        <v>0</v>
      </c>
      <c r="K292" s="64">
        <v>0</v>
      </c>
      <c r="L292" s="65"/>
      <c r="M292" s="66">
        <v>0</v>
      </c>
      <c r="N292" s="66">
        <v>0</v>
      </c>
      <c r="O292" s="66">
        <v>0</v>
      </c>
      <c r="P292" s="66">
        <v>0</v>
      </c>
      <c r="Q292" s="66">
        <v>0</v>
      </c>
      <c r="R292" s="66">
        <v>0</v>
      </c>
      <c r="S292" s="66">
        <v>0</v>
      </c>
      <c r="T292" s="66">
        <v>0</v>
      </c>
      <c r="U292" s="66">
        <v>0</v>
      </c>
    </row>
    <row r="293" spans="1:21" x14ac:dyDescent="0.35">
      <c r="A293" s="62">
        <v>288</v>
      </c>
      <c r="B293" s="63" t="s">
        <v>846</v>
      </c>
      <c r="C293" s="64">
        <v>26.666666666666668</v>
      </c>
      <c r="D293" s="64">
        <v>0</v>
      </c>
      <c r="E293" s="64">
        <v>15.151515151515152</v>
      </c>
      <c r="F293" s="64">
        <v>0</v>
      </c>
      <c r="G293" s="64">
        <v>0</v>
      </c>
      <c r="H293" s="64">
        <v>0</v>
      </c>
      <c r="I293" s="64">
        <v>6</v>
      </c>
      <c r="J293" s="64">
        <v>0</v>
      </c>
      <c r="K293" s="64">
        <v>13.333333333333334</v>
      </c>
      <c r="L293" s="65"/>
      <c r="M293" s="66">
        <v>4</v>
      </c>
      <c r="N293" s="66">
        <v>0</v>
      </c>
      <c r="O293" s="66">
        <v>5</v>
      </c>
      <c r="P293" s="66">
        <v>0</v>
      </c>
      <c r="Q293" s="66">
        <v>0</v>
      </c>
      <c r="R293" s="66">
        <v>0</v>
      </c>
      <c r="S293" s="66">
        <v>3</v>
      </c>
      <c r="T293" s="66">
        <v>0</v>
      </c>
      <c r="U293" s="66">
        <v>12</v>
      </c>
    </row>
    <row r="294" spans="1:21" x14ac:dyDescent="0.35">
      <c r="A294" s="62">
        <v>289</v>
      </c>
      <c r="B294" s="63" t="s">
        <v>847</v>
      </c>
      <c r="C294" s="64">
        <v>0</v>
      </c>
      <c r="D294" s="64">
        <v>0</v>
      </c>
      <c r="E294" s="64">
        <v>0</v>
      </c>
      <c r="F294" s="64">
        <v>0</v>
      </c>
      <c r="G294" s="64">
        <v>0</v>
      </c>
      <c r="H294" s="64">
        <v>0</v>
      </c>
      <c r="I294" s="64">
        <v>0</v>
      </c>
      <c r="J294" s="64">
        <v>0</v>
      </c>
      <c r="K294" s="64">
        <v>0</v>
      </c>
      <c r="L294" s="65"/>
      <c r="M294" s="66">
        <v>0</v>
      </c>
      <c r="N294" s="66">
        <v>0</v>
      </c>
      <c r="O294" s="66">
        <v>0</v>
      </c>
      <c r="P294" s="66">
        <v>0</v>
      </c>
      <c r="Q294" s="66">
        <v>0</v>
      </c>
      <c r="R294" s="66">
        <v>0</v>
      </c>
      <c r="S294" s="66">
        <v>0</v>
      </c>
      <c r="T294" s="66">
        <v>0</v>
      </c>
      <c r="U294" s="66">
        <v>0</v>
      </c>
    </row>
    <row r="295" spans="1:21" x14ac:dyDescent="0.35">
      <c r="A295" s="62">
        <v>290</v>
      </c>
      <c r="B295" s="63" t="s">
        <v>848</v>
      </c>
      <c r="C295" s="64">
        <v>0</v>
      </c>
      <c r="D295" s="64">
        <v>0</v>
      </c>
      <c r="E295" s="64">
        <v>0</v>
      </c>
      <c r="F295" s="64">
        <v>0</v>
      </c>
      <c r="G295" s="64">
        <v>0</v>
      </c>
      <c r="H295" s="64">
        <v>0</v>
      </c>
      <c r="I295" s="64">
        <v>0</v>
      </c>
      <c r="J295" s="64">
        <v>0</v>
      </c>
      <c r="K295" s="64">
        <v>0</v>
      </c>
      <c r="L295" s="65"/>
      <c r="M295" s="66">
        <v>0</v>
      </c>
      <c r="N295" s="66">
        <v>0</v>
      </c>
      <c r="O295" s="66">
        <v>0</v>
      </c>
      <c r="P295" s="66">
        <v>0</v>
      </c>
      <c r="Q295" s="66">
        <v>0</v>
      </c>
      <c r="R295" s="66">
        <v>0</v>
      </c>
      <c r="S295" s="66">
        <v>0</v>
      </c>
      <c r="T295" s="66">
        <v>0</v>
      </c>
      <c r="U295" s="66">
        <v>0</v>
      </c>
    </row>
    <row r="296" spans="1:21" x14ac:dyDescent="0.35">
      <c r="A296" s="62">
        <v>291</v>
      </c>
      <c r="B296" s="63" t="s">
        <v>849</v>
      </c>
      <c r="C296" s="64">
        <v>0</v>
      </c>
      <c r="D296" s="64">
        <v>0</v>
      </c>
      <c r="E296" s="64">
        <v>0</v>
      </c>
      <c r="F296" s="64">
        <v>0</v>
      </c>
      <c r="G296" s="64">
        <v>0</v>
      </c>
      <c r="H296" s="64">
        <v>0</v>
      </c>
      <c r="I296" s="64">
        <v>0</v>
      </c>
      <c r="J296" s="64">
        <v>0</v>
      </c>
      <c r="K296" s="64">
        <v>0</v>
      </c>
      <c r="L296" s="65"/>
      <c r="M296" s="66">
        <v>0</v>
      </c>
      <c r="N296" s="66">
        <v>0</v>
      </c>
      <c r="O296" s="66">
        <v>0</v>
      </c>
      <c r="P296" s="66">
        <v>0</v>
      </c>
      <c r="Q296" s="66">
        <v>0</v>
      </c>
      <c r="R296" s="66">
        <v>0</v>
      </c>
      <c r="S296" s="66">
        <v>0</v>
      </c>
      <c r="T296" s="66">
        <v>0</v>
      </c>
      <c r="U296" s="66">
        <v>0</v>
      </c>
    </row>
    <row r="297" spans="1:21" x14ac:dyDescent="0.35">
      <c r="A297" s="62">
        <v>292</v>
      </c>
      <c r="B297" s="63" t="s">
        <v>850</v>
      </c>
      <c r="C297" s="64">
        <v>0</v>
      </c>
      <c r="D297" s="64">
        <v>0</v>
      </c>
      <c r="E297" s="64">
        <v>0</v>
      </c>
      <c r="F297" s="64">
        <v>0</v>
      </c>
      <c r="G297" s="64">
        <v>0</v>
      </c>
      <c r="H297" s="64">
        <v>0</v>
      </c>
      <c r="I297" s="64">
        <v>0</v>
      </c>
      <c r="J297" s="64">
        <v>0</v>
      </c>
      <c r="K297" s="64">
        <v>0</v>
      </c>
      <c r="L297" s="65"/>
      <c r="M297" s="66">
        <v>0</v>
      </c>
      <c r="N297" s="66">
        <v>0</v>
      </c>
      <c r="O297" s="66">
        <v>0</v>
      </c>
      <c r="P297" s="66">
        <v>0</v>
      </c>
      <c r="Q297" s="66">
        <v>0</v>
      </c>
      <c r="R297" s="66">
        <v>0</v>
      </c>
      <c r="S297" s="66">
        <v>0</v>
      </c>
      <c r="T297" s="66">
        <v>0</v>
      </c>
      <c r="U297" s="66">
        <v>0</v>
      </c>
    </row>
    <row r="298" spans="1:21" x14ac:dyDescent="0.35">
      <c r="A298" s="62">
        <v>293</v>
      </c>
      <c r="B298" s="63" t="s">
        <v>851</v>
      </c>
      <c r="C298" s="64">
        <v>0</v>
      </c>
      <c r="D298" s="64">
        <v>0</v>
      </c>
      <c r="E298" s="64">
        <v>0</v>
      </c>
      <c r="F298" s="64">
        <v>0</v>
      </c>
      <c r="G298" s="64">
        <v>0</v>
      </c>
      <c r="H298" s="64">
        <v>0</v>
      </c>
      <c r="I298" s="64">
        <v>0</v>
      </c>
      <c r="J298" s="64">
        <v>0</v>
      </c>
      <c r="K298" s="64">
        <v>0</v>
      </c>
      <c r="L298" s="65"/>
      <c r="M298" s="66">
        <v>0</v>
      </c>
      <c r="N298" s="66">
        <v>0</v>
      </c>
      <c r="O298" s="66">
        <v>0</v>
      </c>
      <c r="P298" s="66">
        <v>0</v>
      </c>
      <c r="Q298" s="66">
        <v>0</v>
      </c>
      <c r="R298" s="66">
        <v>0</v>
      </c>
      <c r="S298" s="66">
        <v>0</v>
      </c>
      <c r="T298" s="66">
        <v>0</v>
      </c>
      <c r="U298" s="66">
        <v>0</v>
      </c>
    </row>
    <row r="299" spans="1:21" x14ac:dyDescent="0.35">
      <c r="A299" s="62">
        <v>294</v>
      </c>
      <c r="B299" s="63" t="s">
        <v>852</v>
      </c>
      <c r="C299" s="64">
        <v>0</v>
      </c>
      <c r="D299" s="64">
        <v>0</v>
      </c>
      <c r="E299" s="64">
        <v>0</v>
      </c>
      <c r="F299" s="64">
        <v>0</v>
      </c>
      <c r="G299" s="64">
        <v>0</v>
      </c>
      <c r="H299" s="64">
        <v>0</v>
      </c>
      <c r="I299" s="64">
        <v>0</v>
      </c>
      <c r="J299" s="64">
        <v>0</v>
      </c>
      <c r="K299" s="64">
        <v>0</v>
      </c>
      <c r="L299" s="65"/>
      <c r="M299" s="66">
        <v>0</v>
      </c>
      <c r="N299" s="66">
        <v>0</v>
      </c>
      <c r="O299" s="66">
        <v>0</v>
      </c>
      <c r="P299" s="66">
        <v>0</v>
      </c>
      <c r="Q299" s="66">
        <v>0</v>
      </c>
      <c r="R299" s="66">
        <v>0</v>
      </c>
      <c r="S299" s="66">
        <v>0</v>
      </c>
      <c r="T299" s="66">
        <v>0</v>
      </c>
      <c r="U299" s="66">
        <v>0</v>
      </c>
    </row>
    <row r="300" spans="1:21" x14ac:dyDescent="0.35">
      <c r="A300" s="62">
        <v>295</v>
      </c>
      <c r="B300" s="63" t="s">
        <v>853</v>
      </c>
      <c r="C300" s="64">
        <v>0</v>
      </c>
      <c r="D300" s="64">
        <v>0</v>
      </c>
      <c r="E300" s="64">
        <v>0</v>
      </c>
      <c r="F300" s="64">
        <v>0</v>
      </c>
      <c r="G300" s="64">
        <v>0</v>
      </c>
      <c r="H300" s="64">
        <v>0</v>
      </c>
      <c r="I300" s="64">
        <v>0</v>
      </c>
      <c r="J300" s="64">
        <v>0</v>
      </c>
      <c r="K300" s="64">
        <v>0</v>
      </c>
      <c r="L300" s="65"/>
      <c r="M300" s="66">
        <v>0</v>
      </c>
      <c r="N300" s="66">
        <v>0</v>
      </c>
      <c r="O300" s="66">
        <v>0</v>
      </c>
      <c r="P300" s="66">
        <v>0</v>
      </c>
      <c r="Q300" s="66">
        <v>0</v>
      </c>
      <c r="R300" s="66">
        <v>0</v>
      </c>
      <c r="S300" s="66">
        <v>0</v>
      </c>
      <c r="T300" s="66">
        <v>0</v>
      </c>
      <c r="U300" s="66">
        <v>0</v>
      </c>
    </row>
    <row r="301" spans="1:21" x14ac:dyDescent="0.35">
      <c r="A301" s="62">
        <v>296</v>
      </c>
      <c r="B301" s="63" t="s">
        <v>854</v>
      </c>
      <c r="C301" s="64">
        <v>0</v>
      </c>
      <c r="D301" s="64">
        <v>0</v>
      </c>
      <c r="E301" s="64">
        <v>0</v>
      </c>
      <c r="F301" s="64">
        <v>0</v>
      </c>
      <c r="G301" s="64">
        <v>0</v>
      </c>
      <c r="H301" s="64">
        <v>0</v>
      </c>
      <c r="I301" s="64">
        <v>0</v>
      </c>
      <c r="J301" s="64">
        <v>0</v>
      </c>
      <c r="K301" s="64">
        <v>0</v>
      </c>
      <c r="L301" s="65"/>
      <c r="M301" s="66">
        <v>0</v>
      </c>
      <c r="N301" s="66">
        <v>0</v>
      </c>
      <c r="O301" s="66">
        <v>0</v>
      </c>
      <c r="P301" s="66">
        <v>0</v>
      </c>
      <c r="Q301" s="66">
        <v>0</v>
      </c>
      <c r="R301" s="66">
        <v>0</v>
      </c>
      <c r="S301" s="66">
        <v>0</v>
      </c>
      <c r="T301" s="66">
        <v>0</v>
      </c>
      <c r="U301" s="66">
        <v>0</v>
      </c>
    </row>
    <row r="302" spans="1:21" x14ac:dyDescent="0.35">
      <c r="A302" s="62">
        <v>297</v>
      </c>
      <c r="B302" s="63" t="s">
        <v>855</v>
      </c>
      <c r="C302" s="64">
        <v>0</v>
      </c>
      <c r="D302" s="64">
        <v>0</v>
      </c>
      <c r="E302" s="64">
        <v>0</v>
      </c>
      <c r="F302" s="64">
        <v>0</v>
      </c>
      <c r="G302" s="64">
        <v>0</v>
      </c>
      <c r="H302" s="64">
        <v>0</v>
      </c>
      <c r="I302" s="64">
        <v>0</v>
      </c>
      <c r="J302" s="64">
        <v>0</v>
      </c>
      <c r="K302" s="64">
        <v>0</v>
      </c>
      <c r="L302" s="65"/>
      <c r="M302" s="66">
        <v>0</v>
      </c>
      <c r="N302" s="66">
        <v>0</v>
      </c>
      <c r="O302" s="66">
        <v>0</v>
      </c>
      <c r="P302" s="66">
        <v>0</v>
      </c>
      <c r="Q302" s="66">
        <v>0</v>
      </c>
      <c r="R302" s="66">
        <v>0</v>
      </c>
      <c r="S302" s="66">
        <v>0</v>
      </c>
      <c r="T302" s="66">
        <v>0</v>
      </c>
      <c r="U302" s="66">
        <v>0</v>
      </c>
    </row>
    <row r="303" spans="1:21" x14ac:dyDescent="0.35">
      <c r="A303" s="62">
        <v>298</v>
      </c>
      <c r="B303" s="63" t="s">
        <v>856</v>
      </c>
      <c r="C303" s="64">
        <v>0</v>
      </c>
      <c r="D303" s="64">
        <v>0</v>
      </c>
      <c r="E303" s="64">
        <v>0</v>
      </c>
      <c r="F303" s="64">
        <v>0</v>
      </c>
      <c r="G303" s="64">
        <v>0</v>
      </c>
      <c r="H303" s="64">
        <v>0</v>
      </c>
      <c r="I303" s="64">
        <v>0</v>
      </c>
      <c r="J303" s="64">
        <v>0</v>
      </c>
      <c r="K303" s="64">
        <v>0</v>
      </c>
      <c r="L303" s="65"/>
      <c r="M303" s="66">
        <v>0</v>
      </c>
      <c r="N303" s="66">
        <v>0</v>
      </c>
      <c r="O303" s="66">
        <v>0</v>
      </c>
      <c r="P303" s="66">
        <v>0</v>
      </c>
      <c r="Q303" s="66">
        <v>0</v>
      </c>
      <c r="R303" s="66">
        <v>0</v>
      </c>
      <c r="S303" s="66">
        <v>0</v>
      </c>
      <c r="T303" s="66">
        <v>0</v>
      </c>
      <c r="U303" s="66">
        <v>0</v>
      </c>
    </row>
    <row r="304" spans="1:21" x14ac:dyDescent="0.35">
      <c r="A304" s="62">
        <v>299</v>
      </c>
      <c r="B304" s="63" t="s">
        <v>857</v>
      </c>
      <c r="C304" s="64">
        <v>0</v>
      </c>
      <c r="D304" s="64">
        <v>0</v>
      </c>
      <c r="E304" s="64">
        <v>0</v>
      </c>
      <c r="F304" s="64">
        <v>0</v>
      </c>
      <c r="G304" s="64">
        <v>0</v>
      </c>
      <c r="H304" s="64">
        <v>0</v>
      </c>
      <c r="I304" s="64">
        <v>0</v>
      </c>
      <c r="J304" s="64">
        <v>0</v>
      </c>
      <c r="K304" s="64">
        <v>0</v>
      </c>
      <c r="L304" s="65"/>
      <c r="M304" s="66">
        <v>0</v>
      </c>
      <c r="N304" s="66">
        <v>0</v>
      </c>
      <c r="O304" s="66">
        <v>0</v>
      </c>
      <c r="P304" s="66">
        <v>0</v>
      </c>
      <c r="Q304" s="66">
        <v>0</v>
      </c>
      <c r="R304" s="66">
        <v>0</v>
      </c>
      <c r="S304" s="66">
        <v>0</v>
      </c>
      <c r="T304" s="66">
        <v>0</v>
      </c>
      <c r="U304" s="66">
        <v>0</v>
      </c>
    </row>
    <row r="305" spans="1:21" x14ac:dyDescent="0.35">
      <c r="A305" s="62">
        <v>300</v>
      </c>
      <c r="B305" s="63" t="s">
        <v>858</v>
      </c>
      <c r="C305" s="64">
        <v>0</v>
      </c>
      <c r="D305" s="64">
        <v>0</v>
      </c>
      <c r="E305" s="64">
        <v>0</v>
      </c>
      <c r="F305" s="64">
        <v>0</v>
      </c>
      <c r="G305" s="64">
        <v>0</v>
      </c>
      <c r="H305" s="64">
        <v>15.151515151515152</v>
      </c>
      <c r="I305" s="64">
        <v>0</v>
      </c>
      <c r="J305" s="64">
        <v>0</v>
      </c>
      <c r="K305" s="64">
        <v>6.25</v>
      </c>
      <c r="L305" s="65"/>
      <c r="M305" s="66">
        <v>0</v>
      </c>
      <c r="N305" s="66">
        <v>0</v>
      </c>
      <c r="O305" s="66">
        <v>0</v>
      </c>
      <c r="P305" s="66">
        <v>0</v>
      </c>
      <c r="Q305" s="66">
        <v>0</v>
      </c>
      <c r="R305" s="66">
        <v>5</v>
      </c>
      <c r="S305" s="66">
        <v>0</v>
      </c>
      <c r="T305" s="66">
        <v>0</v>
      </c>
      <c r="U305" s="66">
        <v>4</v>
      </c>
    </row>
    <row r="306" spans="1:21" x14ac:dyDescent="0.35">
      <c r="A306" s="62">
        <v>301</v>
      </c>
      <c r="B306" s="63" t="s">
        <v>859</v>
      </c>
      <c r="C306" s="64">
        <v>0</v>
      </c>
      <c r="D306" s="64">
        <v>0</v>
      </c>
      <c r="E306" s="64">
        <v>0</v>
      </c>
      <c r="F306" s="64">
        <v>0</v>
      </c>
      <c r="G306" s="64">
        <v>0</v>
      </c>
      <c r="H306" s="64">
        <v>0</v>
      </c>
      <c r="I306" s="64">
        <v>0</v>
      </c>
      <c r="J306" s="64">
        <v>0</v>
      </c>
      <c r="K306" s="64">
        <v>0</v>
      </c>
      <c r="L306" s="65"/>
      <c r="M306" s="66">
        <v>0</v>
      </c>
      <c r="N306" s="66">
        <v>0</v>
      </c>
      <c r="O306" s="66">
        <v>0</v>
      </c>
      <c r="P306" s="66">
        <v>0</v>
      </c>
      <c r="Q306" s="66">
        <v>0</v>
      </c>
      <c r="R306" s="66">
        <v>0</v>
      </c>
      <c r="S306" s="66">
        <v>0</v>
      </c>
      <c r="T306" s="66">
        <v>0</v>
      </c>
      <c r="U306" s="66">
        <v>0</v>
      </c>
    </row>
    <row r="307" spans="1:21" x14ac:dyDescent="0.35">
      <c r="A307" s="62">
        <v>302</v>
      </c>
      <c r="B307" s="63" t="s">
        <v>860</v>
      </c>
      <c r="C307" s="64">
        <v>0</v>
      </c>
      <c r="D307" s="64">
        <v>0</v>
      </c>
      <c r="E307" s="64">
        <v>0</v>
      </c>
      <c r="F307" s="64">
        <v>0</v>
      </c>
      <c r="G307" s="64">
        <v>0</v>
      </c>
      <c r="H307" s="64">
        <v>0</v>
      </c>
      <c r="I307" s="64">
        <v>0</v>
      </c>
      <c r="J307" s="64">
        <v>0</v>
      </c>
      <c r="K307" s="64">
        <v>0</v>
      </c>
      <c r="L307" s="65"/>
      <c r="M307" s="66">
        <v>0</v>
      </c>
      <c r="N307" s="66">
        <v>0</v>
      </c>
      <c r="O307" s="66">
        <v>0</v>
      </c>
      <c r="P307" s="66">
        <v>0</v>
      </c>
      <c r="Q307" s="66">
        <v>0</v>
      </c>
      <c r="R307" s="66">
        <v>0</v>
      </c>
      <c r="S307" s="66">
        <v>0</v>
      </c>
      <c r="T307" s="66">
        <v>0</v>
      </c>
      <c r="U307" s="66">
        <v>0</v>
      </c>
    </row>
    <row r="308" spans="1:21" x14ac:dyDescent="0.35">
      <c r="A308" s="62">
        <v>303</v>
      </c>
      <c r="B308" s="63" t="s">
        <v>861</v>
      </c>
      <c r="C308" s="64">
        <v>0</v>
      </c>
      <c r="D308" s="64">
        <v>0</v>
      </c>
      <c r="E308" s="64">
        <v>0</v>
      </c>
      <c r="F308" s="64">
        <v>0</v>
      </c>
      <c r="G308" s="64">
        <v>0</v>
      </c>
      <c r="H308" s="64">
        <v>0</v>
      </c>
      <c r="I308" s="64">
        <v>0</v>
      </c>
      <c r="J308" s="64">
        <v>0</v>
      </c>
      <c r="K308" s="64">
        <v>0</v>
      </c>
      <c r="L308" s="65"/>
      <c r="M308" s="66">
        <v>0</v>
      </c>
      <c r="N308" s="66">
        <v>0</v>
      </c>
      <c r="O308" s="66">
        <v>0</v>
      </c>
      <c r="P308" s="66">
        <v>0</v>
      </c>
      <c r="Q308" s="66">
        <v>0</v>
      </c>
      <c r="R308" s="66">
        <v>0</v>
      </c>
      <c r="S308" s="66">
        <v>0</v>
      </c>
      <c r="T308" s="66">
        <v>0</v>
      </c>
      <c r="U308" s="66">
        <v>0</v>
      </c>
    </row>
    <row r="309" spans="1:21" x14ac:dyDescent="0.35">
      <c r="A309" s="62">
        <v>304</v>
      </c>
      <c r="B309" s="63" t="s">
        <v>243</v>
      </c>
      <c r="C309" s="64">
        <v>7.4733096085409247</v>
      </c>
      <c r="D309" s="64">
        <v>14.686468646864686</v>
      </c>
      <c r="E309" s="64">
        <v>10.863986313088111</v>
      </c>
      <c r="F309" s="64">
        <v>5.8350100603621735</v>
      </c>
      <c r="G309" s="64">
        <v>11.38211382113821</v>
      </c>
      <c r="H309" s="64">
        <v>8.4990958408679926</v>
      </c>
      <c r="I309" s="64">
        <v>6.9128787878787872</v>
      </c>
      <c r="J309" s="64">
        <v>12.013256006628003</v>
      </c>
      <c r="K309" s="64">
        <v>9.6788385393752741</v>
      </c>
      <c r="L309" s="65"/>
      <c r="M309" s="66">
        <v>42</v>
      </c>
      <c r="N309" s="66">
        <v>89</v>
      </c>
      <c r="O309" s="66">
        <v>127</v>
      </c>
      <c r="P309" s="66">
        <v>29</v>
      </c>
      <c r="Q309" s="66">
        <v>70</v>
      </c>
      <c r="R309" s="66">
        <v>94</v>
      </c>
      <c r="S309" s="66">
        <v>73</v>
      </c>
      <c r="T309" s="66">
        <v>145</v>
      </c>
      <c r="U309" s="66">
        <v>220</v>
      </c>
    </row>
    <row r="310" spans="1:21" x14ac:dyDescent="0.35">
      <c r="A310" s="62">
        <v>305</v>
      </c>
      <c r="B310" s="63" t="s">
        <v>862</v>
      </c>
      <c r="C310" s="64">
        <v>0</v>
      </c>
      <c r="D310" s="64">
        <v>0</v>
      </c>
      <c r="E310" s="64">
        <v>0</v>
      </c>
      <c r="F310" s="64">
        <v>0</v>
      </c>
      <c r="G310" s="64">
        <v>0</v>
      </c>
      <c r="H310" s="64">
        <v>0</v>
      </c>
      <c r="I310" s="64">
        <v>0</v>
      </c>
      <c r="J310" s="64">
        <v>0</v>
      </c>
      <c r="K310" s="64">
        <v>0</v>
      </c>
      <c r="L310" s="65"/>
      <c r="M310" s="66">
        <v>0</v>
      </c>
      <c r="N310" s="66">
        <v>0</v>
      </c>
      <c r="O310" s="66">
        <v>0</v>
      </c>
      <c r="P310" s="66">
        <v>0</v>
      </c>
      <c r="Q310" s="66">
        <v>0</v>
      </c>
      <c r="R310" s="66">
        <v>0</v>
      </c>
      <c r="S310" s="66">
        <v>0</v>
      </c>
      <c r="T310" s="66">
        <v>0</v>
      </c>
      <c r="U310" s="66">
        <v>0</v>
      </c>
    </row>
    <row r="311" spans="1:21" x14ac:dyDescent="0.35">
      <c r="A311" s="62">
        <v>306</v>
      </c>
      <c r="B311" s="63" t="s">
        <v>863</v>
      </c>
      <c r="C311" s="64">
        <v>0</v>
      </c>
      <c r="D311" s="64">
        <v>0</v>
      </c>
      <c r="E311" s="64">
        <v>0</v>
      </c>
      <c r="F311" s="64">
        <v>0</v>
      </c>
      <c r="G311" s="64">
        <v>0</v>
      </c>
      <c r="H311" s="64">
        <v>0</v>
      </c>
      <c r="I311" s="64">
        <v>0</v>
      </c>
      <c r="J311" s="64">
        <v>0</v>
      </c>
      <c r="K311" s="64">
        <v>0</v>
      </c>
      <c r="L311" s="65"/>
      <c r="M311" s="66">
        <v>0</v>
      </c>
      <c r="N311" s="66">
        <v>0</v>
      </c>
      <c r="O311" s="66">
        <v>0</v>
      </c>
      <c r="P311" s="66">
        <v>0</v>
      </c>
      <c r="Q311" s="66">
        <v>0</v>
      </c>
      <c r="R311" s="66">
        <v>0</v>
      </c>
      <c r="S311" s="66">
        <v>0</v>
      </c>
      <c r="T311" s="66">
        <v>0</v>
      </c>
      <c r="U311" s="66">
        <v>0</v>
      </c>
    </row>
    <row r="312" spans="1:21" x14ac:dyDescent="0.35">
      <c r="A312" s="62">
        <v>307</v>
      </c>
      <c r="B312" s="63" t="s">
        <v>864</v>
      </c>
      <c r="C312" s="64">
        <v>5.095541401273886</v>
      </c>
      <c r="D312" s="64">
        <v>14.935064935064934</v>
      </c>
      <c r="E312" s="64">
        <v>10.476190476190476</v>
      </c>
      <c r="F312" s="64">
        <v>2.3668639053254439</v>
      </c>
      <c r="G312" s="64">
        <v>7.8212290502793298</v>
      </c>
      <c r="H312" s="64">
        <v>6.4606741573033712</v>
      </c>
      <c r="I312" s="64">
        <v>2.7190332326283988</v>
      </c>
      <c r="J312" s="64">
        <v>10.810810810810811</v>
      </c>
      <c r="K312" s="64">
        <v>7.91044776119403</v>
      </c>
      <c r="L312" s="65"/>
      <c r="M312" s="66">
        <v>8</v>
      </c>
      <c r="N312" s="66">
        <v>23</v>
      </c>
      <c r="O312" s="66">
        <v>33</v>
      </c>
      <c r="P312" s="66">
        <v>4</v>
      </c>
      <c r="Q312" s="66">
        <v>14</v>
      </c>
      <c r="R312" s="66">
        <v>23</v>
      </c>
      <c r="S312" s="66">
        <v>9</v>
      </c>
      <c r="T312" s="66">
        <v>36</v>
      </c>
      <c r="U312" s="66">
        <v>53</v>
      </c>
    </row>
    <row r="313" spans="1:21" x14ac:dyDescent="0.35">
      <c r="A313" s="62">
        <v>308</v>
      </c>
      <c r="B313" s="63" t="s">
        <v>865</v>
      </c>
      <c r="C313" s="64">
        <v>0</v>
      </c>
      <c r="D313" s="64">
        <v>0</v>
      </c>
      <c r="E313" s="64">
        <v>0</v>
      </c>
      <c r="F313" s="64">
        <v>0</v>
      </c>
      <c r="G313" s="64">
        <v>0</v>
      </c>
      <c r="H313" s="64">
        <v>0</v>
      </c>
      <c r="I313" s="64">
        <v>0</v>
      </c>
      <c r="J313" s="64">
        <v>0</v>
      </c>
      <c r="K313" s="64">
        <v>0</v>
      </c>
      <c r="L313" s="65"/>
      <c r="M313" s="66">
        <v>0</v>
      </c>
      <c r="N313" s="66">
        <v>0</v>
      </c>
      <c r="O313" s="66">
        <v>0</v>
      </c>
      <c r="P313" s="66">
        <v>0</v>
      </c>
      <c r="Q313" s="66">
        <v>0</v>
      </c>
      <c r="R313" s="66">
        <v>0</v>
      </c>
      <c r="S313" s="66">
        <v>0</v>
      </c>
      <c r="T313" s="66">
        <v>0</v>
      </c>
      <c r="U313" s="66">
        <v>0</v>
      </c>
    </row>
    <row r="314" spans="1:21" x14ac:dyDescent="0.35">
      <c r="A314" s="62">
        <v>309</v>
      </c>
      <c r="B314" s="63" t="s">
        <v>866</v>
      </c>
      <c r="C314" s="64">
        <v>0</v>
      </c>
      <c r="D314" s="64">
        <v>0</v>
      </c>
      <c r="E314" s="64">
        <v>0</v>
      </c>
      <c r="F314" s="64">
        <v>0</v>
      </c>
      <c r="G314" s="64">
        <v>0</v>
      </c>
      <c r="H314" s="64">
        <v>0</v>
      </c>
      <c r="I314" s="64">
        <v>0</v>
      </c>
      <c r="J314" s="64">
        <v>0</v>
      </c>
      <c r="K314" s="64">
        <v>0</v>
      </c>
      <c r="L314" s="65"/>
      <c r="M314" s="66">
        <v>0</v>
      </c>
      <c r="N314" s="66">
        <v>0</v>
      </c>
      <c r="O314" s="66">
        <v>0</v>
      </c>
      <c r="P314" s="66">
        <v>0</v>
      </c>
      <c r="Q314" s="66">
        <v>0</v>
      </c>
      <c r="R314" s="66">
        <v>0</v>
      </c>
      <c r="S314" s="66">
        <v>0</v>
      </c>
      <c r="T314" s="66">
        <v>0</v>
      </c>
      <c r="U314" s="66">
        <v>0</v>
      </c>
    </row>
    <row r="315" spans="1:21" x14ac:dyDescent="0.35">
      <c r="A315" s="62">
        <v>310</v>
      </c>
      <c r="B315" s="63" t="s">
        <v>867</v>
      </c>
      <c r="C315" s="64">
        <v>0</v>
      </c>
      <c r="D315" s="64">
        <v>0</v>
      </c>
      <c r="E315" s="64">
        <v>0</v>
      </c>
      <c r="F315" s="64">
        <v>0</v>
      </c>
      <c r="G315" s="64">
        <v>0</v>
      </c>
      <c r="H315" s="64">
        <v>0</v>
      </c>
      <c r="I315" s="64">
        <v>0</v>
      </c>
      <c r="J315" s="64">
        <v>0</v>
      </c>
      <c r="K315" s="64">
        <v>0</v>
      </c>
      <c r="L315" s="65"/>
      <c r="M315" s="66">
        <v>0</v>
      </c>
      <c r="N315" s="66">
        <v>0</v>
      </c>
      <c r="O315" s="66">
        <v>0</v>
      </c>
      <c r="P315" s="66">
        <v>0</v>
      </c>
      <c r="Q315" s="66">
        <v>0</v>
      </c>
      <c r="R315" s="66">
        <v>0</v>
      </c>
      <c r="S315" s="66">
        <v>0</v>
      </c>
      <c r="T315" s="66">
        <v>0</v>
      </c>
      <c r="U315" s="66">
        <v>0</v>
      </c>
    </row>
    <row r="316" spans="1:21" x14ac:dyDescent="0.35">
      <c r="A316" s="62">
        <v>311</v>
      </c>
      <c r="B316" s="63" t="s">
        <v>868</v>
      </c>
      <c r="C316" s="64">
        <v>0</v>
      </c>
      <c r="D316" s="64">
        <v>0</v>
      </c>
      <c r="E316" s="64">
        <v>0</v>
      </c>
      <c r="F316" s="64">
        <v>0</v>
      </c>
      <c r="G316" s="64">
        <v>0</v>
      </c>
      <c r="H316" s="64">
        <v>0</v>
      </c>
      <c r="I316" s="64">
        <v>0</v>
      </c>
      <c r="J316" s="64">
        <v>0</v>
      </c>
      <c r="K316" s="64">
        <v>0</v>
      </c>
      <c r="L316" s="65"/>
      <c r="M316" s="66">
        <v>0</v>
      </c>
      <c r="N316" s="66">
        <v>0</v>
      </c>
      <c r="O316" s="66">
        <v>0</v>
      </c>
      <c r="P316" s="66">
        <v>0</v>
      </c>
      <c r="Q316" s="66">
        <v>0</v>
      </c>
      <c r="R316" s="66">
        <v>0</v>
      </c>
      <c r="S316" s="66">
        <v>0</v>
      </c>
      <c r="T316" s="66">
        <v>0</v>
      </c>
      <c r="U316" s="66">
        <v>0</v>
      </c>
    </row>
    <row r="317" spans="1:21" x14ac:dyDescent="0.35">
      <c r="A317" s="62">
        <v>312</v>
      </c>
      <c r="B317" s="63" t="s">
        <v>869</v>
      </c>
      <c r="C317" s="64">
        <v>0</v>
      </c>
      <c r="D317" s="64">
        <v>0</v>
      </c>
      <c r="E317" s="64">
        <v>0</v>
      </c>
      <c r="F317" s="64">
        <v>0</v>
      </c>
      <c r="G317" s="64">
        <v>0</v>
      </c>
      <c r="H317" s="64">
        <v>0</v>
      </c>
      <c r="I317" s="64">
        <v>0</v>
      </c>
      <c r="J317" s="64">
        <v>0</v>
      </c>
      <c r="K317" s="64">
        <v>0</v>
      </c>
      <c r="L317" s="65"/>
      <c r="M317" s="66">
        <v>0</v>
      </c>
      <c r="N317" s="66">
        <v>0</v>
      </c>
      <c r="O317" s="66">
        <v>0</v>
      </c>
      <c r="P317" s="66">
        <v>0</v>
      </c>
      <c r="Q317" s="66">
        <v>0</v>
      </c>
      <c r="R317" s="66">
        <v>0</v>
      </c>
      <c r="S317" s="66">
        <v>0</v>
      </c>
      <c r="T317" s="66">
        <v>0</v>
      </c>
      <c r="U317" s="66">
        <v>0</v>
      </c>
    </row>
    <row r="318" spans="1:21" x14ac:dyDescent="0.35">
      <c r="A318" s="62">
        <v>313</v>
      </c>
      <c r="B318" s="63" t="s">
        <v>870</v>
      </c>
      <c r="C318" s="64">
        <v>0</v>
      </c>
      <c r="D318" s="64">
        <v>0</v>
      </c>
      <c r="E318" s="64">
        <v>0</v>
      </c>
      <c r="F318" s="64">
        <v>0</v>
      </c>
      <c r="G318" s="64">
        <v>0</v>
      </c>
      <c r="H318" s="64">
        <v>0</v>
      </c>
      <c r="I318" s="64">
        <v>0</v>
      </c>
      <c r="J318" s="64">
        <v>0</v>
      </c>
      <c r="K318" s="64">
        <v>0</v>
      </c>
      <c r="L318" s="65"/>
      <c r="M318" s="66">
        <v>0</v>
      </c>
      <c r="N318" s="66">
        <v>0</v>
      </c>
      <c r="O318" s="66">
        <v>0</v>
      </c>
      <c r="P318" s="66">
        <v>0</v>
      </c>
      <c r="Q318" s="66">
        <v>0</v>
      </c>
      <c r="R318" s="66">
        <v>0</v>
      </c>
      <c r="S318" s="66">
        <v>0</v>
      </c>
      <c r="T318" s="66">
        <v>0</v>
      </c>
      <c r="U318" s="66">
        <v>0</v>
      </c>
    </row>
    <row r="319" spans="1:21" x14ac:dyDescent="0.35">
      <c r="A319" s="62">
        <v>314</v>
      </c>
      <c r="B319" s="63" t="s">
        <v>871</v>
      </c>
      <c r="C319" s="64">
        <v>1.4035087719298245</v>
      </c>
      <c r="D319" s="64">
        <v>6.0818713450292394</v>
      </c>
      <c r="E319" s="64">
        <v>5.4433713784021069</v>
      </c>
      <c r="F319" s="64">
        <v>1.9672131147540985</v>
      </c>
      <c r="G319" s="64">
        <v>6.4782096584216724</v>
      </c>
      <c r="H319" s="64">
        <v>5.5315471045808122</v>
      </c>
      <c r="I319" s="64">
        <v>2.9801324503311259</v>
      </c>
      <c r="J319" s="64">
        <v>6.7409144196951933</v>
      </c>
      <c r="K319" s="64">
        <v>5.678370177719982</v>
      </c>
      <c r="L319" s="65"/>
      <c r="M319" s="66">
        <v>4</v>
      </c>
      <c r="N319" s="66">
        <v>52</v>
      </c>
      <c r="O319" s="66">
        <v>62</v>
      </c>
      <c r="P319" s="66">
        <v>6</v>
      </c>
      <c r="Q319" s="66">
        <v>55</v>
      </c>
      <c r="R319" s="66">
        <v>64</v>
      </c>
      <c r="S319" s="66">
        <v>18</v>
      </c>
      <c r="T319" s="66">
        <v>115</v>
      </c>
      <c r="U319" s="66">
        <v>131</v>
      </c>
    </row>
    <row r="320" spans="1:21" x14ac:dyDescent="0.35">
      <c r="A320" s="62">
        <v>315</v>
      </c>
      <c r="B320" s="63" t="s">
        <v>244</v>
      </c>
      <c r="C320" s="64">
        <v>1.3550135501355014</v>
      </c>
      <c r="D320" s="64">
        <v>8.5287846481876333</v>
      </c>
      <c r="E320" s="64">
        <v>5.548996458087367</v>
      </c>
      <c r="F320" s="64">
        <v>0.85227272727272718</v>
      </c>
      <c r="G320" s="64">
        <v>6.7796610169491522</v>
      </c>
      <c r="H320" s="64">
        <v>3.9215686274509802</v>
      </c>
      <c r="I320" s="64">
        <v>2.2941970310391366</v>
      </c>
      <c r="J320" s="64">
        <v>8.0047789725209082</v>
      </c>
      <c r="K320" s="64">
        <v>4.8624440179142674</v>
      </c>
      <c r="L320" s="65"/>
      <c r="M320" s="66">
        <v>5</v>
      </c>
      <c r="N320" s="66">
        <v>40</v>
      </c>
      <c r="O320" s="66">
        <v>47</v>
      </c>
      <c r="P320" s="66">
        <v>3</v>
      </c>
      <c r="Q320" s="66">
        <v>24</v>
      </c>
      <c r="R320" s="66">
        <v>28</v>
      </c>
      <c r="S320" s="66">
        <v>17</v>
      </c>
      <c r="T320" s="66">
        <v>67</v>
      </c>
      <c r="U320" s="66">
        <v>76</v>
      </c>
    </row>
    <row r="321" spans="1:21" x14ac:dyDescent="0.35">
      <c r="A321" s="62">
        <v>316</v>
      </c>
      <c r="B321" s="63" t="s">
        <v>245</v>
      </c>
      <c r="C321" s="64">
        <v>1.2096774193548387</v>
      </c>
      <c r="D321" s="64">
        <v>8.722741433021806</v>
      </c>
      <c r="E321" s="64">
        <v>7.1917808219178081</v>
      </c>
      <c r="F321" s="64">
        <v>2.3972602739726026</v>
      </c>
      <c r="G321" s="64">
        <v>3.2573289902280131</v>
      </c>
      <c r="H321" s="64">
        <v>2.9654036243822075</v>
      </c>
      <c r="I321" s="64">
        <v>2.4778761061946901</v>
      </c>
      <c r="J321" s="64">
        <v>6.4516129032258061</v>
      </c>
      <c r="K321" s="64">
        <v>5.2763819095477382</v>
      </c>
      <c r="L321" s="65"/>
      <c r="M321" s="66">
        <v>3</v>
      </c>
      <c r="N321" s="66">
        <v>28</v>
      </c>
      <c r="O321" s="66">
        <v>42</v>
      </c>
      <c r="P321" s="66">
        <v>7</v>
      </c>
      <c r="Q321" s="66">
        <v>10</v>
      </c>
      <c r="R321" s="66">
        <v>18</v>
      </c>
      <c r="S321" s="66">
        <v>14</v>
      </c>
      <c r="T321" s="66">
        <v>40</v>
      </c>
      <c r="U321" s="66">
        <v>63</v>
      </c>
    </row>
    <row r="322" spans="1:21" x14ac:dyDescent="0.35">
      <c r="A322" s="62">
        <v>317</v>
      </c>
      <c r="B322" s="63" t="s">
        <v>872</v>
      </c>
      <c r="C322" s="64">
        <v>0</v>
      </c>
      <c r="D322" s="64">
        <v>0</v>
      </c>
      <c r="E322" s="64">
        <v>0</v>
      </c>
      <c r="F322" s="64">
        <v>0</v>
      </c>
      <c r="G322" s="64">
        <v>0</v>
      </c>
      <c r="H322" s="64">
        <v>0</v>
      </c>
      <c r="I322" s="64">
        <v>0</v>
      </c>
      <c r="J322" s="64">
        <v>0</v>
      </c>
      <c r="K322" s="64">
        <v>0</v>
      </c>
      <c r="L322" s="65"/>
      <c r="M322" s="66">
        <v>0</v>
      </c>
      <c r="N322" s="66">
        <v>0</v>
      </c>
      <c r="O322" s="66">
        <v>0</v>
      </c>
      <c r="P322" s="66">
        <v>0</v>
      </c>
      <c r="Q322" s="66">
        <v>0</v>
      </c>
      <c r="R322" s="66">
        <v>0</v>
      </c>
      <c r="S322" s="66">
        <v>0</v>
      </c>
      <c r="T322" s="66">
        <v>0</v>
      </c>
      <c r="U322" s="66">
        <v>0</v>
      </c>
    </row>
    <row r="323" spans="1:21" x14ac:dyDescent="0.35">
      <c r="A323" s="62">
        <v>318</v>
      </c>
      <c r="B323" s="63" t="s">
        <v>873</v>
      </c>
      <c r="C323" s="64">
        <v>0</v>
      </c>
      <c r="D323" s="64">
        <v>0</v>
      </c>
      <c r="E323" s="64">
        <v>0</v>
      </c>
      <c r="F323" s="64">
        <v>0</v>
      </c>
      <c r="G323" s="64">
        <v>0</v>
      </c>
      <c r="H323" s="64">
        <v>0</v>
      </c>
      <c r="I323" s="64">
        <v>0</v>
      </c>
      <c r="J323" s="64">
        <v>0</v>
      </c>
      <c r="K323" s="64">
        <v>0</v>
      </c>
      <c r="L323" s="65"/>
      <c r="M323" s="66">
        <v>0</v>
      </c>
      <c r="N323" s="66">
        <v>0</v>
      </c>
      <c r="O323" s="66">
        <v>0</v>
      </c>
      <c r="P323" s="66">
        <v>0</v>
      </c>
      <c r="Q323" s="66">
        <v>0</v>
      </c>
      <c r="R323" s="66">
        <v>0</v>
      </c>
      <c r="S323" s="66">
        <v>0</v>
      </c>
      <c r="T323" s="66">
        <v>0</v>
      </c>
      <c r="U323" s="66">
        <v>0</v>
      </c>
    </row>
    <row r="324" spans="1:21" x14ac:dyDescent="0.35">
      <c r="A324" s="62">
        <v>319</v>
      </c>
      <c r="B324" s="63" t="s">
        <v>874</v>
      </c>
      <c r="C324" s="64">
        <v>0</v>
      </c>
      <c r="D324" s="64">
        <v>0</v>
      </c>
      <c r="E324" s="64">
        <v>0</v>
      </c>
      <c r="F324" s="64">
        <v>0</v>
      </c>
      <c r="G324" s="64">
        <v>0</v>
      </c>
      <c r="H324" s="64">
        <v>0</v>
      </c>
      <c r="I324" s="64">
        <v>0</v>
      </c>
      <c r="J324" s="64">
        <v>0</v>
      </c>
      <c r="K324" s="64">
        <v>0</v>
      </c>
      <c r="L324" s="65"/>
      <c r="M324" s="66">
        <v>0</v>
      </c>
      <c r="N324" s="66">
        <v>0</v>
      </c>
      <c r="O324" s="66">
        <v>0</v>
      </c>
      <c r="P324" s="66">
        <v>0</v>
      </c>
      <c r="Q324" s="66">
        <v>0</v>
      </c>
      <c r="R324" s="66">
        <v>0</v>
      </c>
      <c r="S324" s="66">
        <v>0</v>
      </c>
      <c r="T324" s="66">
        <v>0</v>
      </c>
      <c r="U324" s="66">
        <v>0</v>
      </c>
    </row>
    <row r="325" spans="1:21" x14ac:dyDescent="0.35">
      <c r="A325" s="62">
        <v>320</v>
      </c>
      <c r="B325" s="63" t="s">
        <v>875</v>
      </c>
      <c r="C325" s="64">
        <v>0</v>
      </c>
      <c r="D325" s="64">
        <v>0</v>
      </c>
      <c r="E325" s="64">
        <v>0</v>
      </c>
      <c r="F325" s="64">
        <v>0</v>
      </c>
      <c r="G325" s="64">
        <v>0</v>
      </c>
      <c r="H325" s="64">
        <v>0</v>
      </c>
      <c r="I325" s="64">
        <v>0</v>
      </c>
      <c r="J325" s="64">
        <v>0</v>
      </c>
      <c r="K325" s="64">
        <v>0</v>
      </c>
      <c r="L325" s="65"/>
      <c r="M325" s="66">
        <v>0</v>
      </c>
      <c r="N325" s="66">
        <v>0</v>
      </c>
      <c r="O325" s="66">
        <v>0</v>
      </c>
      <c r="P325" s="66">
        <v>0</v>
      </c>
      <c r="Q325" s="66">
        <v>0</v>
      </c>
      <c r="R325" s="66">
        <v>0</v>
      </c>
      <c r="S325" s="66">
        <v>0</v>
      </c>
      <c r="T325" s="66">
        <v>0</v>
      </c>
      <c r="U325" s="66">
        <v>0</v>
      </c>
    </row>
    <row r="326" spans="1:21" x14ac:dyDescent="0.35">
      <c r="A326" s="62">
        <v>321</v>
      </c>
      <c r="B326" s="63" t="s">
        <v>876</v>
      </c>
      <c r="C326" s="64">
        <v>0</v>
      </c>
      <c r="D326" s="64">
        <v>0</v>
      </c>
      <c r="E326" s="64">
        <v>0</v>
      </c>
      <c r="F326" s="64">
        <v>0</v>
      </c>
      <c r="G326" s="64">
        <v>0</v>
      </c>
      <c r="H326" s="64">
        <v>0</v>
      </c>
      <c r="I326" s="64">
        <v>0</v>
      </c>
      <c r="J326" s="64">
        <v>0</v>
      </c>
      <c r="K326" s="64">
        <v>0</v>
      </c>
      <c r="L326" s="65"/>
      <c r="M326" s="66">
        <v>0</v>
      </c>
      <c r="N326" s="66">
        <v>0</v>
      </c>
      <c r="O326" s="66">
        <v>0</v>
      </c>
      <c r="P326" s="66">
        <v>0</v>
      </c>
      <c r="Q326" s="66">
        <v>0</v>
      </c>
      <c r="R326" s="66">
        <v>0</v>
      </c>
      <c r="S326" s="66">
        <v>0</v>
      </c>
      <c r="T326" s="66">
        <v>0</v>
      </c>
      <c r="U326" s="66">
        <v>0</v>
      </c>
    </row>
    <row r="327" spans="1:21" x14ac:dyDescent="0.35">
      <c r="A327" s="62">
        <v>322</v>
      </c>
      <c r="B327" s="63" t="s">
        <v>877</v>
      </c>
      <c r="C327" s="64">
        <v>0</v>
      </c>
      <c r="D327" s="64">
        <v>0</v>
      </c>
      <c r="E327" s="64">
        <v>0</v>
      </c>
      <c r="F327" s="64">
        <v>0</v>
      </c>
      <c r="G327" s="64">
        <v>0</v>
      </c>
      <c r="H327" s="64">
        <v>0</v>
      </c>
      <c r="I327" s="64">
        <v>0</v>
      </c>
      <c r="J327" s="64">
        <v>0</v>
      </c>
      <c r="K327" s="64">
        <v>0</v>
      </c>
      <c r="L327" s="65"/>
      <c r="M327" s="66">
        <v>0</v>
      </c>
      <c r="N327" s="66">
        <v>0</v>
      </c>
      <c r="O327" s="66">
        <v>0</v>
      </c>
      <c r="P327" s="66">
        <v>0</v>
      </c>
      <c r="Q327" s="66">
        <v>0</v>
      </c>
      <c r="R327" s="66">
        <v>0</v>
      </c>
      <c r="S327" s="66">
        <v>0</v>
      </c>
      <c r="T327" s="66">
        <v>0</v>
      </c>
      <c r="U327" s="66">
        <v>0</v>
      </c>
    </row>
    <row r="328" spans="1:21" x14ac:dyDescent="0.35">
      <c r="A328" s="62">
        <v>323</v>
      </c>
      <c r="B328" s="63" t="s">
        <v>878</v>
      </c>
      <c r="C328" s="64">
        <v>0</v>
      </c>
      <c r="D328" s="64">
        <v>0</v>
      </c>
      <c r="E328" s="64">
        <v>0</v>
      </c>
      <c r="F328" s="64">
        <v>0</v>
      </c>
      <c r="G328" s="64">
        <v>0</v>
      </c>
      <c r="H328" s="64">
        <v>0</v>
      </c>
      <c r="I328" s="64">
        <v>0</v>
      </c>
      <c r="J328" s="64">
        <v>0</v>
      </c>
      <c r="K328" s="64">
        <v>0</v>
      </c>
      <c r="L328" s="65"/>
      <c r="M328" s="66">
        <v>0</v>
      </c>
      <c r="N328" s="66">
        <v>0</v>
      </c>
      <c r="O328" s="66">
        <v>0</v>
      </c>
      <c r="P328" s="66">
        <v>0</v>
      </c>
      <c r="Q328" s="66">
        <v>0</v>
      </c>
      <c r="R328" s="66">
        <v>0</v>
      </c>
      <c r="S328" s="66">
        <v>0</v>
      </c>
      <c r="T328" s="66">
        <v>0</v>
      </c>
      <c r="U328" s="66">
        <v>0</v>
      </c>
    </row>
    <row r="329" spans="1:21" x14ac:dyDescent="0.35">
      <c r="A329" s="62">
        <v>324</v>
      </c>
      <c r="B329" s="63" t="s">
        <v>246</v>
      </c>
      <c r="C329" s="64">
        <v>8.4388185654008439</v>
      </c>
      <c r="D329" s="64">
        <v>11.661807580174926</v>
      </c>
      <c r="E329" s="64">
        <v>10.204081632653061</v>
      </c>
      <c r="F329" s="64">
        <v>3.041825095057034</v>
      </c>
      <c r="G329" s="64">
        <v>14.237288135593221</v>
      </c>
      <c r="H329" s="64">
        <v>8.626760563380282</v>
      </c>
      <c r="I329" s="64">
        <v>6.6132264529058116</v>
      </c>
      <c r="J329" s="64">
        <v>13.084112149532709</v>
      </c>
      <c r="K329" s="64">
        <v>10.043668122270741</v>
      </c>
      <c r="L329" s="65"/>
      <c r="M329" s="66">
        <v>20</v>
      </c>
      <c r="N329" s="66">
        <v>40</v>
      </c>
      <c r="O329" s="66">
        <v>60</v>
      </c>
      <c r="P329" s="66">
        <v>8</v>
      </c>
      <c r="Q329" s="66">
        <v>42</v>
      </c>
      <c r="R329" s="66">
        <v>49</v>
      </c>
      <c r="S329" s="66">
        <v>33</v>
      </c>
      <c r="T329" s="66">
        <v>84</v>
      </c>
      <c r="U329" s="66">
        <v>115</v>
      </c>
    </row>
    <row r="330" spans="1:21" x14ac:dyDescent="0.35">
      <c r="A330" s="62">
        <v>325</v>
      </c>
      <c r="B330" s="63" t="s">
        <v>879</v>
      </c>
      <c r="C330" s="64">
        <v>0</v>
      </c>
      <c r="D330" s="64">
        <v>0</v>
      </c>
      <c r="E330" s="64">
        <v>0</v>
      </c>
      <c r="F330" s="64">
        <v>0</v>
      </c>
      <c r="G330" s="64">
        <v>0</v>
      </c>
      <c r="H330" s="64">
        <v>0</v>
      </c>
      <c r="I330" s="64">
        <v>0</v>
      </c>
      <c r="J330" s="64">
        <v>0</v>
      </c>
      <c r="K330" s="64">
        <v>0</v>
      </c>
      <c r="L330" s="65"/>
      <c r="M330" s="66">
        <v>0</v>
      </c>
      <c r="N330" s="66">
        <v>0</v>
      </c>
      <c r="O330" s="66">
        <v>0</v>
      </c>
      <c r="P330" s="66">
        <v>0</v>
      </c>
      <c r="Q330" s="66">
        <v>0</v>
      </c>
      <c r="R330" s="66">
        <v>0</v>
      </c>
      <c r="S330" s="66">
        <v>0</v>
      </c>
      <c r="T330" s="66">
        <v>0</v>
      </c>
      <c r="U330" s="66">
        <v>0</v>
      </c>
    </row>
    <row r="331" spans="1:21" x14ac:dyDescent="0.35">
      <c r="A331" s="62">
        <v>326</v>
      </c>
      <c r="B331" s="63" t="s">
        <v>247</v>
      </c>
      <c r="C331" s="64">
        <v>27.27272727272727</v>
      </c>
      <c r="D331" s="64">
        <v>28.888888888888886</v>
      </c>
      <c r="E331" s="64">
        <v>22.950819672131146</v>
      </c>
      <c r="F331" s="64">
        <v>0</v>
      </c>
      <c r="G331" s="64">
        <v>0</v>
      </c>
      <c r="H331" s="64">
        <v>9.3023255813953494</v>
      </c>
      <c r="I331" s="64">
        <v>15.384615384615385</v>
      </c>
      <c r="J331" s="64">
        <v>21.917808219178081</v>
      </c>
      <c r="K331" s="64">
        <v>20.952380952380953</v>
      </c>
      <c r="L331" s="65"/>
      <c r="M331" s="66">
        <v>6</v>
      </c>
      <c r="N331" s="66">
        <v>13</v>
      </c>
      <c r="O331" s="66">
        <v>14</v>
      </c>
      <c r="P331" s="66">
        <v>0</v>
      </c>
      <c r="Q331" s="66">
        <v>0</v>
      </c>
      <c r="R331" s="66">
        <v>4</v>
      </c>
      <c r="S331" s="66">
        <v>4</v>
      </c>
      <c r="T331" s="66">
        <v>16</v>
      </c>
      <c r="U331" s="66">
        <v>22</v>
      </c>
    </row>
    <row r="332" spans="1:21" x14ac:dyDescent="0.35">
      <c r="A332" s="62">
        <v>327</v>
      </c>
      <c r="B332" s="63" t="s">
        <v>880</v>
      </c>
      <c r="C332" s="64">
        <v>0</v>
      </c>
      <c r="D332" s="64">
        <v>0</v>
      </c>
      <c r="E332" s="64">
        <v>0</v>
      </c>
      <c r="F332" s="64">
        <v>0</v>
      </c>
      <c r="G332" s="64">
        <v>0</v>
      </c>
      <c r="H332" s="64">
        <v>0</v>
      </c>
      <c r="I332" s="64">
        <v>0</v>
      </c>
      <c r="J332" s="64">
        <v>0</v>
      </c>
      <c r="K332" s="64">
        <v>0</v>
      </c>
      <c r="L332" s="65"/>
      <c r="M332" s="66">
        <v>0</v>
      </c>
      <c r="N332" s="66">
        <v>0</v>
      </c>
      <c r="O332" s="66">
        <v>0</v>
      </c>
      <c r="P332" s="66">
        <v>0</v>
      </c>
      <c r="Q332" s="66">
        <v>0</v>
      </c>
      <c r="R332" s="66">
        <v>0</v>
      </c>
      <c r="S332" s="66">
        <v>0</v>
      </c>
      <c r="T332" s="66">
        <v>0</v>
      </c>
      <c r="U332" s="66">
        <v>0</v>
      </c>
    </row>
    <row r="333" spans="1:21" x14ac:dyDescent="0.35">
      <c r="A333" s="62">
        <v>328</v>
      </c>
      <c r="B333" s="63" t="s">
        <v>881</v>
      </c>
      <c r="C333" s="64">
        <v>0</v>
      </c>
      <c r="D333" s="64">
        <v>0</v>
      </c>
      <c r="E333" s="64">
        <v>0</v>
      </c>
      <c r="F333" s="64">
        <v>0</v>
      </c>
      <c r="G333" s="64">
        <v>0</v>
      </c>
      <c r="H333" s="64">
        <v>0</v>
      </c>
      <c r="I333" s="64">
        <v>0</v>
      </c>
      <c r="J333" s="64">
        <v>0</v>
      </c>
      <c r="K333" s="64">
        <v>0</v>
      </c>
      <c r="L333" s="65"/>
      <c r="M333" s="66">
        <v>0</v>
      </c>
      <c r="N333" s="66">
        <v>0</v>
      </c>
      <c r="O333" s="66">
        <v>0</v>
      </c>
      <c r="P333" s="66">
        <v>0</v>
      </c>
      <c r="Q333" s="66">
        <v>0</v>
      </c>
      <c r="R333" s="66">
        <v>0</v>
      </c>
      <c r="S333" s="66">
        <v>0</v>
      </c>
      <c r="T333" s="66">
        <v>0</v>
      </c>
      <c r="U333" s="66">
        <v>0</v>
      </c>
    </row>
    <row r="334" spans="1:21" x14ac:dyDescent="0.35">
      <c r="A334" s="62">
        <v>329</v>
      </c>
      <c r="B334" s="63" t="s">
        <v>882</v>
      </c>
      <c r="C334" s="64">
        <v>0</v>
      </c>
      <c r="D334" s="64">
        <v>0</v>
      </c>
      <c r="E334" s="64">
        <v>0</v>
      </c>
      <c r="F334" s="64">
        <v>0</v>
      </c>
      <c r="G334" s="64">
        <v>0</v>
      </c>
      <c r="H334" s="64">
        <v>0</v>
      </c>
      <c r="I334" s="64">
        <v>0</v>
      </c>
      <c r="J334" s="64">
        <v>0</v>
      </c>
      <c r="K334" s="64">
        <v>0</v>
      </c>
      <c r="L334" s="65"/>
      <c r="M334" s="66">
        <v>0</v>
      </c>
      <c r="N334" s="66">
        <v>0</v>
      </c>
      <c r="O334" s="66">
        <v>0</v>
      </c>
      <c r="P334" s="66">
        <v>0</v>
      </c>
      <c r="Q334" s="66">
        <v>0</v>
      </c>
      <c r="R334" s="66">
        <v>0</v>
      </c>
      <c r="S334" s="66">
        <v>0</v>
      </c>
      <c r="T334" s="66">
        <v>0</v>
      </c>
      <c r="U334" s="66">
        <v>0</v>
      </c>
    </row>
    <row r="335" spans="1:21" x14ac:dyDescent="0.35">
      <c r="A335" s="62">
        <v>330</v>
      </c>
      <c r="B335" s="63" t="s">
        <v>883</v>
      </c>
      <c r="C335" s="64">
        <v>13.157894736842104</v>
      </c>
      <c r="D335" s="64">
        <v>12</v>
      </c>
      <c r="E335" s="64">
        <v>22.727272727272727</v>
      </c>
      <c r="F335" s="64">
        <v>0</v>
      </c>
      <c r="G335" s="64">
        <v>0</v>
      </c>
      <c r="H335" s="64">
        <v>5.6603773584905666</v>
      </c>
      <c r="I335" s="64">
        <v>12.698412698412698</v>
      </c>
      <c r="J335" s="64">
        <v>15.909090909090908</v>
      </c>
      <c r="K335" s="64">
        <v>11.538461538461538</v>
      </c>
      <c r="L335" s="65"/>
      <c r="M335" s="66">
        <v>5</v>
      </c>
      <c r="N335" s="66">
        <v>3</v>
      </c>
      <c r="O335" s="66">
        <v>15</v>
      </c>
      <c r="P335" s="66">
        <v>0</v>
      </c>
      <c r="Q335" s="66">
        <v>0</v>
      </c>
      <c r="R335" s="66">
        <v>3</v>
      </c>
      <c r="S335" s="66">
        <v>8</v>
      </c>
      <c r="T335" s="66">
        <v>7</v>
      </c>
      <c r="U335" s="66">
        <v>12</v>
      </c>
    </row>
    <row r="336" spans="1:21" x14ac:dyDescent="0.35">
      <c r="A336" s="62">
        <v>331</v>
      </c>
      <c r="B336" s="63" t="s">
        <v>248</v>
      </c>
      <c r="C336" s="64">
        <v>0</v>
      </c>
      <c r="D336" s="64">
        <v>6.1224489795918364</v>
      </c>
      <c r="E336" s="64">
        <v>2.2222222222222223</v>
      </c>
      <c r="F336" s="64">
        <v>0</v>
      </c>
      <c r="G336" s="64">
        <v>6.3492063492063489</v>
      </c>
      <c r="H336" s="64">
        <v>3.0303030303030303</v>
      </c>
      <c r="I336" s="64">
        <v>0</v>
      </c>
      <c r="J336" s="64">
        <v>8.3333333333333321</v>
      </c>
      <c r="K336" s="64">
        <v>5.4744525547445262</v>
      </c>
      <c r="L336" s="65"/>
      <c r="M336" s="66">
        <v>0</v>
      </c>
      <c r="N336" s="66">
        <v>3</v>
      </c>
      <c r="O336" s="66">
        <v>3</v>
      </c>
      <c r="P336" s="66">
        <v>0</v>
      </c>
      <c r="Q336" s="66">
        <v>4</v>
      </c>
      <c r="R336" s="66">
        <v>4</v>
      </c>
      <c r="S336" s="66">
        <v>0</v>
      </c>
      <c r="T336" s="66">
        <v>10</v>
      </c>
      <c r="U336" s="66">
        <v>15</v>
      </c>
    </row>
    <row r="337" spans="1:21" x14ac:dyDescent="0.35">
      <c r="A337" s="62">
        <v>332</v>
      </c>
      <c r="B337" s="63" t="s">
        <v>884</v>
      </c>
      <c r="C337" s="64">
        <v>0</v>
      </c>
      <c r="D337" s="64">
        <v>0</v>
      </c>
      <c r="E337" s="64">
        <v>0</v>
      </c>
      <c r="F337" s="64">
        <v>0</v>
      </c>
      <c r="G337" s="64">
        <v>0</v>
      </c>
      <c r="H337" s="64">
        <v>0</v>
      </c>
      <c r="I337" s="64">
        <v>0</v>
      </c>
      <c r="J337" s="64">
        <v>0</v>
      </c>
      <c r="K337" s="64">
        <v>0</v>
      </c>
      <c r="L337" s="65"/>
      <c r="M337" s="66">
        <v>0</v>
      </c>
      <c r="N337" s="66">
        <v>0</v>
      </c>
      <c r="O337" s="66">
        <v>0</v>
      </c>
      <c r="P337" s="66">
        <v>0</v>
      </c>
      <c r="Q337" s="66">
        <v>0</v>
      </c>
      <c r="R337" s="66">
        <v>0</v>
      </c>
      <c r="S337" s="66">
        <v>0</v>
      </c>
      <c r="T337" s="66">
        <v>0</v>
      </c>
      <c r="U337" s="66">
        <v>0</v>
      </c>
    </row>
    <row r="338" spans="1:21" x14ac:dyDescent="0.35">
      <c r="A338" s="62">
        <v>333</v>
      </c>
      <c r="B338" s="63" t="s">
        <v>885</v>
      </c>
      <c r="C338" s="64">
        <v>0</v>
      </c>
      <c r="D338" s="64">
        <v>0</v>
      </c>
      <c r="E338" s="64">
        <v>0</v>
      </c>
      <c r="F338" s="64">
        <v>0</v>
      </c>
      <c r="G338" s="64">
        <v>0</v>
      </c>
      <c r="H338" s="64">
        <v>0</v>
      </c>
      <c r="I338" s="64">
        <v>0</v>
      </c>
      <c r="J338" s="64">
        <v>0</v>
      </c>
      <c r="K338" s="64">
        <v>0</v>
      </c>
      <c r="L338" s="65"/>
      <c r="M338" s="66">
        <v>0</v>
      </c>
      <c r="N338" s="66">
        <v>0</v>
      </c>
      <c r="O338" s="66">
        <v>0</v>
      </c>
      <c r="P338" s="66">
        <v>0</v>
      </c>
      <c r="Q338" s="66">
        <v>0</v>
      </c>
      <c r="R338" s="66">
        <v>0</v>
      </c>
      <c r="S338" s="66">
        <v>0</v>
      </c>
      <c r="T338" s="66">
        <v>0</v>
      </c>
      <c r="U338" s="66">
        <v>0</v>
      </c>
    </row>
    <row r="339" spans="1:21" x14ac:dyDescent="0.35">
      <c r="A339" s="62">
        <v>334</v>
      </c>
      <c r="B339" s="63" t="s">
        <v>886</v>
      </c>
      <c r="C339" s="64">
        <v>0</v>
      </c>
      <c r="D339" s="64">
        <v>0</v>
      </c>
      <c r="E339" s="64">
        <v>0</v>
      </c>
      <c r="F339" s="64">
        <v>0</v>
      </c>
      <c r="G339" s="64">
        <v>0</v>
      </c>
      <c r="H339" s="64">
        <v>0</v>
      </c>
      <c r="I339" s="64">
        <v>0</v>
      </c>
      <c r="J339" s="64">
        <v>0</v>
      </c>
      <c r="K339" s="64">
        <v>0</v>
      </c>
      <c r="L339" s="65"/>
      <c r="M339" s="66">
        <v>0</v>
      </c>
      <c r="N339" s="66">
        <v>0</v>
      </c>
      <c r="O339" s="66">
        <v>0</v>
      </c>
      <c r="P339" s="66">
        <v>0</v>
      </c>
      <c r="Q339" s="66">
        <v>0</v>
      </c>
      <c r="R339" s="66">
        <v>0</v>
      </c>
      <c r="S339" s="66">
        <v>0</v>
      </c>
      <c r="T339" s="66">
        <v>0</v>
      </c>
      <c r="U339" s="66">
        <v>0</v>
      </c>
    </row>
    <row r="340" spans="1:21" x14ac:dyDescent="0.35">
      <c r="A340" s="62">
        <v>335</v>
      </c>
      <c r="B340" s="63" t="s">
        <v>887</v>
      </c>
      <c r="C340" s="64">
        <v>0</v>
      </c>
      <c r="D340" s="64">
        <v>0</v>
      </c>
      <c r="E340" s="64">
        <v>0</v>
      </c>
      <c r="F340" s="64">
        <v>0</v>
      </c>
      <c r="G340" s="64">
        <v>0</v>
      </c>
      <c r="H340" s="64">
        <v>0</v>
      </c>
      <c r="I340" s="64">
        <v>0</v>
      </c>
      <c r="J340" s="64">
        <v>0</v>
      </c>
      <c r="K340" s="64">
        <v>0</v>
      </c>
      <c r="L340" s="65"/>
      <c r="M340" s="66">
        <v>0</v>
      </c>
      <c r="N340" s="66">
        <v>0</v>
      </c>
      <c r="O340" s="66">
        <v>0</v>
      </c>
      <c r="P340" s="66">
        <v>0</v>
      </c>
      <c r="Q340" s="66">
        <v>0</v>
      </c>
      <c r="R340" s="66">
        <v>0</v>
      </c>
      <c r="S340" s="66">
        <v>0</v>
      </c>
      <c r="T340" s="66">
        <v>0</v>
      </c>
      <c r="U340" s="66">
        <v>0</v>
      </c>
    </row>
    <row r="341" spans="1:21" x14ac:dyDescent="0.35">
      <c r="A341" s="62">
        <v>336</v>
      </c>
      <c r="B341" s="63" t="s">
        <v>888</v>
      </c>
      <c r="C341" s="64">
        <v>4.838709677419355</v>
      </c>
      <c r="D341" s="64">
        <v>14.285714285714285</v>
      </c>
      <c r="E341" s="64">
        <v>6.8627450980392162</v>
      </c>
      <c r="F341" s="64">
        <v>0</v>
      </c>
      <c r="G341" s="64">
        <v>13.725490196078432</v>
      </c>
      <c r="H341" s="64">
        <v>7.7669902912621351</v>
      </c>
      <c r="I341" s="64">
        <v>7.0175438596491224</v>
      </c>
      <c r="J341" s="64">
        <v>13.186813186813188</v>
      </c>
      <c r="K341" s="64">
        <v>7.9601990049751246</v>
      </c>
      <c r="L341" s="65"/>
      <c r="M341" s="66">
        <v>3</v>
      </c>
      <c r="N341" s="66">
        <v>6</v>
      </c>
      <c r="O341" s="66">
        <v>7</v>
      </c>
      <c r="P341" s="66">
        <v>0</v>
      </c>
      <c r="Q341" s="66">
        <v>7</v>
      </c>
      <c r="R341" s="66">
        <v>8</v>
      </c>
      <c r="S341" s="66">
        <v>8</v>
      </c>
      <c r="T341" s="66">
        <v>12</v>
      </c>
      <c r="U341" s="66">
        <v>16</v>
      </c>
    </row>
    <row r="342" spans="1:21" x14ac:dyDescent="0.35">
      <c r="A342" s="62">
        <v>337</v>
      </c>
      <c r="B342" s="63" t="s">
        <v>889</v>
      </c>
      <c r="C342" s="64">
        <v>1.7310252996005324</v>
      </c>
      <c r="D342" s="64">
        <v>6.7226890756302522</v>
      </c>
      <c r="E342" s="64">
        <v>4.354243542435424</v>
      </c>
      <c r="F342" s="64">
        <v>1.2448132780082988</v>
      </c>
      <c r="G342" s="64">
        <v>4.3010752688172049</v>
      </c>
      <c r="H342" s="64">
        <v>3.3204633204633205</v>
      </c>
      <c r="I342" s="64">
        <v>1.6812373907195695</v>
      </c>
      <c r="J342" s="64">
        <v>5.8874458874458879</v>
      </c>
      <c r="K342" s="64">
        <v>3.4730086825217064</v>
      </c>
      <c r="L342" s="65"/>
      <c r="M342" s="66">
        <v>13</v>
      </c>
      <c r="N342" s="66">
        <v>40</v>
      </c>
      <c r="O342" s="66">
        <v>59</v>
      </c>
      <c r="P342" s="66">
        <v>9</v>
      </c>
      <c r="Q342" s="66">
        <v>24</v>
      </c>
      <c r="R342" s="66">
        <v>43</v>
      </c>
      <c r="S342" s="66">
        <v>25</v>
      </c>
      <c r="T342" s="66">
        <v>68</v>
      </c>
      <c r="U342" s="66">
        <v>92</v>
      </c>
    </row>
    <row r="343" spans="1:21" x14ac:dyDescent="0.35">
      <c r="A343" s="62">
        <v>338</v>
      </c>
      <c r="B343" s="63" t="s">
        <v>249</v>
      </c>
      <c r="C343" s="64">
        <v>2.2435897435897436</v>
      </c>
      <c r="D343" s="64">
        <v>6.557377049180328</v>
      </c>
      <c r="E343" s="64">
        <v>4.1785375118708457</v>
      </c>
      <c r="F343" s="64">
        <v>1.7699115044247788</v>
      </c>
      <c r="G343" s="64">
        <v>6.1855670103092786</v>
      </c>
      <c r="H343" s="64">
        <v>3.1282586027111576</v>
      </c>
      <c r="I343" s="64">
        <v>2.0868113522537564</v>
      </c>
      <c r="J343" s="64">
        <v>6.2266500622665006</v>
      </c>
      <c r="K343" s="64">
        <v>3.6963036963036959</v>
      </c>
      <c r="L343" s="65"/>
      <c r="M343" s="66">
        <v>14</v>
      </c>
      <c r="N343" s="66">
        <v>28</v>
      </c>
      <c r="O343" s="66">
        <v>44</v>
      </c>
      <c r="P343" s="66">
        <v>10</v>
      </c>
      <c r="Q343" s="66">
        <v>24</v>
      </c>
      <c r="R343" s="66">
        <v>30</v>
      </c>
      <c r="S343" s="66">
        <v>25</v>
      </c>
      <c r="T343" s="66">
        <v>50</v>
      </c>
      <c r="U343" s="66">
        <v>74</v>
      </c>
    </row>
    <row r="344" spans="1:21" x14ac:dyDescent="0.35">
      <c r="A344" s="62">
        <v>339</v>
      </c>
      <c r="B344" s="63" t="s">
        <v>890</v>
      </c>
      <c r="C344" s="64">
        <v>0</v>
      </c>
      <c r="D344" s="64">
        <v>0</v>
      </c>
      <c r="E344" s="64">
        <v>0</v>
      </c>
      <c r="F344" s="64">
        <v>0</v>
      </c>
      <c r="G344" s="64">
        <v>42.857142857142854</v>
      </c>
      <c r="H344" s="64">
        <v>21.428571428571427</v>
      </c>
      <c r="I344" s="64">
        <v>0</v>
      </c>
      <c r="J344" s="64">
        <v>0</v>
      </c>
      <c r="K344" s="64">
        <v>0</v>
      </c>
      <c r="L344" s="65"/>
      <c r="M344" s="66">
        <v>0</v>
      </c>
      <c r="N344" s="66">
        <v>0</v>
      </c>
      <c r="O344" s="66">
        <v>0</v>
      </c>
      <c r="P344" s="66">
        <v>0</v>
      </c>
      <c r="Q344" s="66">
        <v>3</v>
      </c>
      <c r="R344" s="66">
        <v>3</v>
      </c>
      <c r="S344" s="66">
        <v>0</v>
      </c>
      <c r="T344" s="66">
        <v>0</v>
      </c>
      <c r="U344" s="66">
        <v>0</v>
      </c>
    </row>
    <row r="345" spans="1:21" x14ac:dyDescent="0.35">
      <c r="A345" s="62">
        <v>340</v>
      </c>
      <c r="B345" s="63" t="s">
        <v>891</v>
      </c>
      <c r="C345" s="64">
        <v>0</v>
      </c>
      <c r="D345" s="64">
        <v>0</v>
      </c>
      <c r="E345" s="64">
        <v>0</v>
      </c>
      <c r="F345" s="64">
        <v>0</v>
      </c>
      <c r="G345" s="64">
        <v>0</v>
      </c>
      <c r="H345" s="64">
        <v>0</v>
      </c>
      <c r="I345" s="64">
        <v>0</v>
      </c>
      <c r="J345" s="64">
        <v>0</v>
      </c>
      <c r="K345" s="64">
        <v>0</v>
      </c>
      <c r="L345" s="65"/>
      <c r="M345" s="66">
        <v>0</v>
      </c>
      <c r="N345" s="66">
        <v>0</v>
      </c>
      <c r="O345" s="66">
        <v>0</v>
      </c>
      <c r="P345" s="66">
        <v>0</v>
      </c>
      <c r="Q345" s="66">
        <v>0</v>
      </c>
      <c r="R345" s="66">
        <v>0</v>
      </c>
      <c r="S345" s="66">
        <v>0</v>
      </c>
      <c r="T345" s="66">
        <v>0</v>
      </c>
      <c r="U345" s="66">
        <v>0</v>
      </c>
    </row>
    <row r="346" spans="1:21" x14ac:dyDescent="0.35">
      <c r="A346" s="62">
        <v>341</v>
      </c>
      <c r="B346" s="63" t="s">
        <v>892</v>
      </c>
      <c r="C346" s="64">
        <v>0</v>
      </c>
      <c r="D346" s="64">
        <v>0</v>
      </c>
      <c r="E346" s="64">
        <v>0</v>
      </c>
      <c r="F346" s="64">
        <v>0</v>
      </c>
      <c r="G346" s="64">
        <v>0</v>
      </c>
      <c r="H346" s="64">
        <v>0</v>
      </c>
      <c r="I346" s="64">
        <v>0</v>
      </c>
      <c r="J346" s="64">
        <v>0</v>
      </c>
      <c r="K346" s="64">
        <v>0</v>
      </c>
      <c r="L346" s="65"/>
      <c r="M346" s="66">
        <v>0</v>
      </c>
      <c r="N346" s="66">
        <v>0</v>
      </c>
      <c r="O346" s="66">
        <v>0</v>
      </c>
      <c r="P346" s="66">
        <v>0</v>
      </c>
      <c r="Q346" s="66">
        <v>0</v>
      </c>
      <c r="R346" s="66">
        <v>0</v>
      </c>
      <c r="S346" s="66">
        <v>0</v>
      </c>
      <c r="T346" s="66">
        <v>0</v>
      </c>
      <c r="U346" s="66">
        <v>0</v>
      </c>
    </row>
    <row r="347" spans="1:21" x14ac:dyDescent="0.35">
      <c r="A347" s="62">
        <v>342</v>
      </c>
      <c r="B347" s="63" t="s">
        <v>893</v>
      </c>
      <c r="C347" s="64">
        <v>0</v>
      </c>
      <c r="D347" s="64">
        <v>0</v>
      </c>
      <c r="E347" s="64">
        <v>0</v>
      </c>
      <c r="F347" s="64">
        <v>0</v>
      </c>
      <c r="G347" s="64">
        <v>0</v>
      </c>
      <c r="H347" s="64">
        <v>0</v>
      </c>
      <c r="I347" s="64">
        <v>0</v>
      </c>
      <c r="J347" s="64">
        <v>0</v>
      </c>
      <c r="K347" s="64">
        <v>0</v>
      </c>
      <c r="L347" s="65"/>
      <c r="M347" s="66">
        <v>0</v>
      </c>
      <c r="N347" s="66">
        <v>0</v>
      </c>
      <c r="O347" s="66">
        <v>0</v>
      </c>
      <c r="P347" s="66">
        <v>0</v>
      </c>
      <c r="Q347" s="66">
        <v>0</v>
      </c>
      <c r="R347" s="66">
        <v>0</v>
      </c>
      <c r="S347" s="66">
        <v>0</v>
      </c>
      <c r="T347" s="66">
        <v>0</v>
      </c>
      <c r="U347" s="66">
        <v>0</v>
      </c>
    </row>
    <row r="348" spans="1:21" x14ac:dyDescent="0.35">
      <c r="A348" s="62">
        <v>343</v>
      </c>
      <c r="B348" s="63" t="s">
        <v>894</v>
      </c>
      <c r="C348" s="64">
        <v>0</v>
      </c>
      <c r="D348" s="64">
        <v>0</v>
      </c>
      <c r="E348" s="64">
        <v>0</v>
      </c>
      <c r="F348" s="64">
        <v>0</v>
      </c>
      <c r="G348" s="64">
        <v>0</v>
      </c>
      <c r="H348" s="64">
        <v>0</v>
      </c>
      <c r="I348" s="64">
        <v>0</v>
      </c>
      <c r="J348" s="64">
        <v>0</v>
      </c>
      <c r="K348" s="64">
        <v>0</v>
      </c>
      <c r="L348" s="65"/>
      <c r="M348" s="66">
        <v>0</v>
      </c>
      <c r="N348" s="66">
        <v>0</v>
      </c>
      <c r="O348" s="66">
        <v>0</v>
      </c>
      <c r="P348" s="66">
        <v>0</v>
      </c>
      <c r="Q348" s="66">
        <v>0</v>
      </c>
      <c r="R348" s="66">
        <v>0</v>
      </c>
      <c r="S348" s="66">
        <v>0</v>
      </c>
      <c r="T348" s="66">
        <v>0</v>
      </c>
      <c r="U348" s="66">
        <v>0</v>
      </c>
    </row>
    <row r="349" spans="1:21" x14ac:dyDescent="0.35">
      <c r="A349" s="62">
        <v>344</v>
      </c>
      <c r="B349" s="63" t="s">
        <v>895</v>
      </c>
      <c r="C349" s="64">
        <v>0</v>
      </c>
      <c r="D349" s="64">
        <v>0</v>
      </c>
      <c r="E349" s="64">
        <v>0</v>
      </c>
      <c r="F349" s="64">
        <v>0</v>
      </c>
      <c r="G349" s="64">
        <v>0</v>
      </c>
      <c r="H349" s="64">
        <v>0</v>
      </c>
      <c r="I349" s="64">
        <v>0</v>
      </c>
      <c r="J349" s="64">
        <v>0</v>
      </c>
      <c r="K349" s="64">
        <v>0</v>
      </c>
      <c r="L349" s="65"/>
      <c r="M349" s="66">
        <v>0</v>
      </c>
      <c r="N349" s="66">
        <v>0</v>
      </c>
      <c r="O349" s="66">
        <v>0</v>
      </c>
      <c r="P349" s="66">
        <v>0</v>
      </c>
      <c r="Q349" s="66">
        <v>0</v>
      </c>
      <c r="R349" s="66">
        <v>0</v>
      </c>
      <c r="S349" s="66">
        <v>0</v>
      </c>
      <c r="T349" s="66">
        <v>0</v>
      </c>
      <c r="U349" s="66">
        <v>0</v>
      </c>
    </row>
    <row r="350" spans="1:21" x14ac:dyDescent="0.35">
      <c r="A350" s="62">
        <v>345</v>
      </c>
      <c r="B350" s="63" t="s">
        <v>250</v>
      </c>
      <c r="C350" s="64">
        <v>5.0359712230215825</v>
      </c>
      <c r="D350" s="64">
        <v>20.388349514563107</v>
      </c>
      <c r="E350" s="64">
        <v>11.020408163265307</v>
      </c>
      <c r="F350" s="64">
        <v>0</v>
      </c>
      <c r="G350" s="64">
        <v>15.315315315315313</v>
      </c>
      <c r="H350" s="64">
        <v>3.6363636363636362</v>
      </c>
      <c r="I350" s="64">
        <v>2.459016393442623</v>
      </c>
      <c r="J350" s="64">
        <v>14.746543778801843</v>
      </c>
      <c r="K350" s="64">
        <v>10.775862068965516</v>
      </c>
      <c r="L350" s="65"/>
      <c r="M350" s="66">
        <v>7</v>
      </c>
      <c r="N350" s="66">
        <v>21</v>
      </c>
      <c r="O350" s="66">
        <v>27</v>
      </c>
      <c r="P350" s="66">
        <v>0</v>
      </c>
      <c r="Q350" s="66">
        <v>17</v>
      </c>
      <c r="R350" s="66">
        <v>8</v>
      </c>
      <c r="S350" s="66">
        <v>6</v>
      </c>
      <c r="T350" s="66">
        <v>32</v>
      </c>
      <c r="U350" s="66">
        <v>50</v>
      </c>
    </row>
    <row r="351" spans="1:21" x14ac:dyDescent="0.35">
      <c r="A351" s="62">
        <v>346</v>
      </c>
      <c r="B351" s="63" t="s">
        <v>896</v>
      </c>
      <c r="C351" s="64">
        <v>14.794520547945206</v>
      </c>
      <c r="D351" s="64">
        <v>19.791666666666664</v>
      </c>
      <c r="E351" s="64">
        <v>17.887154861944779</v>
      </c>
      <c r="F351" s="64">
        <v>4.9844236760124607</v>
      </c>
      <c r="G351" s="64">
        <v>19.899244332493705</v>
      </c>
      <c r="H351" s="64">
        <v>13.778409090909092</v>
      </c>
      <c r="I351" s="64">
        <v>10.834553440702782</v>
      </c>
      <c r="J351" s="64">
        <v>19.52941176470588</v>
      </c>
      <c r="K351" s="64">
        <v>15.854450942170239</v>
      </c>
      <c r="L351" s="65"/>
      <c r="M351" s="66">
        <v>54</v>
      </c>
      <c r="N351" s="66">
        <v>95</v>
      </c>
      <c r="O351" s="66">
        <v>149</v>
      </c>
      <c r="P351" s="66">
        <v>16</v>
      </c>
      <c r="Q351" s="66">
        <v>79</v>
      </c>
      <c r="R351" s="66">
        <v>97</v>
      </c>
      <c r="S351" s="66">
        <v>74</v>
      </c>
      <c r="T351" s="66">
        <v>166</v>
      </c>
      <c r="U351" s="66">
        <v>244</v>
      </c>
    </row>
    <row r="352" spans="1:21" x14ac:dyDescent="0.35">
      <c r="A352" s="62">
        <v>347</v>
      </c>
      <c r="B352" s="63" t="s">
        <v>897</v>
      </c>
      <c r="C352" s="64">
        <v>0</v>
      </c>
      <c r="D352" s="64">
        <v>0</v>
      </c>
      <c r="E352" s="64">
        <v>0</v>
      </c>
      <c r="F352" s="64">
        <v>0</v>
      </c>
      <c r="G352" s="64">
        <v>0</v>
      </c>
      <c r="H352" s="64">
        <v>0</v>
      </c>
      <c r="I352" s="64">
        <v>0</v>
      </c>
      <c r="J352" s="64">
        <v>0</v>
      </c>
      <c r="K352" s="64">
        <v>0</v>
      </c>
      <c r="L352" s="65"/>
      <c r="M352" s="66">
        <v>0</v>
      </c>
      <c r="N352" s="66">
        <v>0</v>
      </c>
      <c r="O352" s="66">
        <v>0</v>
      </c>
      <c r="P352" s="66">
        <v>0</v>
      </c>
      <c r="Q352" s="66">
        <v>0</v>
      </c>
      <c r="R352" s="66">
        <v>0</v>
      </c>
      <c r="S352" s="66">
        <v>0</v>
      </c>
      <c r="T352" s="66">
        <v>0</v>
      </c>
      <c r="U352" s="66">
        <v>0</v>
      </c>
    </row>
    <row r="353" spans="1:21" x14ac:dyDescent="0.35">
      <c r="A353" s="62">
        <v>348</v>
      </c>
      <c r="B353" s="63" t="s">
        <v>898</v>
      </c>
      <c r="C353" s="64">
        <v>0</v>
      </c>
      <c r="D353" s="64">
        <v>0</v>
      </c>
      <c r="E353" s="64">
        <v>0</v>
      </c>
      <c r="F353" s="64">
        <v>0</v>
      </c>
      <c r="G353" s="64">
        <v>0</v>
      </c>
      <c r="H353" s="64">
        <v>0</v>
      </c>
      <c r="I353" s="64">
        <v>0</v>
      </c>
      <c r="J353" s="64">
        <v>0</v>
      </c>
      <c r="K353" s="64">
        <v>0</v>
      </c>
      <c r="L353" s="65"/>
      <c r="M353" s="66">
        <v>0</v>
      </c>
      <c r="N353" s="66">
        <v>0</v>
      </c>
      <c r="O353" s="66">
        <v>0</v>
      </c>
      <c r="P353" s="66">
        <v>0</v>
      </c>
      <c r="Q353" s="66">
        <v>0</v>
      </c>
      <c r="R353" s="66">
        <v>0</v>
      </c>
      <c r="S353" s="66">
        <v>0</v>
      </c>
      <c r="T353" s="66">
        <v>0</v>
      </c>
      <c r="U353" s="66">
        <v>0</v>
      </c>
    </row>
    <row r="354" spans="1:21" x14ac:dyDescent="0.35">
      <c r="A354" s="62">
        <v>349</v>
      </c>
      <c r="B354" s="63" t="s">
        <v>899</v>
      </c>
      <c r="C354" s="64">
        <v>0</v>
      </c>
      <c r="D354" s="64">
        <v>0</v>
      </c>
      <c r="E354" s="64">
        <v>0</v>
      </c>
      <c r="F354" s="64">
        <v>0</v>
      </c>
      <c r="G354" s="64">
        <v>0</v>
      </c>
      <c r="H354" s="64">
        <v>0</v>
      </c>
      <c r="I354" s="64">
        <v>0</v>
      </c>
      <c r="J354" s="64">
        <v>0</v>
      </c>
      <c r="K354" s="64">
        <v>0</v>
      </c>
      <c r="L354" s="65"/>
      <c r="M354" s="66">
        <v>0</v>
      </c>
      <c r="N354" s="66">
        <v>0</v>
      </c>
      <c r="O354" s="66">
        <v>0</v>
      </c>
      <c r="P354" s="66">
        <v>0</v>
      </c>
      <c r="Q354" s="66">
        <v>0</v>
      </c>
      <c r="R354" s="66">
        <v>0</v>
      </c>
      <c r="S354" s="66">
        <v>0</v>
      </c>
      <c r="T354" s="66">
        <v>0</v>
      </c>
      <c r="U354" s="66">
        <v>0</v>
      </c>
    </row>
    <row r="355" spans="1:21" x14ac:dyDescent="0.35">
      <c r="A355" s="62">
        <v>350</v>
      </c>
      <c r="B355" s="63" t="s">
        <v>900</v>
      </c>
      <c r="C355" s="64">
        <v>0</v>
      </c>
      <c r="D355" s="64">
        <v>0</v>
      </c>
      <c r="E355" s="64">
        <v>0</v>
      </c>
      <c r="F355" s="64">
        <v>0</v>
      </c>
      <c r="G355" s="64">
        <v>0</v>
      </c>
      <c r="H355" s="64">
        <v>0</v>
      </c>
      <c r="I355" s="64">
        <v>0</v>
      </c>
      <c r="J355" s="64">
        <v>0</v>
      </c>
      <c r="K355" s="64">
        <v>0</v>
      </c>
      <c r="L355" s="65"/>
      <c r="M355" s="66">
        <v>0</v>
      </c>
      <c r="N355" s="66">
        <v>0</v>
      </c>
      <c r="O355" s="66">
        <v>0</v>
      </c>
      <c r="P355" s="66">
        <v>0</v>
      </c>
      <c r="Q355" s="66">
        <v>0</v>
      </c>
      <c r="R355" s="66">
        <v>0</v>
      </c>
      <c r="S355" s="66">
        <v>0</v>
      </c>
      <c r="T355" s="66">
        <v>0</v>
      </c>
      <c r="U355" s="66">
        <v>0</v>
      </c>
    </row>
    <row r="356" spans="1:21" x14ac:dyDescent="0.35">
      <c r="A356" s="62">
        <v>351</v>
      </c>
      <c r="B356" s="63" t="s">
        <v>901</v>
      </c>
      <c r="C356" s="64">
        <v>11.178247734138973</v>
      </c>
      <c r="D356" s="64">
        <v>14.76923076923077</v>
      </c>
      <c r="E356" s="64">
        <v>12.404287901990811</v>
      </c>
      <c r="F356" s="64">
        <v>9.9678456591639879</v>
      </c>
      <c r="G356" s="64">
        <v>20.735785953177256</v>
      </c>
      <c r="H356" s="64">
        <v>14.029363784665581</v>
      </c>
      <c r="I356" s="64">
        <v>9.8591549295774641</v>
      </c>
      <c r="J356" s="64">
        <v>16.32</v>
      </c>
      <c r="K356" s="64">
        <v>13.535031847133757</v>
      </c>
      <c r="L356" s="65"/>
      <c r="M356" s="66">
        <v>37</v>
      </c>
      <c r="N356" s="66">
        <v>48</v>
      </c>
      <c r="O356" s="66">
        <v>81</v>
      </c>
      <c r="P356" s="66">
        <v>31</v>
      </c>
      <c r="Q356" s="66">
        <v>62</v>
      </c>
      <c r="R356" s="66">
        <v>86</v>
      </c>
      <c r="S356" s="66">
        <v>63</v>
      </c>
      <c r="T356" s="66">
        <v>102</v>
      </c>
      <c r="U356" s="66">
        <v>170</v>
      </c>
    </row>
    <row r="357" spans="1:21" x14ac:dyDescent="0.35">
      <c r="A357" s="62">
        <v>352</v>
      </c>
      <c r="B357" s="63" t="s">
        <v>902</v>
      </c>
      <c r="C357" s="64">
        <v>15</v>
      </c>
      <c r="D357" s="64">
        <v>8.695652173913043</v>
      </c>
      <c r="E357" s="64">
        <v>6.5217391304347823</v>
      </c>
      <c r="F357" s="64">
        <v>0</v>
      </c>
      <c r="G357" s="64">
        <v>9.0909090909090917</v>
      </c>
      <c r="H357" s="64">
        <v>5.4054054054054053</v>
      </c>
      <c r="I357" s="64">
        <v>6</v>
      </c>
      <c r="J357" s="64">
        <v>5.2631578947368416</v>
      </c>
      <c r="K357" s="64">
        <v>9.1428571428571423</v>
      </c>
      <c r="L357" s="65"/>
      <c r="M357" s="66">
        <v>3</v>
      </c>
      <c r="N357" s="66">
        <v>6</v>
      </c>
      <c r="O357" s="66">
        <v>6</v>
      </c>
      <c r="P357" s="66">
        <v>0</v>
      </c>
      <c r="Q357" s="66">
        <v>4</v>
      </c>
      <c r="R357" s="66">
        <v>4</v>
      </c>
      <c r="S357" s="66">
        <v>3</v>
      </c>
      <c r="T357" s="66">
        <v>6</v>
      </c>
      <c r="U357" s="66">
        <v>16</v>
      </c>
    </row>
    <row r="358" spans="1:21" x14ac:dyDescent="0.35">
      <c r="A358" s="62">
        <v>353</v>
      </c>
      <c r="B358" s="63" t="s">
        <v>903</v>
      </c>
      <c r="C358" s="64">
        <v>0</v>
      </c>
      <c r="D358" s="64">
        <v>0</v>
      </c>
      <c r="E358" s="64">
        <v>0</v>
      </c>
      <c r="F358" s="64">
        <v>0</v>
      </c>
      <c r="G358" s="64">
        <v>0</v>
      </c>
      <c r="H358" s="64">
        <v>0</v>
      </c>
      <c r="I358" s="64">
        <v>0</v>
      </c>
      <c r="J358" s="64">
        <v>0</v>
      </c>
      <c r="K358" s="64">
        <v>0</v>
      </c>
      <c r="L358" s="65"/>
      <c r="M358" s="66">
        <v>0</v>
      </c>
      <c r="N358" s="66">
        <v>0</v>
      </c>
      <c r="O358" s="66">
        <v>0</v>
      </c>
      <c r="P358" s="66">
        <v>0</v>
      </c>
      <c r="Q358" s="66">
        <v>0</v>
      </c>
      <c r="R358" s="66">
        <v>0</v>
      </c>
      <c r="S358" s="66">
        <v>0</v>
      </c>
      <c r="T358" s="66">
        <v>0</v>
      </c>
      <c r="U358" s="66">
        <v>0</v>
      </c>
    </row>
    <row r="359" spans="1:21" x14ac:dyDescent="0.35">
      <c r="A359" s="62">
        <v>354</v>
      </c>
      <c r="B359" s="63" t="s">
        <v>904</v>
      </c>
      <c r="C359" s="64">
        <v>0</v>
      </c>
      <c r="D359" s="64">
        <v>0</v>
      </c>
      <c r="E359" s="64">
        <v>0</v>
      </c>
      <c r="F359" s="64">
        <v>0</v>
      </c>
      <c r="G359" s="64">
        <v>0</v>
      </c>
      <c r="H359" s="64">
        <v>0</v>
      </c>
      <c r="I359" s="64">
        <v>0</v>
      </c>
      <c r="J359" s="64">
        <v>0</v>
      </c>
      <c r="K359" s="64">
        <v>0</v>
      </c>
      <c r="L359" s="65"/>
      <c r="M359" s="66">
        <v>0</v>
      </c>
      <c r="N359" s="66">
        <v>0</v>
      </c>
      <c r="O359" s="66">
        <v>0</v>
      </c>
      <c r="P359" s="66">
        <v>0</v>
      </c>
      <c r="Q359" s="66">
        <v>0</v>
      </c>
      <c r="R359" s="66">
        <v>0</v>
      </c>
      <c r="S359" s="66">
        <v>0</v>
      </c>
      <c r="T359" s="66">
        <v>0</v>
      </c>
      <c r="U359" s="66">
        <v>0</v>
      </c>
    </row>
    <row r="360" spans="1:21" x14ac:dyDescent="0.35">
      <c r="A360" s="62">
        <v>355</v>
      </c>
      <c r="B360" s="63" t="s">
        <v>905</v>
      </c>
      <c r="C360" s="64">
        <v>0</v>
      </c>
      <c r="D360" s="64">
        <v>0</v>
      </c>
      <c r="E360" s="64">
        <v>0</v>
      </c>
      <c r="F360" s="64">
        <v>0</v>
      </c>
      <c r="G360" s="64">
        <v>0</v>
      </c>
      <c r="H360" s="64">
        <v>0</v>
      </c>
      <c r="I360" s="64">
        <v>0</v>
      </c>
      <c r="J360" s="64">
        <v>0</v>
      </c>
      <c r="K360" s="64">
        <v>0</v>
      </c>
      <c r="L360" s="65"/>
      <c r="M360" s="66">
        <v>0</v>
      </c>
      <c r="N360" s="66">
        <v>0</v>
      </c>
      <c r="O360" s="66">
        <v>0</v>
      </c>
      <c r="P360" s="66">
        <v>0</v>
      </c>
      <c r="Q360" s="66">
        <v>0</v>
      </c>
      <c r="R360" s="66">
        <v>0</v>
      </c>
      <c r="S360" s="66">
        <v>0</v>
      </c>
      <c r="T360" s="66">
        <v>0</v>
      </c>
      <c r="U360" s="66">
        <v>0</v>
      </c>
    </row>
    <row r="361" spans="1:21" x14ac:dyDescent="0.35">
      <c r="A361" s="62">
        <v>356</v>
      </c>
      <c r="B361" s="63" t="s">
        <v>906</v>
      </c>
      <c r="C361" s="64">
        <v>3.125</v>
      </c>
      <c r="D361" s="64">
        <v>10.526315789473683</v>
      </c>
      <c r="E361" s="64">
        <v>6.5727699530516439</v>
      </c>
      <c r="F361" s="64">
        <v>5.2631578947368416</v>
      </c>
      <c r="G361" s="64">
        <v>9.375</v>
      </c>
      <c r="H361" s="64">
        <v>10.714285714285714</v>
      </c>
      <c r="I361" s="64">
        <v>5.1813471502590671</v>
      </c>
      <c r="J361" s="64">
        <v>12.272727272727273</v>
      </c>
      <c r="K361" s="64">
        <v>9.2233009708737868</v>
      </c>
      <c r="L361" s="65"/>
      <c r="M361" s="66">
        <v>3</v>
      </c>
      <c r="N361" s="66">
        <v>12</v>
      </c>
      <c r="O361" s="66">
        <v>14</v>
      </c>
      <c r="P361" s="66">
        <v>5</v>
      </c>
      <c r="Q361" s="66">
        <v>9</v>
      </c>
      <c r="R361" s="66">
        <v>21</v>
      </c>
      <c r="S361" s="66">
        <v>10</v>
      </c>
      <c r="T361" s="66">
        <v>27</v>
      </c>
      <c r="U361" s="66">
        <v>38</v>
      </c>
    </row>
    <row r="362" spans="1:21" x14ac:dyDescent="0.35">
      <c r="A362" s="62">
        <v>357</v>
      </c>
      <c r="B362" s="63" t="s">
        <v>907</v>
      </c>
      <c r="C362" s="64">
        <v>0</v>
      </c>
      <c r="D362" s="64">
        <v>0</v>
      </c>
      <c r="E362" s="64">
        <v>0</v>
      </c>
      <c r="F362" s="64">
        <v>0</v>
      </c>
      <c r="G362" s="64">
        <v>0</v>
      </c>
      <c r="H362" s="64">
        <v>0</v>
      </c>
      <c r="I362" s="64">
        <v>0</v>
      </c>
      <c r="J362" s="64">
        <v>0</v>
      </c>
      <c r="K362" s="64">
        <v>0</v>
      </c>
      <c r="L362" s="65"/>
      <c r="M362" s="66">
        <v>0</v>
      </c>
      <c r="N362" s="66">
        <v>0</v>
      </c>
      <c r="O362" s="66">
        <v>0</v>
      </c>
      <c r="P362" s="66">
        <v>0</v>
      </c>
      <c r="Q362" s="66">
        <v>0</v>
      </c>
      <c r="R362" s="66">
        <v>0</v>
      </c>
      <c r="S362" s="66">
        <v>0</v>
      </c>
      <c r="T362" s="66">
        <v>0</v>
      </c>
      <c r="U362" s="66">
        <v>0</v>
      </c>
    </row>
    <row r="363" spans="1:21" x14ac:dyDescent="0.35">
      <c r="A363" s="62">
        <v>358</v>
      </c>
      <c r="B363" s="63" t="s">
        <v>908</v>
      </c>
      <c r="C363" s="64">
        <v>0</v>
      </c>
      <c r="D363" s="64">
        <v>0</v>
      </c>
      <c r="E363" s="64">
        <v>0</v>
      </c>
      <c r="F363" s="64">
        <v>0</v>
      </c>
      <c r="G363" s="64">
        <v>0</v>
      </c>
      <c r="H363" s="64">
        <v>0</v>
      </c>
      <c r="I363" s="64">
        <v>0</v>
      </c>
      <c r="J363" s="64">
        <v>0</v>
      </c>
      <c r="K363" s="64">
        <v>0</v>
      </c>
      <c r="L363" s="65"/>
      <c r="M363" s="66">
        <v>0</v>
      </c>
      <c r="N363" s="66">
        <v>0</v>
      </c>
      <c r="O363" s="66">
        <v>0</v>
      </c>
      <c r="P363" s="66">
        <v>0</v>
      </c>
      <c r="Q363" s="66">
        <v>0</v>
      </c>
      <c r="R363" s="66">
        <v>0</v>
      </c>
      <c r="S363" s="66">
        <v>0</v>
      </c>
      <c r="T363" s="66">
        <v>0</v>
      </c>
      <c r="U363" s="66">
        <v>0</v>
      </c>
    </row>
    <row r="364" spans="1:21" x14ac:dyDescent="0.35">
      <c r="A364" s="62">
        <v>359</v>
      </c>
      <c r="B364" s="63" t="s">
        <v>909</v>
      </c>
      <c r="C364" s="64">
        <v>0</v>
      </c>
      <c r="D364" s="64">
        <v>0</v>
      </c>
      <c r="E364" s="64">
        <v>0</v>
      </c>
      <c r="F364" s="64">
        <v>0</v>
      </c>
      <c r="G364" s="64">
        <v>0</v>
      </c>
      <c r="H364" s="64">
        <v>0</v>
      </c>
      <c r="I364" s="64">
        <v>0</v>
      </c>
      <c r="J364" s="64">
        <v>0</v>
      </c>
      <c r="K364" s="64">
        <v>0</v>
      </c>
      <c r="L364" s="65"/>
      <c r="M364" s="66">
        <v>0</v>
      </c>
      <c r="N364" s="66">
        <v>0</v>
      </c>
      <c r="O364" s="66">
        <v>0</v>
      </c>
      <c r="P364" s="66">
        <v>0</v>
      </c>
      <c r="Q364" s="66">
        <v>0</v>
      </c>
      <c r="R364" s="66">
        <v>0</v>
      </c>
      <c r="S364" s="66">
        <v>0</v>
      </c>
      <c r="T364" s="66">
        <v>0</v>
      </c>
      <c r="U364" s="66">
        <v>0</v>
      </c>
    </row>
    <row r="365" spans="1:21" x14ac:dyDescent="0.35">
      <c r="A365" s="62">
        <v>360</v>
      </c>
      <c r="B365" s="63" t="s">
        <v>910</v>
      </c>
      <c r="C365" s="64">
        <v>0</v>
      </c>
      <c r="D365" s="64">
        <v>0</v>
      </c>
      <c r="E365" s="64">
        <v>0</v>
      </c>
      <c r="F365" s="64">
        <v>0</v>
      </c>
      <c r="G365" s="64">
        <v>0</v>
      </c>
      <c r="H365" s="64">
        <v>0</v>
      </c>
      <c r="I365" s="64">
        <v>0</v>
      </c>
      <c r="J365" s="64">
        <v>0</v>
      </c>
      <c r="K365" s="64">
        <v>0</v>
      </c>
      <c r="L365" s="65"/>
      <c r="M365" s="66">
        <v>0</v>
      </c>
      <c r="N365" s="66">
        <v>0</v>
      </c>
      <c r="O365" s="66">
        <v>0</v>
      </c>
      <c r="P365" s="66">
        <v>0</v>
      </c>
      <c r="Q365" s="66">
        <v>0</v>
      </c>
      <c r="R365" s="66">
        <v>0</v>
      </c>
      <c r="S365" s="66">
        <v>0</v>
      </c>
      <c r="T365" s="66">
        <v>0</v>
      </c>
      <c r="U365" s="66">
        <v>0</v>
      </c>
    </row>
    <row r="366" spans="1:21" x14ac:dyDescent="0.35">
      <c r="A366" s="62">
        <v>361</v>
      </c>
      <c r="B366" s="63" t="s">
        <v>911</v>
      </c>
      <c r="C366" s="64">
        <v>6.1919504643962853</v>
      </c>
      <c r="D366" s="64">
        <v>7.4757281553398061</v>
      </c>
      <c r="E366" s="64">
        <v>7.0796460176991154</v>
      </c>
      <c r="F366" s="64">
        <v>3.3132530120481931</v>
      </c>
      <c r="G366" s="64">
        <v>6.6339066339066335</v>
      </c>
      <c r="H366" s="64">
        <v>5.8823529411764701</v>
      </c>
      <c r="I366" s="64">
        <v>4.5801526717557248</v>
      </c>
      <c r="J366" s="64">
        <v>6.8273092369477917</v>
      </c>
      <c r="K366" s="64">
        <v>6.4505001724732667</v>
      </c>
      <c r="L366" s="65"/>
      <c r="M366" s="66">
        <v>20</v>
      </c>
      <c r="N366" s="66">
        <v>77</v>
      </c>
      <c r="O366" s="66">
        <v>96</v>
      </c>
      <c r="P366" s="66">
        <v>11</v>
      </c>
      <c r="Q366" s="66">
        <v>81</v>
      </c>
      <c r="R366" s="66">
        <v>91</v>
      </c>
      <c r="S366" s="66">
        <v>30</v>
      </c>
      <c r="T366" s="66">
        <v>153</v>
      </c>
      <c r="U366" s="66">
        <v>187</v>
      </c>
    </row>
    <row r="367" spans="1:21" x14ac:dyDescent="0.35">
      <c r="A367" s="62">
        <v>362</v>
      </c>
      <c r="B367" s="63" t="s">
        <v>251</v>
      </c>
      <c r="C367" s="64">
        <v>5.376344086021505</v>
      </c>
      <c r="D367" s="64">
        <v>4.9528301886792452</v>
      </c>
      <c r="E367" s="64">
        <v>5.6818181818181817</v>
      </c>
      <c r="F367" s="64">
        <v>2.2598870056497176</v>
      </c>
      <c r="G367" s="64">
        <v>5.1495016611295679</v>
      </c>
      <c r="H367" s="64">
        <v>4.774193548387097</v>
      </c>
      <c r="I367" s="64">
        <v>3.3519553072625698</v>
      </c>
      <c r="J367" s="64">
        <v>5.4755043227665707</v>
      </c>
      <c r="K367" s="64">
        <v>5.1042415528396834</v>
      </c>
      <c r="L367" s="65"/>
      <c r="M367" s="66">
        <v>10</v>
      </c>
      <c r="N367" s="66">
        <v>21</v>
      </c>
      <c r="O367" s="66">
        <v>35</v>
      </c>
      <c r="P367" s="66">
        <v>4</v>
      </c>
      <c r="Q367" s="66">
        <v>31</v>
      </c>
      <c r="R367" s="66">
        <v>37</v>
      </c>
      <c r="S367" s="66">
        <v>12</v>
      </c>
      <c r="T367" s="66">
        <v>57</v>
      </c>
      <c r="U367" s="66">
        <v>71</v>
      </c>
    </row>
    <row r="368" spans="1:21" x14ac:dyDescent="0.35">
      <c r="A368" s="62">
        <v>363</v>
      </c>
      <c r="B368" s="63" t="s">
        <v>252</v>
      </c>
      <c r="C368" s="64">
        <v>6.7796610169491522</v>
      </c>
      <c r="D368" s="64">
        <v>9.3862815884476536</v>
      </c>
      <c r="E368" s="64">
        <v>8.3862770012706473</v>
      </c>
      <c r="F368" s="64">
        <v>2.9739776951672861</v>
      </c>
      <c r="G368" s="64">
        <v>8.4112149532710276</v>
      </c>
      <c r="H368" s="64">
        <v>6.5789473684210522</v>
      </c>
      <c r="I368" s="64">
        <v>5.0980392156862742</v>
      </c>
      <c r="J368" s="64">
        <v>8.8480801335559267</v>
      </c>
      <c r="K368" s="64">
        <v>7.5482738443534227</v>
      </c>
      <c r="L368" s="65"/>
      <c r="M368" s="66">
        <v>16</v>
      </c>
      <c r="N368" s="66">
        <v>52</v>
      </c>
      <c r="O368" s="66">
        <v>66</v>
      </c>
      <c r="P368" s="66">
        <v>8</v>
      </c>
      <c r="Q368" s="66">
        <v>54</v>
      </c>
      <c r="R368" s="66">
        <v>60</v>
      </c>
      <c r="S368" s="66">
        <v>26</v>
      </c>
      <c r="T368" s="66">
        <v>106</v>
      </c>
      <c r="U368" s="66">
        <v>129</v>
      </c>
    </row>
    <row r="369" spans="1:21" x14ac:dyDescent="0.35">
      <c r="A369" s="62">
        <v>364</v>
      </c>
      <c r="B369" s="63" t="s">
        <v>912</v>
      </c>
      <c r="C369" s="64">
        <v>15.789473684210526</v>
      </c>
      <c r="D369" s="64">
        <v>30</v>
      </c>
      <c r="E369" s="64">
        <v>21.621621621621621</v>
      </c>
      <c r="F369" s="64">
        <v>0</v>
      </c>
      <c r="G369" s="64">
        <v>0</v>
      </c>
      <c r="H369" s="64">
        <v>10.714285714285714</v>
      </c>
      <c r="I369" s="64">
        <v>12.903225806451612</v>
      </c>
      <c r="J369" s="64">
        <v>12.5</v>
      </c>
      <c r="K369" s="64">
        <v>13.333333333333334</v>
      </c>
      <c r="L369" s="65"/>
      <c r="M369" s="66">
        <v>3</v>
      </c>
      <c r="N369" s="66">
        <v>3</v>
      </c>
      <c r="O369" s="66">
        <v>8</v>
      </c>
      <c r="P369" s="66">
        <v>0</v>
      </c>
      <c r="Q369" s="66">
        <v>0</v>
      </c>
      <c r="R369" s="66">
        <v>3</v>
      </c>
      <c r="S369" s="66">
        <v>4</v>
      </c>
      <c r="T369" s="66">
        <v>4</v>
      </c>
      <c r="U369" s="66">
        <v>8</v>
      </c>
    </row>
    <row r="370" spans="1:21" x14ac:dyDescent="0.35">
      <c r="A370" s="62">
        <v>365</v>
      </c>
      <c r="B370" s="63" t="s">
        <v>913</v>
      </c>
      <c r="C370" s="64">
        <v>0</v>
      </c>
      <c r="D370" s="64">
        <v>0</v>
      </c>
      <c r="E370" s="64">
        <v>0</v>
      </c>
      <c r="F370" s="64">
        <v>0</v>
      </c>
      <c r="G370" s="64">
        <v>0</v>
      </c>
      <c r="H370" s="64">
        <v>0</v>
      </c>
      <c r="I370" s="64">
        <v>0</v>
      </c>
      <c r="J370" s="64">
        <v>0</v>
      </c>
      <c r="K370" s="64">
        <v>0</v>
      </c>
      <c r="L370" s="65"/>
      <c r="M370" s="66">
        <v>0</v>
      </c>
      <c r="N370" s="66">
        <v>0</v>
      </c>
      <c r="O370" s="66">
        <v>0</v>
      </c>
      <c r="P370" s="66">
        <v>0</v>
      </c>
      <c r="Q370" s="66">
        <v>0</v>
      </c>
      <c r="R370" s="66">
        <v>0</v>
      </c>
      <c r="S370" s="66">
        <v>0</v>
      </c>
      <c r="T370" s="66">
        <v>0</v>
      </c>
      <c r="U370" s="66">
        <v>0</v>
      </c>
    </row>
    <row r="371" spans="1:21" x14ac:dyDescent="0.35">
      <c r="A371" s="62">
        <v>366</v>
      </c>
      <c r="B371" s="63" t="s">
        <v>914</v>
      </c>
      <c r="C371" s="64">
        <v>0</v>
      </c>
      <c r="D371" s="64">
        <v>0</v>
      </c>
      <c r="E371" s="64">
        <v>0</v>
      </c>
      <c r="F371" s="64">
        <v>0</v>
      </c>
      <c r="G371" s="64">
        <v>0</v>
      </c>
      <c r="H371" s="64">
        <v>0</v>
      </c>
      <c r="I371" s="64">
        <v>0</v>
      </c>
      <c r="J371" s="64">
        <v>0</v>
      </c>
      <c r="K371" s="64">
        <v>22.727272727272727</v>
      </c>
      <c r="L371" s="65"/>
      <c r="M371" s="66">
        <v>0</v>
      </c>
      <c r="N371" s="66">
        <v>0</v>
      </c>
      <c r="O371" s="66">
        <v>0</v>
      </c>
      <c r="P371" s="66">
        <v>0</v>
      </c>
      <c r="Q371" s="66">
        <v>0</v>
      </c>
      <c r="R371" s="66">
        <v>0</v>
      </c>
      <c r="S371" s="66">
        <v>0</v>
      </c>
      <c r="T371" s="66">
        <v>0</v>
      </c>
      <c r="U371" s="66">
        <v>5</v>
      </c>
    </row>
    <row r="372" spans="1:21" x14ac:dyDescent="0.35">
      <c r="A372" s="62">
        <v>367</v>
      </c>
      <c r="B372" s="63" t="s">
        <v>915</v>
      </c>
      <c r="C372" s="64">
        <v>0</v>
      </c>
      <c r="D372" s="64">
        <v>0</v>
      </c>
      <c r="E372" s="64">
        <v>0</v>
      </c>
      <c r="F372" s="64">
        <v>0</v>
      </c>
      <c r="G372" s="64">
        <v>0</v>
      </c>
      <c r="H372" s="64">
        <v>0</v>
      </c>
      <c r="I372" s="64">
        <v>0</v>
      </c>
      <c r="J372" s="64">
        <v>0</v>
      </c>
      <c r="K372" s="64">
        <v>0</v>
      </c>
      <c r="L372" s="65"/>
      <c r="M372" s="66">
        <v>0</v>
      </c>
      <c r="N372" s="66">
        <v>0</v>
      </c>
      <c r="O372" s="66">
        <v>0</v>
      </c>
      <c r="P372" s="66">
        <v>0</v>
      </c>
      <c r="Q372" s="66">
        <v>0</v>
      </c>
      <c r="R372" s="66">
        <v>0</v>
      </c>
      <c r="S372" s="66">
        <v>0</v>
      </c>
      <c r="T372" s="66">
        <v>0</v>
      </c>
      <c r="U372" s="66">
        <v>0</v>
      </c>
    </row>
    <row r="373" spans="1:21" x14ac:dyDescent="0.35">
      <c r="A373" s="62">
        <v>368</v>
      </c>
      <c r="B373" s="63" t="s">
        <v>916</v>
      </c>
      <c r="C373" s="64">
        <v>0</v>
      </c>
      <c r="D373" s="64">
        <v>0</v>
      </c>
      <c r="E373" s="64">
        <v>0</v>
      </c>
      <c r="F373" s="64">
        <v>0</v>
      </c>
      <c r="G373" s="64">
        <v>0</v>
      </c>
      <c r="H373" s="64">
        <v>0</v>
      </c>
      <c r="I373" s="64">
        <v>0</v>
      </c>
      <c r="J373" s="64">
        <v>0</v>
      </c>
      <c r="K373" s="64">
        <v>0</v>
      </c>
      <c r="L373" s="65"/>
      <c r="M373" s="66">
        <v>0</v>
      </c>
      <c r="N373" s="66">
        <v>0</v>
      </c>
      <c r="O373" s="66">
        <v>0</v>
      </c>
      <c r="P373" s="66">
        <v>0</v>
      </c>
      <c r="Q373" s="66">
        <v>0</v>
      </c>
      <c r="R373" s="66">
        <v>0</v>
      </c>
      <c r="S373" s="66">
        <v>0</v>
      </c>
      <c r="T373" s="66">
        <v>0</v>
      </c>
      <c r="U373" s="66">
        <v>0</v>
      </c>
    </row>
    <row r="374" spans="1:21" x14ac:dyDescent="0.35">
      <c r="A374" s="62">
        <v>369</v>
      </c>
      <c r="B374" s="63" t="s">
        <v>917</v>
      </c>
      <c r="C374" s="64">
        <v>0</v>
      </c>
      <c r="D374" s="64">
        <v>0</v>
      </c>
      <c r="E374" s="64">
        <v>0</v>
      </c>
      <c r="F374" s="64">
        <v>0</v>
      </c>
      <c r="G374" s="64">
        <v>0</v>
      </c>
      <c r="H374" s="64">
        <v>0</v>
      </c>
      <c r="I374" s="64">
        <v>0</v>
      </c>
      <c r="J374" s="64">
        <v>0</v>
      </c>
      <c r="K374" s="64">
        <v>0</v>
      </c>
      <c r="L374" s="65"/>
      <c r="M374" s="66">
        <v>0</v>
      </c>
      <c r="N374" s="66">
        <v>0</v>
      </c>
      <c r="O374" s="66">
        <v>0</v>
      </c>
      <c r="P374" s="66">
        <v>0</v>
      </c>
      <c r="Q374" s="66">
        <v>0</v>
      </c>
      <c r="R374" s="66">
        <v>0</v>
      </c>
      <c r="S374" s="66">
        <v>0</v>
      </c>
      <c r="T374" s="66">
        <v>0</v>
      </c>
      <c r="U374" s="66">
        <v>0</v>
      </c>
    </row>
    <row r="375" spans="1:21" x14ac:dyDescent="0.35">
      <c r="A375" s="62">
        <v>370</v>
      </c>
      <c r="B375" s="63" t="s">
        <v>918</v>
      </c>
      <c r="C375" s="64">
        <v>0</v>
      </c>
      <c r="D375" s="64">
        <v>0</v>
      </c>
      <c r="E375" s="64">
        <v>0</v>
      </c>
      <c r="F375" s="64">
        <v>0</v>
      </c>
      <c r="G375" s="64">
        <v>0</v>
      </c>
      <c r="H375" s="64">
        <v>0</v>
      </c>
      <c r="I375" s="64">
        <v>0</v>
      </c>
      <c r="J375" s="64">
        <v>0</v>
      </c>
      <c r="K375" s="64">
        <v>0</v>
      </c>
      <c r="L375" s="65"/>
      <c r="M375" s="66">
        <v>0</v>
      </c>
      <c r="N375" s="66">
        <v>0</v>
      </c>
      <c r="O375" s="66">
        <v>0</v>
      </c>
      <c r="P375" s="66">
        <v>0</v>
      </c>
      <c r="Q375" s="66">
        <v>0</v>
      </c>
      <c r="R375" s="66">
        <v>0</v>
      </c>
      <c r="S375" s="66">
        <v>0</v>
      </c>
      <c r="T375" s="66">
        <v>0</v>
      </c>
      <c r="U375" s="66">
        <v>0</v>
      </c>
    </row>
    <row r="376" spans="1:21" x14ac:dyDescent="0.35">
      <c r="A376" s="62">
        <v>371</v>
      </c>
      <c r="B376" s="63" t="s">
        <v>919</v>
      </c>
      <c r="C376" s="64">
        <v>0</v>
      </c>
      <c r="D376" s="64">
        <v>0</v>
      </c>
      <c r="E376" s="64">
        <v>0</v>
      </c>
      <c r="F376" s="64">
        <v>0</v>
      </c>
      <c r="G376" s="64">
        <v>0</v>
      </c>
      <c r="H376" s="64">
        <v>0</v>
      </c>
      <c r="I376" s="64">
        <v>0</v>
      </c>
      <c r="J376" s="64">
        <v>0</v>
      </c>
      <c r="K376" s="64">
        <v>0</v>
      </c>
      <c r="L376" s="65"/>
      <c r="M376" s="66">
        <v>0</v>
      </c>
      <c r="N376" s="66">
        <v>0</v>
      </c>
      <c r="O376" s="66">
        <v>0</v>
      </c>
      <c r="P376" s="66">
        <v>0</v>
      </c>
      <c r="Q376" s="66">
        <v>0</v>
      </c>
      <c r="R376" s="66">
        <v>0</v>
      </c>
      <c r="S376" s="66">
        <v>0</v>
      </c>
      <c r="T376" s="66">
        <v>0</v>
      </c>
      <c r="U376" s="66">
        <v>0</v>
      </c>
    </row>
    <row r="377" spans="1:21" x14ac:dyDescent="0.35">
      <c r="A377" s="62">
        <v>372</v>
      </c>
      <c r="B377" s="63" t="s">
        <v>920</v>
      </c>
      <c r="C377" s="64">
        <v>0</v>
      </c>
      <c r="D377" s="64">
        <v>0</v>
      </c>
      <c r="E377" s="64">
        <v>0</v>
      </c>
      <c r="F377" s="64">
        <v>0</v>
      </c>
      <c r="G377" s="64">
        <v>0</v>
      </c>
      <c r="H377" s="64">
        <v>0</v>
      </c>
      <c r="I377" s="64">
        <v>0</v>
      </c>
      <c r="J377" s="64">
        <v>0</v>
      </c>
      <c r="K377" s="64">
        <v>0</v>
      </c>
      <c r="L377" s="65"/>
      <c r="M377" s="66">
        <v>0</v>
      </c>
      <c r="N377" s="66">
        <v>0</v>
      </c>
      <c r="O377" s="66">
        <v>0</v>
      </c>
      <c r="P377" s="66">
        <v>0</v>
      </c>
      <c r="Q377" s="66">
        <v>0</v>
      </c>
      <c r="R377" s="66">
        <v>0</v>
      </c>
      <c r="S377" s="66">
        <v>0</v>
      </c>
      <c r="T377" s="66">
        <v>0</v>
      </c>
      <c r="U377" s="66">
        <v>0</v>
      </c>
    </row>
    <row r="378" spans="1:21" x14ac:dyDescent="0.35">
      <c r="A378" s="62">
        <v>373</v>
      </c>
      <c r="B378" s="63" t="s">
        <v>921</v>
      </c>
      <c r="C378" s="64">
        <v>0</v>
      </c>
      <c r="D378" s="64">
        <v>0</v>
      </c>
      <c r="E378" s="64">
        <v>0</v>
      </c>
      <c r="F378" s="64">
        <v>0</v>
      </c>
      <c r="G378" s="64">
        <v>0</v>
      </c>
      <c r="H378" s="64">
        <v>0</v>
      </c>
      <c r="I378" s="64">
        <v>0</v>
      </c>
      <c r="J378" s="64">
        <v>0</v>
      </c>
      <c r="K378" s="64">
        <v>0</v>
      </c>
      <c r="L378" s="65"/>
      <c r="M378" s="66">
        <v>0</v>
      </c>
      <c r="N378" s="66">
        <v>0</v>
      </c>
      <c r="O378" s="66">
        <v>0</v>
      </c>
      <c r="P378" s="66">
        <v>0</v>
      </c>
      <c r="Q378" s="66">
        <v>0</v>
      </c>
      <c r="R378" s="66">
        <v>0</v>
      </c>
      <c r="S378" s="66">
        <v>0</v>
      </c>
      <c r="T378" s="66">
        <v>0</v>
      </c>
      <c r="U378" s="66">
        <v>0</v>
      </c>
    </row>
    <row r="379" spans="1:21" x14ac:dyDescent="0.35">
      <c r="A379" s="62">
        <v>374</v>
      </c>
      <c r="B379" s="63" t="s">
        <v>922</v>
      </c>
      <c r="C379" s="64">
        <v>0</v>
      </c>
      <c r="D379" s="64">
        <v>0</v>
      </c>
      <c r="E379" s="64">
        <v>0</v>
      </c>
      <c r="F379" s="64">
        <v>0</v>
      </c>
      <c r="G379" s="64">
        <v>0</v>
      </c>
      <c r="H379" s="64">
        <v>0</v>
      </c>
      <c r="I379" s="64">
        <v>0</v>
      </c>
      <c r="J379" s="64">
        <v>0</v>
      </c>
      <c r="K379" s="64">
        <v>0</v>
      </c>
      <c r="L379" s="65"/>
      <c r="M379" s="66">
        <v>0</v>
      </c>
      <c r="N379" s="66">
        <v>0</v>
      </c>
      <c r="O379" s="66">
        <v>0</v>
      </c>
      <c r="P379" s="66">
        <v>0</v>
      </c>
      <c r="Q379" s="66">
        <v>0</v>
      </c>
      <c r="R379" s="66">
        <v>0</v>
      </c>
      <c r="S379" s="66">
        <v>0</v>
      </c>
      <c r="T379" s="66">
        <v>0</v>
      </c>
      <c r="U379" s="66">
        <v>0</v>
      </c>
    </row>
    <row r="380" spans="1:21" x14ac:dyDescent="0.35">
      <c r="A380" s="62">
        <v>375</v>
      </c>
      <c r="B380" s="63" t="s">
        <v>923</v>
      </c>
      <c r="C380" s="64">
        <v>0</v>
      </c>
      <c r="D380" s="64">
        <v>0</v>
      </c>
      <c r="E380" s="64">
        <v>0</v>
      </c>
      <c r="F380" s="64">
        <v>0</v>
      </c>
      <c r="G380" s="64">
        <v>0</v>
      </c>
      <c r="H380" s="64">
        <v>0</v>
      </c>
      <c r="I380" s="64">
        <v>0</v>
      </c>
      <c r="J380" s="64">
        <v>0</v>
      </c>
      <c r="K380" s="64">
        <v>0</v>
      </c>
      <c r="L380" s="65"/>
      <c r="M380" s="66">
        <v>0</v>
      </c>
      <c r="N380" s="66">
        <v>0</v>
      </c>
      <c r="O380" s="66">
        <v>0</v>
      </c>
      <c r="P380" s="66">
        <v>0</v>
      </c>
      <c r="Q380" s="66">
        <v>0</v>
      </c>
      <c r="R380" s="66">
        <v>0</v>
      </c>
      <c r="S380" s="66">
        <v>0</v>
      </c>
      <c r="T380" s="66">
        <v>0</v>
      </c>
      <c r="U380" s="66">
        <v>0</v>
      </c>
    </row>
    <row r="381" spans="1:21" x14ac:dyDescent="0.35">
      <c r="A381" s="62">
        <v>376</v>
      </c>
      <c r="B381" s="63" t="s">
        <v>924</v>
      </c>
      <c r="C381" s="64">
        <v>0</v>
      </c>
      <c r="D381" s="64">
        <v>0</v>
      </c>
      <c r="E381" s="64">
        <v>0</v>
      </c>
      <c r="F381" s="64">
        <v>0</v>
      </c>
      <c r="G381" s="64">
        <v>0</v>
      </c>
      <c r="H381" s="64">
        <v>0</v>
      </c>
      <c r="I381" s="64">
        <v>0</v>
      </c>
      <c r="J381" s="64">
        <v>0</v>
      </c>
      <c r="K381" s="64">
        <v>12.5</v>
      </c>
      <c r="L381" s="65"/>
      <c r="M381" s="66">
        <v>0</v>
      </c>
      <c r="N381" s="66">
        <v>0</v>
      </c>
      <c r="O381" s="66">
        <v>0</v>
      </c>
      <c r="P381" s="66">
        <v>0</v>
      </c>
      <c r="Q381" s="66">
        <v>0</v>
      </c>
      <c r="R381" s="66">
        <v>0</v>
      </c>
      <c r="S381" s="66">
        <v>0</v>
      </c>
      <c r="T381" s="66">
        <v>0</v>
      </c>
      <c r="U381" s="66">
        <v>4</v>
      </c>
    </row>
    <row r="382" spans="1:21" x14ac:dyDescent="0.35">
      <c r="A382" s="62">
        <v>377</v>
      </c>
      <c r="B382" s="63" t="s">
        <v>925</v>
      </c>
      <c r="C382" s="64">
        <v>0</v>
      </c>
      <c r="D382" s="64">
        <v>0</v>
      </c>
      <c r="E382" s="64">
        <v>0</v>
      </c>
      <c r="F382" s="64">
        <v>0</v>
      </c>
      <c r="G382" s="64">
        <v>0</v>
      </c>
      <c r="H382" s="64">
        <v>0</v>
      </c>
      <c r="I382" s="64">
        <v>0</v>
      </c>
      <c r="J382" s="64">
        <v>0</v>
      </c>
      <c r="K382" s="64">
        <v>0</v>
      </c>
      <c r="L382" s="65"/>
      <c r="M382" s="66">
        <v>0</v>
      </c>
      <c r="N382" s="66">
        <v>0</v>
      </c>
      <c r="O382" s="66">
        <v>0</v>
      </c>
      <c r="P382" s="66">
        <v>0</v>
      </c>
      <c r="Q382" s="66">
        <v>0</v>
      </c>
      <c r="R382" s="66">
        <v>0</v>
      </c>
      <c r="S382" s="66">
        <v>0</v>
      </c>
      <c r="T382" s="66">
        <v>0</v>
      </c>
      <c r="U382" s="66">
        <v>0</v>
      </c>
    </row>
    <row r="383" spans="1:21" x14ac:dyDescent="0.35">
      <c r="A383" s="62">
        <v>378</v>
      </c>
      <c r="B383" s="63" t="s">
        <v>926</v>
      </c>
      <c r="C383" s="64">
        <v>0</v>
      </c>
      <c r="D383" s="64">
        <v>0</v>
      </c>
      <c r="E383" s="64">
        <v>0</v>
      </c>
      <c r="F383" s="64">
        <v>0</v>
      </c>
      <c r="G383" s="64">
        <v>0</v>
      </c>
      <c r="H383" s="64">
        <v>0</v>
      </c>
      <c r="I383" s="64">
        <v>0</v>
      </c>
      <c r="J383" s="64">
        <v>0</v>
      </c>
      <c r="K383" s="64">
        <v>0</v>
      </c>
      <c r="L383" s="65"/>
      <c r="M383" s="66">
        <v>0</v>
      </c>
      <c r="N383" s="66">
        <v>0</v>
      </c>
      <c r="O383" s="66">
        <v>0</v>
      </c>
      <c r="P383" s="66">
        <v>0</v>
      </c>
      <c r="Q383" s="66">
        <v>0</v>
      </c>
      <c r="R383" s="66">
        <v>0</v>
      </c>
      <c r="S383" s="66">
        <v>0</v>
      </c>
      <c r="T383" s="66">
        <v>0</v>
      </c>
      <c r="U383" s="66">
        <v>0</v>
      </c>
    </row>
    <row r="384" spans="1:21" x14ac:dyDescent="0.35">
      <c r="A384" s="62">
        <v>379</v>
      </c>
      <c r="B384" s="63" t="s">
        <v>927</v>
      </c>
      <c r="C384" s="64">
        <v>0</v>
      </c>
      <c r="D384" s="64">
        <v>0</v>
      </c>
      <c r="E384" s="64">
        <v>0</v>
      </c>
      <c r="F384" s="64">
        <v>0</v>
      </c>
      <c r="G384" s="64">
        <v>0</v>
      </c>
      <c r="H384" s="64">
        <v>0</v>
      </c>
      <c r="I384" s="64">
        <v>0</v>
      </c>
      <c r="J384" s="64">
        <v>0</v>
      </c>
      <c r="K384" s="64">
        <v>0</v>
      </c>
      <c r="L384" s="65"/>
      <c r="M384" s="66">
        <v>0</v>
      </c>
      <c r="N384" s="66">
        <v>0</v>
      </c>
      <c r="O384" s="66">
        <v>0</v>
      </c>
      <c r="P384" s="66">
        <v>0</v>
      </c>
      <c r="Q384" s="66">
        <v>0</v>
      </c>
      <c r="R384" s="66">
        <v>0</v>
      </c>
      <c r="S384" s="66">
        <v>0</v>
      </c>
      <c r="T384" s="66">
        <v>0</v>
      </c>
      <c r="U384" s="66">
        <v>0</v>
      </c>
    </row>
    <row r="385" spans="1:21" x14ac:dyDescent="0.35">
      <c r="A385" s="62">
        <v>380</v>
      </c>
      <c r="B385" s="63" t="s">
        <v>928</v>
      </c>
      <c r="C385" s="64">
        <v>0</v>
      </c>
      <c r="D385" s="64">
        <v>0</v>
      </c>
      <c r="E385" s="64">
        <v>0</v>
      </c>
      <c r="F385" s="64">
        <v>0</v>
      </c>
      <c r="G385" s="64">
        <v>0</v>
      </c>
      <c r="H385" s="64">
        <v>0</v>
      </c>
      <c r="I385" s="64">
        <v>0</v>
      </c>
      <c r="J385" s="64">
        <v>0</v>
      </c>
      <c r="K385" s="64">
        <v>0</v>
      </c>
      <c r="L385" s="65"/>
      <c r="M385" s="66">
        <v>0</v>
      </c>
      <c r="N385" s="66">
        <v>0</v>
      </c>
      <c r="O385" s="66">
        <v>0</v>
      </c>
      <c r="P385" s="66">
        <v>0</v>
      </c>
      <c r="Q385" s="66">
        <v>0</v>
      </c>
      <c r="R385" s="66">
        <v>0</v>
      </c>
      <c r="S385" s="66">
        <v>0</v>
      </c>
      <c r="T385" s="66">
        <v>0</v>
      </c>
      <c r="U385" s="66">
        <v>0</v>
      </c>
    </row>
    <row r="386" spans="1:21" x14ac:dyDescent="0.35">
      <c r="A386" s="62">
        <v>381</v>
      </c>
      <c r="B386" s="63" t="s">
        <v>929</v>
      </c>
      <c r="C386" s="64">
        <v>0</v>
      </c>
      <c r="D386" s="64">
        <v>25</v>
      </c>
      <c r="E386" s="64">
        <v>13.333333333333334</v>
      </c>
      <c r="F386" s="64">
        <v>0</v>
      </c>
      <c r="G386" s="64">
        <v>0</v>
      </c>
      <c r="H386" s="64">
        <v>0</v>
      </c>
      <c r="I386" s="64">
        <v>0</v>
      </c>
      <c r="J386" s="64">
        <v>12.820512820512819</v>
      </c>
      <c r="K386" s="64">
        <v>8.4337349397590362</v>
      </c>
      <c r="L386" s="65"/>
      <c r="M386" s="66">
        <v>0</v>
      </c>
      <c r="N386" s="66">
        <v>5</v>
      </c>
      <c r="O386" s="66">
        <v>4</v>
      </c>
      <c r="P386" s="66">
        <v>0</v>
      </c>
      <c r="Q386" s="66">
        <v>0</v>
      </c>
      <c r="R386" s="66">
        <v>0</v>
      </c>
      <c r="S386" s="66">
        <v>0</v>
      </c>
      <c r="T386" s="66">
        <v>5</v>
      </c>
      <c r="U386" s="66">
        <v>7</v>
      </c>
    </row>
    <row r="387" spans="1:21" x14ac:dyDescent="0.35">
      <c r="A387" s="62">
        <v>382</v>
      </c>
      <c r="B387" s="63" t="s">
        <v>930</v>
      </c>
      <c r="C387" s="64">
        <v>0</v>
      </c>
      <c r="D387" s="64">
        <v>0</v>
      </c>
      <c r="E387" s="64">
        <v>0</v>
      </c>
      <c r="F387" s="64">
        <v>0</v>
      </c>
      <c r="G387" s="64">
        <v>0</v>
      </c>
      <c r="H387" s="64">
        <v>0</v>
      </c>
      <c r="I387" s="64">
        <v>0</v>
      </c>
      <c r="J387" s="64">
        <v>0</v>
      </c>
      <c r="K387" s="64">
        <v>0</v>
      </c>
      <c r="L387" s="65"/>
      <c r="M387" s="66">
        <v>0</v>
      </c>
      <c r="N387" s="66">
        <v>0</v>
      </c>
      <c r="O387" s="66">
        <v>0</v>
      </c>
      <c r="P387" s="66">
        <v>0</v>
      </c>
      <c r="Q387" s="66">
        <v>0</v>
      </c>
      <c r="R387" s="66">
        <v>0</v>
      </c>
      <c r="S387" s="66">
        <v>0</v>
      </c>
      <c r="T387" s="66">
        <v>0</v>
      </c>
      <c r="U387" s="66">
        <v>0</v>
      </c>
    </row>
    <row r="388" spans="1:21" x14ac:dyDescent="0.35">
      <c r="A388" s="62">
        <v>383</v>
      </c>
      <c r="B388" s="63" t="s">
        <v>931</v>
      </c>
      <c r="C388" s="64">
        <v>0</v>
      </c>
      <c r="D388" s="64">
        <v>0</v>
      </c>
      <c r="E388" s="64">
        <v>0</v>
      </c>
      <c r="F388" s="64">
        <v>0</v>
      </c>
      <c r="G388" s="64">
        <v>0</v>
      </c>
      <c r="H388" s="64">
        <v>0</v>
      </c>
      <c r="I388" s="64">
        <v>0</v>
      </c>
      <c r="J388" s="64">
        <v>0</v>
      </c>
      <c r="K388" s="64">
        <v>0</v>
      </c>
      <c r="L388" s="65"/>
      <c r="M388" s="66">
        <v>0</v>
      </c>
      <c r="N388" s="66">
        <v>0</v>
      </c>
      <c r="O388" s="66">
        <v>0</v>
      </c>
      <c r="P388" s="66">
        <v>0</v>
      </c>
      <c r="Q388" s="66">
        <v>0</v>
      </c>
      <c r="R388" s="66">
        <v>0</v>
      </c>
      <c r="S388" s="66">
        <v>0</v>
      </c>
      <c r="T388" s="66">
        <v>0</v>
      </c>
      <c r="U388" s="66">
        <v>0</v>
      </c>
    </row>
    <row r="389" spans="1:21" x14ac:dyDescent="0.35">
      <c r="A389" s="62">
        <v>384</v>
      </c>
      <c r="B389" s="63" t="s">
        <v>932</v>
      </c>
      <c r="C389" s="64">
        <v>0</v>
      </c>
      <c r="D389" s="64">
        <v>0</v>
      </c>
      <c r="E389" s="64">
        <v>0</v>
      </c>
      <c r="F389" s="64">
        <v>0</v>
      </c>
      <c r="G389" s="64">
        <v>0</v>
      </c>
      <c r="H389" s="64">
        <v>0</v>
      </c>
      <c r="I389" s="64">
        <v>0</v>
      </c>
      <c r="J389" s="64">
        <v>0</v>
      </c>
      <c r="K389" s="64">
        <v>0</v>
      </c>
      <c r="L389" s="65"/>
      <c r="M389" s="66">
        <v>0</v>
      </c>
      <c r="N389" s="66">
        <v>0</v>
      </c>
      <c r="O389" s="66">
        <v>0</v>
      </c>
      <c r="P389" s="66">
        <v>0</v>
      </c>
      <c r="Q389" s="66">
        <v>0</v>
      </c>
      <c r="R389" s="66">
        <v>0</v>
      </c>
      <c r="S389" s="66">
        <v>0</v>
      </c>
      <c r="T389" s="66">
        <v>0</v>
      </c>
      <c r="U389" s="66">
        <v>0</v>
      </c>
    </row>
    <row r="390" spans="1:21" x14ac:dyDescent="0.35">
      <c r="A390" s="62">
        <v>385</v>
      </c>
      <c r="B390" s="63" t="s">
        <v>933</v>
      </c>
      <c r="C390" s="64">
        <v>0</v>
      </c>
      <c r="D390" s="64">
        <v>0</v>
      </c>
      <c r="E390" s="64">
        <v>0</v>
      </c>
      <c r="F390" s="64">
        <v>0</v>
      </c>
      <c r="G390" s="64">
        <v>0</v>
      </c>
      <c r="H390" s="64">
        <v>0</v>
      </c>
      <c r="I390" s="64">
        <v>0</v>
      </c>
      <c r="J390" s="64">
        <v>0</v>
      </c>
      <c r="K390" s="64">
        <v>0</v>
      </c>
      <c r="L390" s="65"/>
      <c r="M390" s="66">
        <v>0</v>
      </c>
      <c r="N390" s="66">
        <v>0</v>
      </c>
      <c r="O390" s="66">
        <v>0</v>
      </c>
      <c r="P390" s="66">
        <v>0</v>
      </c>
      <c r="Q390" s="66">
        <v>0</v>
      </c>
      <c r="R390" s="66">
        <v>0</v>
      </c>
      <c r="S390" s="66">
        <v>0</v>
      </c>
      <c r="T390" s="66">
        <v>0</v>
      </c>
      <c r="U390" s="66">
        <v>0</v>
      </c>
    </row>
    <row r="391" spans="1:21" x14ac:dyDescent="0.35">
      <c r="A391" s="62">
        <v>386</v>
      </c>
      <c r="B391" s="63" t="s">
        <v>253</v>
      </c>
      <c r="C391" s="64">
        <v>3.6363636363636362</v>
      </c>
      <c r="D391" s="64">
        <v>7.3863636363636367</v>
      </c>
      <c r="E391" s="64">
        <v>4.8048048048048049</v>
      </c>
      <c r="F391" s="64">
        <v>3.4013605442176873</v>
      </c>
      <c r="G391" s="64">
        <v>7.5163398692810457</v>
      </c>
      <c r="H391" s="64">
        <v>4.4142614601018675</v>
      </c>
      <c r="I391" s="64">
        <v>3.2894736842105261</v>
      </c>
      <c r="J391" s="64">
        <v>6.1538461538461542</v>
      </c>
      <c r="K391" s="64">
        <v>4.6325878594249197</v>
      </c>
      <c r="L391" s="65"/>
      <c r="M391" s="66">
        <v>12</v>
      </c>
      <c r="N391" s="66">
        <v>26</v>
      </c>
      <c r="O391" s="66">
        <v>32</v>
      </c>
      <c r="P391" s="66">
        <v>10</v>
      </c>
      <c r="Q391" s="66">
        <v>23</v>
      </c>
      <c r="R391" s="66">
        <v>26</v>
      </c>
      <c r="S391" s="66">
        <v>20</v>
      </c>
      <c r="T391" s="66">
        <v>40</v>
      </c>
      <c r="U391" s="66">
        <v>58</v>
      </c>
    </row>
    <row r="392" spans="1:21" x14ac:dyDescent="0.35">
      <c r="A392" s="62">
        <v>387</v>
      </c>
      <c r="B392" s="63" t="s">
        <v>934</v>
      </c>
      <c r="C392" s="64">
        <v>0</v>
      </c>
      <c r="D392" s="64">
        <v>0</v>
      </c>
      <c r="E392" s="64">
        <v>0</v>
      </c>
      <c r="F392" s="64">
        <v>0</v>
      </c>
      <c r="G392" s="64">
        <v>0</v>
      </c>
      <c r="H392" s="64">
        <v>0</v>
      </c>
      <c r="I392" s="64">
        <v>0</v>
      </c>
      <c r="J392" s="64">
        <v>0</v>
      </c>
      <c r="K392" s="64">
        <v>0</v>
      </c>
      <c r="L392" s="65"/>
      <c r="M392" s="66">
        <v>0</v>
      </c>
      <c r="N392" s="66">
        <v>0</v>
      </c>
      <c r="O392" s="66">
        <v>0</v>
      </c>
      <c r="P392" s="66">
        <v>0</v>
      </c>
      <c r="Q392" s="66">
        <v>0</v>
      </c>
      <c r="R392" s="66">
        <v>0</v>
      </c>
      <c r="S392" s="66">
        <v>0</v>
      </c>
      <c r="T392" s="66">
        <v>0</v>
      </c>
      <c r="U392" s="66">
        <v>0</v>
      </c>
    </row>
    <row r="393" spans="1:21" x14ac:dyDescent="0.35">
      <c r="A393" s="62">
        <v>388</v>
      </c>
      <c r="B393" s="63" t="s">
        <v>935</v>
      </c>
      <c r="C393" s="64">
        <v>0</v>
      </c>
      <c r="D393" s="64">
        <v>0</v>
      </c>
      <c r="E393" s="64">
        <v>0</v>
      </c>
      <c r="F393" s="64">
        <v>0</v>
      </c>
      <c r="G393" s="64">
        <v>0</v>
      </c>
      <c r="H393" s="64">
        <v>0</v>
      </c>
      <c r="I393" s="64">
        <v>0</v>
      </c>
      <c r="J393" s="64">
        <v>0</v>
      </c>
      <c r="K393" s="64">
        <v>0</v>
      </c>
      <c r="L393" s="65"/>
      <c r="M393" s="66">
        <v>0</v>
      </c>
      <c r="N393" s="66">
        <v>0</v>
      </c>
      <c r="O393" s="66">
        <v>0</v>
      </c>
      <c r="P393" s="66">
        <v>0</v>
      </c>
      <c r="Q393" s="66">
        <v>0</v>
      </c>
      <c r="R393" s="66">
        <v>0</v>
      </c>
      <c r="S393" s="66">
        <v>0</v>
      </c>
      <c r="T393" s="66">
        <v>0</v>
      </c>
      <c r="U393" s="66">
        <v>0</v>
      </c>
    </row>
    <row r="394" spans="1:21" x14ac:dyDescent="0.35">
      <c r="A394" s="62">
        <v>389</v>
      </c>
      <c r="B394" s="63" t="s">
        <v>936</v>
      </c>
      <c r="C394" s="64">
        <v>0</v>
      </c>
      <c r="D394" s="64">
        <v>0</v>
      </c>
      <c r="E394" s="64">
        <v>0</v>
      </c>
      <c r="F394" s="64">
        <v>0</v>
      </c>
      <c r="G394" s="64">
        <v>0</v>
      </c>
      <c r="H394" s="64">
        <v>0</v>
      </c>
      <c r="I394" s="64">
        <v>0</v>
      </c>
      <c r="J394" s="64">
        <v>0</v>
      </c>
      <c r="K394" s="64">
        <v>0</v>
      </c>
      <c r="L394" s="65"/>
      <c r="M394" s="66">
        <v>0</v>
      </c>
      <c r="N394" s="66">
        <v>0</v>
      </c>
      <c r="O394" s="66">
        <v>0</v>
      </c>
      <c r="P394" s="66">
        <v>0</v>
      </c>
      <c r="Q394" s="66">
        <v>0</v>
      </c>
      <c r="R394" s="66">
        <v>0</v>
      </c>
      <c r="S394" s="66">
        <v>0</v>
      </c>
      <c r="T394" s="66">
        <v>0</v>
      </c>
      <c r="U394" s="66">
        <v>0</v>
      </c>
    </row>
    <row r="395" spans="1:21" x14ac:dyDescent="0.35">
      <c r="A395" s="62">
        <v>390</v>
      </c>
      <c r="B395" s="63" t="s">
        <v>937</v>
      </c>
      <c r="C395" s="64">
        <v>0</v>
      </c>
      <c r="D395" s="64">
        <v>0</v>
      </c>
      <c r="E395" s="64">
        <v>0</v>
      </c>
      <c r="F395" s="64">
        <v>0</v>
      </c>
      <c r="G395" s="64">
        <v>0</v>
      </c>
      <c r="H395" s="64">
        <v>0</v>
      </c>
      <c r="I395" s="64">
        <v>0</v>
      </c>
      <c r="J395" s="64">
        <v>0</v>
      </c>
      <c r="K395" s="64">
        <v>0</v>
      </c>
      <c r="L395" s="65"/>
      <c r="M395" s="66">
        <v>0</v>
      </c>
      <c r="N395" s="66">
        <v>0</v>
      </c>
      <c r="O395" s="66">
        <v>0</v>
      </c>
      <c r="P395" s="66">
        <v>0</v>
      </c>
      <c r="Q395" s="66">
        <v>0</v>
      </c>
      <c r="R395" s="66">
        <v>0</v>
      </c>
      <c r="S395" s="66">
        <v>0</v>
      </c>
      <c r="T395" s="66">
        <v>0</v>
      </c>
      <c r="U395" s="66">
        <v>0</v>
      </c>
    </row>
    <row r="396" spans="1:21" x14ac:dyDescent="0.35">
      <c r="A396" s="62">
        <v>391</v>
      </c>
      <c r="B396" s="63" t="s">
        <v>938</v>
      </c>
      <c r="C396" s="64">
        <v>0</v>
      </c>
      <c r="D396" s="64">
        <v>0</v>
      </c>
      <c r="E396" s="64">
        <v>0</v>
      </c>
      <c r="F396" s="64">
        <v>0</v>
      </c>
      <c r="G396" s="64">
        <v>0</v>
      </c>
      <c r="H396" s="64">
        <v>0</v>
      </c>
      <c r="I396" s="64">
        <v>0</v>
      </c>
      <c r="J396" s="64">
        <v>0</v>
      </c>
      <c r="K396" s="64">
        <v>0</v>
      </c>
      <c r="L396" s="65"/>
      <c r="M396" s="66">
        <v>0</v>
      </c>
      <c r="N396" s="66">
        <v>0</v>
      </c>
      <c r="O396" s="66">
        <v>0</v>
      </c>
      <c r="P396" s="66">
        <v>0</v>
      </c>
      <c r="Q396" s="66">
        <v>0</v>
      </c>
      <c r="R396" s="66">
        <v>0</v>
      </c>
      <c r="S396" s="66">
        <v>0</v>
      </c>
      <c r="T396" s="66">
        <v>0</v>
      </c>
      <c r="U396" s="66">
        <v>0</v>
      </c>
    </row>
    <row r="397" spans="1:21" x14ac:dyDescent="0.35">
      <c r="A397" s="62">
        <v>392</v>
      </c>
      <c r="B397" s="63" t="s">
        <v>939</v>
      </c>
      <c r="C397" s="64">
        <v>0</v>
      </c>
      <c r="D397" s="64">
        <v>0</v>
      </c>
      <c r="E397" s="64">
        <v>0</v>
      </c>
      <c r="F397" s="64">
        <v>0</v>
      </c>
      <c r="G397" s="64">
        <v>0</v>
      </c>
      <c r="H397" s="64">
        <v>0</v>
      </c>
      <c r="I397" s="64">
        <v>0</v>
      </c>
      <c r="J397" s="64">
        <v>0</v>
      </c>
      <c r="K397" s="64">
        <v>0</v>
      </c>
      <c r="L397" s="65"/>
      <c r="M397" s="66">
        <v>0</v>
      </c>
      <c r="N397" s="66">
        <v>0</v>
      </c>
      <c r="O397" s="66">
        <v>0</v>
      </c>
      <c r="P397" s="66">
        <v>0</v>
      </c>
      <c r="Q397" s="66">
        <v>0</v>
      </c>
      <c r="R397" s="66">
        <v>0</v>
      </c>
      <c r="S397" s="66">
        <v>0</v>
      </c>
      <c r="T397" s="66">
        <v>0</v>
      </c>
      <c r="U397" s="66">
        <v>0</v>
      </c>
    </row>
    <row r="398" spans="1:21" x14ac:dyDescent="0.35">
      <c r="A398" s="62">
        <v>393</v>
      </c>
      <c r="B398" s="63" t="s">
        <v>940</v>
      </c>
      <c r="C398" s="64">
        <v>0</v>
      </c>
      <c r="D398" s="64">
        <v>0</v>
      </c>
      <c r="E398" s="64">
        <v>0</v>
      </c>
      <c r="F398" s="64">
        <v>0</v>
      </c>
      <c r="G398" s="64">
        <v>0</v>
      </c>
      <c r="H398" s="64">
        <v>0</v>
      </c>
      <c r="I398" s="64">
        <v>0</v>
      </c>
      <c r="J398" s="64">
        <v>0</v>
      </c>
      <c r="K398" s="64">
        <v>0</v>
      </c>
      <c r="L398" s="65"/>
      <c r="M398" s="66">
        <v>0</v>
      </c>
      <c r="N398" s="66">
        <v>0</v>
      </c>
      <c r="O398" s="66">
        <v>0</v>
      </c>
      <c r="P398" s="66">
        <v>0</v>
      </c>
      <c r="Q398" s="66">
        <v>0</v>
      </c>
      <c r="R398" s="66">
        <v>0</v>
      </c>
      <c r="S398" s="66">
        <v>0</v>
      </c>
      <c r="T398" s="66">
        <v>0</v>
      </c>
      <c r="U398" s="66">
        <v>0</v>
      </c>
    </row>
    <row r="399" spans="1:21" x14ac:dyDescent="0.35">
      <c r="A399" s="62">
        <v>394</v>
      </c>
      <c r="B399" s="63" t="s">
        <v>941</v>
      </c>
      <c r="C399" s="64">
        <v>0</v>
      </c>
      <c r="D399" s="64">
        <v>0</v>
      </c>
      <c r="E399" s="64">
        <v>0</v>
      </c>
      <c r="F399" s="64">
        <v>0</v>
      </c>
      <c r="G399" s="64">
        <v>0</v>
      </c>
      <c r="H399" s="64">
        <v>0</v>
      </c>
      <c r="I399" s="64">
        <v>0</v>
      </c>
      <c r="J399" s="64">
        <v>0</v>
      </c>
      <c r="K399" s="64">
        <v>0</v>
      </c>
      <c r="L399" s="65"/>
      <c r="M399" s="66">
        <v>0</v>
      </c>
      <c r="N399" s="66">
        <v>0</v>
      </c>
      <c r="O399" s="66">
        <v>0</v>
      </c>
      <c r="P399" s="66">
        <v>0</v>
      </c>
      <c r="Q399" s="66">
        <v>0</v>
      </c>
      <c r="R399" s="66">
        <v>0</v>
      </c>
      <c r="S399" s="66">
        <v>0</v>
      </c>
      <c r="T399" s="66">
        <v>0</v>
      </c>
      <c r="U399" s="66">
        <v>0</v>
      </c>
    </row>
    <row r="400" spans="1:21" x14ac:dyDescent="0.35">
      <c r="A400" s="62">
        <v>395</v>
      </c>
      <c r="B400" s="63" t="s">
        <v>942</v>
      </c>
      <c r="C400" s="64">
        <v>0</v>
      </c>
      <c r="D400" s="64">
        <v>0</v>
      </c>
      <c r="E400" s="64">
        <v>0</v>
      </c>
      <c r="F400" s="64">
        <v>0</v>
      </c>
      <c r="G400" s="64">
        <v>0</v>
      </c>
      <c r="H400" s="64">
        <v>0</v>
      </c>
      <c r="I400" s="64">
        <v>0</v>
      </c>
      <c r="J400" s="64">
        <v>0</v>
      </c>
      <c r="K400" s="64">
        <v>0</v>
      </c>
      <c r="L400" s="65"/>
      <c r="M400" s="66">
        <v>0</v>
      </c>
      <c r="N400" s="66">
        <v>0</v>
      </c>
      <c r="O400" s="66">
        <v>0</v>
      </c>
      <c r="P400" s="66">
        <v>0</v>
      </c>
      <c r="Q400" s="66">
        <v>0</v>
      </c>
      <c r="R400" s="66">
        <v>0</v>
      </c>
      <c r="S400" s="66">
        <v>0</v>
      </c>
      <c r="T400" s="66">
        <v>0</v>
      </c>
      <c r="U400" s="66">
        <v>0</v>
      </c>
    </row>
    <row r="401" spans="1:21" x14ac:dyDescent="0.35">
      <c r="A401" s="62">
        <v>396</v>
      </c>
      <c r="B401" s="63" t="s">
        <v>943</v>
      </c>
      <c r="C401" s="64">
        <v>0</v>
      </c>
      <c r="D401" s="64">
        <v>0</v>
      </c>
      <c r="E401" s="64">
        <v>0</v>
      </c>
      <c r="F401" s="64">
        <v>0</v>
      </c>
      <c r="G401" s="64">
        <v>0</v>
      </c>
      <c r="H401" s="64">
        <v>0</v>
      </c>
      <c r="I401" s="64">
        <v>0</v>
      </c>
      <c r="J401" s="64">
        <v>0</v>
      </c>
      <c r="K401" s="64">
        <v>0</v>
      </c>
      <c r="L401" s="65"/>
      <c r="M401" s="66">
        <v>0</v>
      </c>
      <c r="N401" s="66">
        <v>0</v>
      </c>
      <c r="O401" s="66">
        <v>0</v>
      </c>
      <c r="P401" s="66">
        <v>0</v>
      </c>
      <c r="Q401" s="66">
        <v>0</v>
      </c>
      <c r="R401" s="66">
        <v>0</v>
      </c>
      <c r="S401" s="66">
        <v>0</v>
      </c>
      <c r="T401" s="66">
        <v>0</v>
      </c>
      <c r="U401" s="66">
        <v>0</v>
      </c>
    </row>
    <row r="402" spans="1:21" x14ac:dyDescent="0.35">
      <c r="A402" s="62">
        <v>397</v>
      </c>
      <c r="B402" s="63" t="s">
        <v>944</v>
      </c>
      <c r="C402" s="64">
        <v>0</v>
      </c>
      <c r="D402" s="64">
        <v>0</v>
      </c>
      <c r="E402" s="64">
        <v>0</v>
      </c>
      <c r="F402" s="64">
        <v>0</v>
      </c>
      <c r="G402" s="64">
        <v>0</v>
      </c>
      <c r="H402" s="64">
        <v>0</v>
      </c>
      <c r="I402" s="64">
        <v>0</v>
      </c>
      <c r="J402" s="64">
        <v>0</v>
      </c>
      <c r="K402" s="64">
        <v>0</v>
      </c>
      <c r="L402" s="65"/>
      <c r="M402" s="66">
        <v>0</v>
      </c>
      <c r="N402" s="66">
        <v>0</v>
      </c>
      <c r="O402" s="66">
        <v>0</v>
      </c>
      <c r="P402" s="66">
        <v>0</v>
      </c>
      <c r="Q402" s="66">
        <v>0</v>
      </c>
      <c r="R402" s="66">
        <v>0</v>
      </c>
      <c r="S402" s="66">
        <v>0</v>
      </c>
      <c r="T402" s="66">
        <v>0</v>
      </c>
      <c r="U402" s="66">
        <v>0</v>
      </c>
    </row>
    <row r="403" spans="1:21" x14ac:dyDescent="0.35">
      <c r="A403" s="62">
        <v>398</v>
      </c>
      <c r="B403" s="63" t="s">
        <v>945</v>
      </c>
      <c r="C403" s="64">
        <v>0</v>
      </c>
      <c r="D403" s="64">
        <v>0</v>
      </c>
      <c r="E403" s="64">
        <v>0</v>
      </c>
      <c r="F403" s="64">
        <v>0</v>
      </c>
      <c r="G403" s="64">
        <v>0</v>
      </c>
      <c r="H403" s="64">
        <v>0</v>
      </c>
      <c r="I403" s="64">
        <v>0</v>
      </c>
      <c r="J403" s="64">
        <v>0</v>
      </c>
      <c r="K403" s="64">
        <v>0</v>
      </c>
      <c r="L403" s="65"/>
      <c r="M403" s="66">
        <v>0</v>
      </c>
      <c r="N403" s="66">
        <v>0</v>
      </c>
      <c r="O403" s="66">
        <v>0</v>
      </c>
      <c r="P403" s="66">
        <v>0</v>
      </c>
      <c r="Q403" s="66">
        <v>0</v>
      </c>
      <c r="R403" s="66">
        <v>0</v>
      </c>
      <c r="S403" s="66">
        <v>0</v>
      </c>
      <c r="T403" s="66">
        <v>0</v>
      </c>
      <c r="U403" s="66">
        <v>0</v>
      </c>
    </row>
    <row r="404" spans="1:21" x14ac:dyDescent="0.35">
      <c r="A404" s="62">
        <v>399</v>
      </c>
      <c r="B404" s="63" t="s">
        <v>946</v>
      </c>
      <c r="C404" s="64">
        <v>4.028436018957346</v>
      </c>
      <c r="D404" s="64">
        <v>9.8323170731707314</v>
      </c>
      <c r="E404" s="64">
        <v>8.1763895268718425</v>
      </c>
      <c r="F404" s="64">
        <v>3.8610038610038608</v>
      </c>
      <c r="G404" s="64">
        <v>6.5755764304013669</v>
      </c>
      <c r="H404" s="64">
        <v>5.3626149131767109</v>
      </c>
      <c r="I404" s="64">
        <v>3.8438071995118976</v>
      </c>
      <c r="J404" s="64">
        <v>8.4636983553951062</v>
      </c>
      <c r="K404" s="64">
        <v>6.6262135922330101</v>
      </c>
      <c r="L404" s="65"/>
      <c r="M404" s="66">
        <v>34</v>
      </c>
      <c r="N404" s="66">
        <v>129</v>
      </c>
      <c r="O404" s="66">
        <v>178</v>
      </c>
      <c r="P404" s="66">
        <v>30</v>
      </c>
      <c r="Q404" s="66">
        <v>77</v>
      </c>
      <c r="R404" s="66">
        <v>105</v>
      </c>
      <c r="S404" s="66">
        <v>63</v>
      </c>
      <c r="T404" s="66">
        <v>211</v>
      </c>
      <c r="U404" s="66">
        <v>273</v>
      </c>
    </row>
    <row r="405" spans="1:21" x14ac:dyDescent="0.35">
      <c r="A405" s="62">
        <v>400</v>
      </c>
      <c r="B405" s="63" t="s">
        <v>947</v>
      </c>
      <c r="C405" s="64">
        <v>0</v>
      </c>
      <c r="D405" s="64">
        <v>0</v>
      </c>
      <c r="E405" s="64">
        <v>0</v>
      </c>
      <c r="F405" s="64">
        <v>0</v>
      </c>
      <c r="G405" s="64">
        <v>0</v>
      </c>
      <c r="H405" s="64">
        <v>0</v>
      </c>
      <c r="I405" s="64">
        <v>0</v>
      </c>
      <c r="J405" s="64">
        <v>0</v>
      </c>
      <c r="K405" s="64">
        <v>0</v>
      </c>
      <c r="L405" s="65"/>
      <c r="M405" s="66">
        <v>0</v>
      </c>
      <c r="N405" s="66">
        <v>0</v>
      </c>
      <c r="O405" s="66">
        <v>0</v>
      </c>
      <c r="P405" s="66">
        <v>0</v>
      </c>
      <c r="Q405" s="66">
        <v>0</v>
      </c>
      <c r="R405" s="66">
        <v>0</v>
      </c>
      <c r="S405" s="66">
        <v>0</v>
      </c>
      <c r="T405" s="66">
        <v>0</v>
      </c>
      <c r="U405" s="66">
        <v>0</v>
      </c>
    </row>
    <row r="406" spans="1:21" x14ac:dyDescent="0.35">
      <c r="A406" s="62">
        <v>401</v>
      </c>
      <c r="B406" s="63" t="s">
        <v>948</v>
      </c>
      <c r="C406" s="64">
        <v>0</v>
      </c>
      <c r="D406" s="64">
        <v>0</v>
      </c>
      <c r="E406" s="64">
        <v>0</v>
      </c>
      <c r="F406" s="64">
        <v>0</v>
      </c>
      <c r="G406" s="64">
        <v>0</v>
      </c>
      <c r="H406" s="64">
        <v>0</v>
      </c>
      <c r="I406" s="64">
        <v>0</v>
      </c>
      <c r="J406" s="64">
        <v>0</v>
      </c>
      <c r="K406" s="64">
        <v>0</v>
      </c>
      <c r="L406" s="65"/>
      <c r="M406" s="66">
        <v>0</v>
      </c>
      <c r="N406" s="66">
        <v>0</v>
      </c>
      <c r="O406" s="66">
        <v>0</v>
      </c>
      <c r="P406" s="66">
        <v>0</v>
      </c>
      <c r="Q406" s="66">
        <v>0</v>
      </c>
      <c r="R406" s="66">
        <v>0</v>
      </c>
      <c r="S406" s="66">
        <v>0</v>
      </c>
      <c r="T406" s="66">
        <v>0</v>
      </c>
      <c r="U406" s="66">
        <v>0</v>
      </c>
    </row>
    <row r="407" spans="1:21" x14ac:dyDescent="0.35">
      <c r="A407" s="62">
        <v>402</v>
      </c>
      <c r="B407" s="63" t="s">
        <v>949</v>
      </c>
      <c r="C407" s="64">
        <v>0</v>
      </c>
      <c r="D407" s="64">
        <v>0</v>
      </c>
      <c r="E407" s="64">
        <v>0</v>
      </c>
      <c r="F407" s="64">
        <v>0</v>
      </c>
      <c r="G407" s="64">
        <v>0</v>
      </c>
      <c r="H407" s="64">
        <v>0</v>
      </c>
      <c r="I407" s="64">
        <v>0</v>
      </c>
      <c r="J407" s="64">
        <v>0</v>
      </c>
      <c r="K407" s="64">
        <v>0</v>
      </c>
      <c r="L407" s="65"/>
      <c r="M407" s="66">
        <v>0</v>
      </c>
      <c r="N407" s="66">
        <v>0</v>
      </c>
      <c r="O407" s="66">
        <v>0</v>
      </c>
      <c r="P407" s="66">
        <v>0</v>
      </c>
      <c r="Q407" s="66">
        <v>0</v>
      </c>
      <c r="R407" s="66">
        <v>0</v>
      </c>
      <c r="S407" s="66">
        <v>0</v>
      </c>
      <c r="T407" s="66">
        <v>0</v>
      </c>
      <c r="U407" s="66">
        <v>0</v>
      </c>
    </row>
    <row r="408" spans="1:21" x14ac:dyDescent="0.35">
      <c r="A408" s="62">
        <v>403</v>
      </c>
      <c r="B408" s="63" t="s">
        <v>950</v>
      </c>
      <c r="C408" s="64">
        <v>0</v>
      </c>
      <c r="D408" s="64">
        <v>0</v>
      </c>
      <c r="E408" s="64">
        <v>0</v>
      </c>
      <c r="F408" s="64">
        <v>0</v>
      </c>
      <c r="G408" s="64">
        <v>0</v>
      </c>
      <c r="H408" s="64">
        <v>0</v>
      </c>
      <c r="I408" s="64">
        <v>0</v>
      </c>
      <c r="J408" s="64">
        <v>0</v>
      </c>
      <c r="K408" s="64">
        <v>0</v>
      </c>
      <c r="L408" s="65"/>
      <c r="M408" s="66">
        <v>0</v>
      </c>
      <c r="N408" s="66">
        <v>0</v>
      </c>
      <c r="O408" s="66">
        <v>0</v>
      </c>
      <c r="P408" s="66">
        <v>0</v>
      </c>
      <c r="Q408" s="66">
        <v>0</v>
      </c>
      <c r="R408" s="66">
        <v>0</v>
      </c>
      <c r="S408" s="66">
        <v>0</v>
      </c>
      <c r="T408" s="66">
        <v>0</v>
      </c>
      <c r="U408" s="66">
        <v>0</v>
      </c>
    </row>
    <row r="409" spans="1:21" x14ac:dyDescent="0.35">
      <c r="A409" s="62">
        <v>404</v>
      </c>
      <c r="B409" s="63" t="s">
        <v>951</v>
      </c>
      <c r="C409" s="64">
        <v>0</v>
      </c>
      <c r="D409" s="64">
        <v>0</v>
      </c>
      <c r="E409" s="64">
        <v>0</v>
      </c>
      <c r="F409" s="64">
        <v>0</v>
      </c>
      <c r="G409" s="64">
        <v>0</v>
      </c>
      <c r="H409" s="64">
        <v>0</v>
      </c>
      <c r="I409" s="64">
        <v>0</v>
      </c>
      <c r="J409" s="64">
        <v>0</v>
      </c>
      <c r="K409" s="64">
        <v>0</v>
      </c>
      <c r="L409" s="65"/>
      <c r="M409" s="66">
        <v>0</v>
      </c>
      <c r="N409" s="66">
        <v>0</v>
      </c>
      <c r="O409" s="66">
        <v>0</v>
      </c>
      <c r="P409" s="66">
        <v>0</v>
      </c>
      <c r="Q409" s="66">
        <v>0</v>
      </c>
      <c r="R409" s="66">
        <v>0</v>
      </c>
      <c r="S409" s="66">
        <v>0</v>
      </c>
      <c r="T409" s="66">
        <v>0</v>
      </c>
      <c r="U409" s="66">
        <v>0</v>
      </c>
    </row>
    <row r="410" spans="1:21" x14ac:dyDescent="0.35">
      <c r="A410" s="62">
        <v>405</v>
      </c>
      <c r="B410" s="63" t="s">
        <v>952</v>
      </c>
      <c r="C410" s="64">
        <v>0</v>
      </c>
      <c r="D410" s="64">
        <v>0</v>
      </c>
      <c r="E410" s="64">
        <v>0</v>
      </c>
      <c r="F410" s="64">
        <v>0</v>
      </c>
      <c r="G410" s="64">
        <v>0</v>
      </c>
      <c r="H410" s="64">
        <v>0</v>
      </c>
      <c r="I410" s="64">
        <v>0</v>
      </c>
      <c r="J410" s="64">
        <v>0</v>
      </c>
      <c r="K410" s="64">
        <v>0</v>
      </c>
      <c r="L410" s="65"/>
      <c r="M410" s="66">
        <v>0</v>
      </c>
      <c r="N410" s="66">
        <v>0</v>
      </c>
      <c r="O410" s="66">
        <v>0</v>
      </c>
      <c r="P410" s="66">
        <v>0</v>
      </c>
      <c r="Q410" s="66">
        <v>0</v>
      </c>
      <c r="R410" s="66">
        <v>0</v>
      </c>
      <c r="S410" s="66">
        <v>0</v>
      </c>
      <c r="T410" s="66">
        <v>0</v>
      </c>
      <c r="U410" s="66">
        <v>0</v>
      </c>
    </row>
    <row r="411" spans="1:21" x14ac:dyDescent="0.35">
      <c r="A411" s="62">
        <v>406</v>
      </c>
      <c r="B411" s="63" t="s">
        <v>953</v>
      </c>
      <c r="C411" s="64">
        <v>0</v>
      </c>
      <c r="D411" s="64">
        <v>0</v>
      </c>
      <c r="E411" s="64">
        <v>0</v>
      </c>
      <c r="F411" s="64">
        <v>0</v>
      </c>
      <c r="G411" s="64">
        <v>0</v>
      </c>
      <c r="H411" s="64">
        <v>0</v>
      </c>
      <c r="I411" s="64">
        <v>0</v>
      </c>
      <c r="J411" s="64">
        <v>0</v>
      </c>
      <c r="K411" s="64">
        <v>0</v>
      </c>
      <c r="L411" s="65"/>
      <c r="M411" s="66">
        <v>0</v>
      </c>
      <c r="N411" s="66">
        <v>0</v>
      </c>
      <c r="O411" s="66">
        <v>0</v>
      </c>
      <c r="P411" s="66">
        <v>0</v>
      </c>
      <c r="Q411" s="66">
        <v>0</v>
      </c>
      <c r="R411" s="66">
        <v>0</v>
      </c>
      <c r="S411" s="66">
        <v>0</v>
      </c>
      <c r="T411" s="66">
        <v>0</v>
      </c>
      <c r="U411" s="66">
        <v>0</v>
      </c>
    </row>
    <row r="412" spans="1:21" x14ac:dyDescent="0.35">
      <c r="A412" s="62">
        <v>407</v>
      </c>
      <c r="B412" s="63" t="s">
        <v>954</v>
      </c>
      <c r="C412" s="64">
        <v>0</v>
      </c>
      <c r="D412" s="64">
        <v>0</v>
      </c>
      <c r="E412" s="64">
        <v>0</v>
      </c>
      <c r="F412" s="64">
        <v>0</v>
      </c>
      <c r="G412" s="64">
        <v>0</v>
      </c>
      <c r="H412" s="64">
        <v>0</v>
      </c>
      <c r="I412" s="64">
        <v>0</v>
      </c>
      <c r="J412" s="64">
        <v>0</v>
      </c>
      <c r="K412" s="64">
        <v>0</v>
      </c>
      <c r="L412" s="65"/>
      <c r="M412" s="66">
        <v>0</v>
      </c>
      <c r="N412" s="66">
        <v>0</v>
      </c>
      <c r="O412" s="66">
        <v>0</v>
      </c>
      <c r="P412" s="66">
        <v>0</v>
      </c>
      <c r="Q412" s="66">
        <v>0</v>
      </c>
      <c r="R412" s="66">
        <v>0</v>
      </c>
      <c r="S412" s="66">
        <v>0</v>
      </c>
      <c r="T412" s="66">
        <v>0</v>
      </c>
      <c r="U412" s="66">
        <v>0</v>
      </c>
    </row>
    <row r="413" spans="1:21" x14ac:dyDescent="0.35">
      <c r="A413" s="62">
        <v>408</v>
      </c>
      <c r="B413" s="63" t="s">
        <v>955</v>
      </c>
      <c r="C413" s="64">
        <v>0</v>
      </c>
      <c r="D413" s="64">
        <v>0</v>
      </c>
      <c r="E413" s="64">
        <v>0</v>
      </c>
      <c r="F413" s="64">
        <v>0</v>
      </c>
      <c r="G413" s="64">
        <v>0</v>
      </c>
      <c r="H413" s="64">
        <v>0</v>
      </c>
      <c r="I413" s="64">
        <v>0</v>
      </c>
      <c r="J413" s="64">
        <v>0</v>
      </c>
      <c r="K413" s="64">
        <v>0</v>
      </c>
      <c r="L413" s="65"/>
      <c r="M413" s="66">
        <v>0</v>
      </c>
      <c r="N413" s="66">
        <v>0</v>
      </c>
      <c r="O413" s="66">
        <v>0</v>
      </c>
      <c r="P413" s="66">
        <v>0</v>
      </c>
      <c r="Q413" s="66">
        <v>0</v>
      </c>
      <c r="R413" s="66">
        <v>0</v>
      </c>
      <c r="S413" s="66">
        <v>0</v>
      </c>
      <c r="T413" s="66">
        <v>0</v>
      </c>
      <c r="U413" s="66">
        <v>0</v>
      </c>
    </row>
    <row r="414" spans="1:21" x14ac:dyDescent="0.35">
      <c r="A414" s="62">
        <v>409</v>
      </c>
      <c r="B414" s="63" t="s">
        <v>254</v>
      </c>
      <c r="C414" s="64">
        <v>2.7777777777777777</v>
      </c>
      <c r="D414" s="64">
        <v>14.925373134328357</v>
      </c>
      <c r="E414" s="64">
        <v>5.7471264367816088</v>
      </c>
      <c r="F414" s="64">
        <v>0</v>
      </c>
      <c r="G414" s="64">
        <v>7.4074074074074066</v>
      </c>
      <c r="H414" s="64">
        <v>3.9772727272727271</v>
      </c>
      <c r="I414" s="64">
        <v>2.9661016949152543</v>
      </c>
      <c r="J414" s="64">
        <v>10.16949152542373</v>
      </c>
      <c r="K414" s="64">
        <v>4.941860465116279</v>
      </c>
      <c r="L414" s="65"/>
      <c r="M414" s="66">
        <v>3</v>
      </c>
      <c r="N414" s="66">
        <v>10</v>
      </c>
      <c r="O414" s="66">
        <v>10</v>
      </c>
      <c r="P414" s="66">
        <v>0</v>
      </c>
      <c r="Q414" s="66">
        <v>4</v>
      </c>
      <c r="R414" s="66">
        <v>7</v>
      </c>
      <c r="S414" s="66">
        <v>7</v>
      </c>
      <c r="T414" s="66">
        <v>12</v>
      </c>
      <c r="U414" s="66">
        <v>17</v>
      </c>
    </row>
    <row r="415" spans="1:21" x14ac:dyDescent="0.35">
      <c r="A415" s="62">
        <v>410</v>
      </c>
      <c r="B415" s="63" t="s">
        <v>956</v>
      </c>
      <c r="C415" s="64">
        <v>0</v>
      </c>
      <c r="D415" s="64">
        <v>0</v>
      </c>
      <c r="E415" s="64">
        <v>0</v>
      </c>
      <c r="F415" s="64">
        <v>31.25</v>
      </c>
      <c r="G415" s="64">
        <v>0</v>
      </c>
      <c r="H415" s="64">
        <v>22.727272727272727</v>
      </c>
      <c r="I415" s="64">
        <v>27.777777777777779</v>
      </c>
      <c r="J415" s="64">
        <v>0</v>
      </c>
      <c r="K415" s="64">
        <v>15.625</v>
      </c>
      <c r="L415" s="65"/>
      <c r="M415" s="66">
        <v>0</v>
      </c>
      <c r="N415" s="66">
        <v>0</v>
      </c>
      <c r="O415" s="66">
        <v>0</v>
      </c>
      <c r="P415" s="66">
        <v>5</v>
      </c>
      <c r="Q415" s="66">
        <v>0</v>
      </c>
      <c r="R415" s="66">
        <v>5</v>
      </c>
      <c r="S415" s="66">
        <v>5</v>
      </c>
      <c r="T415" s="66">
        <v>0</v>
      </c>
      <c r="U415" s="66">
        <v>5</v>
      </c>
    </row>
    <row r="416" spans="1:21" x14ac:dyDescent="0.35">
      <c r="A416" s="62">
        <v>411</v>
      </c>
      <c r="B416" s="63" t="s">
        <v>255</v>
      </c>
      <c r="C416" s="64">
        <v>9.183673469387756</v>
      </c>
      <c r="D416" s="64">
        <v>9.7560975609756095</v>
      </c>
      <c r="E416" s="64">
        <v>4.6242774566473983</v>
      </c>
      <c r="F416" s="64">
        <v>4.1237113402061851</v>
      </c>
      <c r="G416" s="64">
        <v>9.5890410958904102</v>
      </c>
      <c r="H416" s="64">
        <v>5.9880239520958085</v>
      </c>
      <c r="I416" s="64">
        <v>6.7632850241545892</v>
      </c>
      <c r="J416" s="64">
        <v>4.6979865771812079</v>
      </c>
      <c r="K416" s="64">
        <v>5.7636887608069163</v>
      </c>
      <c r="L416" s="65"/>
      <c r="M416" s="66">
        <v>9</v>
      </c>
      <c r="N416" s="66">
        <v>8</v>
      </c>
      <c r="O416" s="66">
        <v>8</v>
      </c>
      <c r="P416" s="66">
        <v>4</v>
      </c>
      <c r="Q416" s="66">
        <v>7</v>
      </c>
      <c r="R416" s="66">
        <v>10</v>
      </c>
      <c r="S416" s="66">
        <v>14</v>
      </c>
      <c r="T416" s="66">
        <v>7</v>
      </c>
      <c r="U416" s="66">
        <v>20</v>
      </c>
    </row>
    <row r="417" spans="1:21" x14ac:dyDescent="0.35">
      <c r="A417" s="62">
        <v>412</v>
      </c>
      <c r="B417" s="63" t="s">
        <v>957</v>
      </c>
      <c r="C417" s="64">
        <v>0</v>
      </c>
      <c r="D417" s="64">
        <v>0</v>
      </c>
      <c r="E417" s="64">
        <v>0</v>
      </c>
      <c r="F417" s="64">
        <v>0</v>
      </c>
      <c r="G417" s="64">
        <v>0</v>
      </c>
      <c r="H417" s="64">
        <v>0</v>
      </c>
      <c r="I417" s="64">
        <v>0</v>
      </c>
      <c r="J417" s="64">
        <v>0</v>
      </c>
      <c r="K417" s="64">
        <v>0</v>
      </c>
      <c r="L417" s="65"/>
      <c r="M417" s="66">
        <v>0</v>
      </c>
      <c r="N417" s="66">
        <v>0</v>
      </c>
      <c r="O417" s="66">
        <v>0</v>
      </c>
      <c r="P417" s="66">
        <v>0</v>
      </c>
      <c r="Q417" s="66">
        <v>0</v>
      </c>
      <c r="R417" s="66">
        <v>0</v>
      </c>
      <c r="S417" s="66">
        <v>0</v>
      </c>
      <c r="T417" s="66">
        <v>0</v>
      </c>
      <c r="U417" s="66">
        <v>0</v>
      </c>
    </row>
    <row r="418" spans="1:21" x14ac:dyDescent="0.35">
      <c r="A418" s="62">
        <v>413</v>
      </c>
      <c r="B418" s="63" t="s">
        <v>958</v>
      </c>
      <c r="C418" s="64">
        <v>0</v>
      </c>
      <c r="D418" s="64">
        <v>0</v>
      </c>
      <c r="E418" s="64">
        <v>0</v>
      </c>
      <c r="F418" s="64">
        <v>0</v>
      </c>
      <c r="G418" s="64">
        <v>0</v>
      </c>
      <c r="H418" s="64">
        <v>0</v>
      </c>
      <c r="I418" s="64">
        <v>0</v>
      </c>
      <c r="J418" s="64">
        <v>0</v>
      </c>
      <c r="K418" s="64">
        <v>0</v>
      </c>
      <c r="L418" s="65"/>
      <c r="M418" s="66">
        <v>0</v>
      </c>
      <c r="N418" s="66">
        <v>0</v>
      </c>
      <c r="O418" s="66">
        <v>0</v>
      </c>
      <c r="P418" s="66">
        <v>0</v>
      </c>
      <c r="Q418" s="66">
        <v>0</v>
      </c>
      <c r="R418" s="66">
        <v>0</v>
      </c>
      <c r="S418" s="66">
        <v>0</v>
      </c>
      <c r="T418" s="66">
        <v>0</v>
      </c>
      <c r="U418" s="66">
        <v>0</v>
      </c>
    </row>
    <row r="419" spans="1:21" x14ac:dyDescent="0.35">
      <c r="A419" s="62">
        <v>414</v>
      </c>
      <c r="B419" s="63" t="s">
        <v>959</v>
      </c>
      <c r="C419" s="64">
        <v>0</v>
      </c>
      <c r="D419" s="64">
        <v>0</v>
      </c>
      <c r="E419" s="64">
        <v>0</v>
      </c>
      <c r="F419" s="64">
        <v>0</v>
      </c>
      <c r="G419" s="64">
        <v>0</v>
      </c>
      <c r="H419" s="64">
        <v>0</v>
      </c>
      <c r="I419" s="64">
        <v>0</v>
      </c>
      <c r="J419" s="64">
        <v>0</v>
      </c>
      <c r="K419" s="64">
        <v>0</v>
      </c>
      <c r="L419" s="65"/>
      <c r="M419" s="66">
        <v>0</v>
      </c>
      <c r="N419" s="66">
        <v>0</v>
      </c>
      <c r="O419" s="66">
        <v>0</v>
      </c>
      <c r="P419" s="66">
        <v>0</v>
      </c>
      <c r="Q419" s="66">
        <v>0</v>
      </c>
      <c r="R419" s="66">
        <v>0</v>
      </c>
      <c r="S419" s="66">
        <v>0</v>
      </c>
      <c r="T419" s="66">
        <v>0</v>
      </c>
      <c r="U419" s="66">
        <v>0</v>
      </c>
    </row>
    <row r="420" spans="1:21" x14ac:dyDescent="0.35">
      <c r="A420" s="62">
        <v>415</v>
      </c>
      <c r="B420" s="63" t="s">
        <v>960</v>
      </c>
      <c r="C420" s="64">
        <v>0</v>
      </c>
      <c r="D420" s="64">
        <v>0</v>
      </c>
      <c r="E420" s="64">
        <v>0</v>
      </c>
      <c r="F420" s="64">
        <v>0</v>
      </c>
      <c r="G420" s="64">
        <v>0</v>
      </c>
      <c r="H420" s="64">
        <v>0</v>
      </c>
      <c r="I420" s="64">
        <v>0</v>
      </c>
      <c r="J420" s="64">
        <v>0</v>
      </c>
      <c r="K420" s="64">
        <v>0</v>
      </c>
      <c r="L420" s="65"/>
      <c r="M420" s="66">
        <v>0</v>
      </c>
      <c r="N420" s="66">
        <v>0</v>
      </c>
      <c r="O420" s="66">
        <v>0</v>
      </c>
      <c r="P420" s="66">
        <v>0</v>
      </c>
      <c r="Q420" s="66">
        <v>0</v>
      </c>
      <c r="R420" s="66">
        <v>0</v>
      </c>
      <c r="S420" s="66">
        <v>0</v>
      </c>
      <c r="T420" s="66">
        <v>0</v>
      </c>
      <c r="U420" s="66">
        <v>0</v>
      </c>
    </row>
    <row r="421" spans="1:21" x14ac:dyDescent="0.35">
      <c r="A421" s="62">
        <v>416</v>
      </c>
      <c r="B421" s="63" t="s">
        <v>961</v>
      </c>
      <c r="C421" s="64">
        <v>0</v>
      </c>
      <c r="D421" s="64">
        <v>0</v>
      </c>
      <c r="E421" s="64">
        <v>0</v>
      </c>
      <c r="F421" s="64">
        <v>0</v>
      </c>
      <c r="G421" s="64">
        <v>0</v>
      </c>
      <c r="H421" s="64">
        <v>0</v>
      </c>
      <c r="I421" s="64">
        <v>0</v>
      </c>
      <c r="J421" s="64">
        <v>0</v>
      </c>
      <c r="K421" s="64">
        <v>0</v>
      </c>
      <c r="L421" s="65"/>
      <c r="M421" s="66">
        <v>0</v>
      </c>
      <c r="N421" s="66">
        <v>0</v>
      </c>
      <c r="O421" s="66">
        <v>0</v>
      </c>
      <c r="P421" s="66">
        <v>0</v>
      </c>
      <c r="Q421" s="66">
        <v>0</v>
      </c>
      <c r="R421" s="66">
        <v>0</v>
      </c>
      <c r="S421" s="66">
        <v>0</v>
      </c>
      <c r="T421" s="66">
        <v>0</v>
      </c>
      <c r="U421" s="66">
        <v>0</v>
      </c>
    </row>
    <row r="422" spans="1:21" x14ac:dyDescent="0.35">
      <c r="A422" s="62">
        <v>417</v>
      </c>
      <c r="B422" s="63" t="s">
        <v>962</v>
      </c>
      <c r="C422" s="64">
        <v>0</v>
      </c>
      <c r="D422" s="64">
        <v>0</v>
      </c>
      <c r="E422" s="64">
        <v>0</v>
      </c>
      <c r="F422" s="64">
        <v>0</v>
      </c>
      <c r="G422" s="64">
        <v>0</v>
      </c>
      <c r="H422" s="64">
        <v>0</v>
      </c>
      <c r="I422" s="64">
        <v>0</v>
      </c>
      <c r="J422" s="64">
        <v>0</v>
      </c>
      <c r="K422" s="64">
        <v>0</v>
      </c>
      <c r="L422" s="65"/>
      <c r="M422" s="66">
        <v>0</v>
      </c>
      <c r="N422" s="66">
        <v>0</v>
      </c>
      <c r="O422" s="66">
        <v>0</v>
      </c>
      <c r="P422" s="66">
        <v>0</v>
      </c>
      <c r="Q422" s="66">
        <v>0</v>
      </c>
      <c r="R422" s="66">
        <v>0</v>
      </c>
      <c r="S422" s="66">
        <v>0</v>
      </c>
      <c r="T422" s="66">
        <v>0</v>
      </c>
      <c r="U422" s="66">
        <v>0</v>
      </c>
    </row>
    <row r="423" spans="1:21" x14ac:dyDescent="0.35">
      <c r="A423" s="62">
        <v>418</v>
      </c>
      <c r="B423" s="63" t="s">
        <v>963</v>
      </c>
      <c r="C423" s="64">
        <v>0</v>
      </c>
      <c r="D423" s="64">
        <v>0</v>
      </c>
      <c r="E423" s="64">
        <v>11.76470588235294</v>
      </c>
      <c r="F423" s="64">
        <v>0</v>
      </c>
      <c r="G423" s="64">
        <v>0</v>
      </c>
      <c r="H423" s="64">
        <v>0</v>
      </c>
      <c r="I423" s="64">
        <v>0</v>
      </c>
      <c r="J423" s="64">
        <v>0</v>
      </c>
      <c r="K423" s="64">
        <v>3.2608695652173911</v>
      </c>
      <c r="L423" s="65"/>
      <c r="M423" s="66">
        <v>0</v>
      </c>
      <c r="N423" s="66">
        <v>0</v>
      </c>
      <c r="O423" s="66">
        <v>4</v>
      </c>
      <c r="P423" s="66">
        <v>0</v>
      </c>
      <c r="Q423" s="66">
        <v>0</v>
      </c>
      <c r="R423" s="66">
        <v>0</v>
      </c>
      <c r="S423" s="66">
        <v>0</v>
      </c>
      <c r="T423" s="66">
        <v>0</v>
      </c>
      <c r="U423" s="66">
        <v>3</v>
      </c>
    </row>
    <row r="424" spans="1:21" x14ac:dyDescent="0.35">
      <c r="A424" s="62">
        <v>419</v>
      </c>
      <c r="B424" s="63" t="s">
        <v>964</v>
      </c>
      <c r="C424" s="64">
        <v>3.7837837837837842</v>
      </c>
      <c r="D424" s="64">
        <v>16.76300578034682</v>
      </c>
      <c r="E424" s="64">
        <v>8.635097493036211</v>
      </c>
      <c r="F424" s="64">
        <v>5.5555555555555554</v>
      </c>
      <c r="G424" s="64">
        <v>11.188811188811188</v>
      </c>
      <c r="H424" s="64">
        <v>7.02247191011236</v>
      </c>
      <c r="I424" s="64">
        <v>4.0920716112531972</v>
      </c>
      <c r="J424" s="64">
        <v>13.793103448275861</v>
      </c>
      <c r="K424" s="64">
        <v>8.0622347949080613</v>
      </c>
      <c r="L424" s="65"/>
      <c r="M424" s="66">
        <v>7</v>
      </c>
      <c r="N424" s="66">
        <v>29</v>
      </c>
      <c r="O424" s="66">
        <v>31</v>
      </c>
      <c r="P424" s="66">
        <v>12</v>
      </c>
      <c r="Q424" s="66">
        <v>16</v>
      </c>
      <c r="R424" s="66">
        <v>25</v>
      </c>
      <c r="S424" s="66">
        <v>16</v>
      </c>
      <c r="T424" s="66">
        <v>44</v>
      </c>
      <c r="U424" s="66">
        <v>57</v>
      </c>
    </row>
    <row r="425" spans="1:21" x14ac:dyDescent="0.35">
      <c r="A425" s="62">
        <v>420</v>
      </c>
      <c r="B425" s="63" t="s">
        <v>256</v>
      </c>
      <c r="C425" s="64">
        <v>1.9230769230769231</v>
      </c>
      <c r="D425" s="64">
        <v>11.979166666666668</v>
      </c>
      <c r="E425" s="64">
        <v>7.2499999999999991</v>
      </c>
      <c r="F425" s="64">
        <v>2.3255813953488373</v>
      </c>
      <c r="G425" s="64">
        <v>11.038961038961039</v>
      </c>
      <c r="H425" s="64">
        <v>6.5040650406504072</v>
      </c>
      <c r="I425" s="64">
        <v>2.8571428571428572</v>
      </c>
      <c r="J425" s="64">
        <v>12.716763005780345</v>
      </c>
      <c r="K425" s="64">
        <v>6.8421052631578956</v>
      </c>
      <c r="L425" s="65"/>
      <c r="M425" s="66">
        <v>4</v>
      </c>
      <c r="N425" s="66">
        <v>23</v>
      </c>
      <c r="O425" s="66">
        <v>29</v>
      </c>
      <c r="P425" s="66">
        <v>5</v>
      </c>
      <c r="Q425" s="66">
        <v>17</v>
      </c>
      <c r="R425" s="66">
        <v>24</v>
      </c>
      <c r="S425" s="66">
        <v>12</v>
      </c>
      <c r="T425" s="66">
        <v>44</v>
      </c>
      <c r="U425" s="66">
        <v>52</v>
      </c>
    </row>
    <row r="426" spans="1:21" x14ac:dyDescent="0.35">
      <c r="A426" s="62">
        <v>421</v>
      </c>
      <c r="B426" s="63" t="s">
        <v>965</v>
      </c>
      <c r="C426" s="64">
        <v>0</v>
      </c>
      <c r="D426" s="64">
        <v>0</v>
      </c>
      <c r="E426" s="64">
        <v>0</v>
      </c>
      <c r="F426" s="64">
        <v>0</v>
      </c>
      <c r="G426" s="64">
        <v>0</v>
      </c>
      <c r="H426" s="64">
        <v>0</v>
      </c>
      <c r="I426" s="64">
        <v>0</v>
      </c>
      <c r="J426" s="64">
        <v>0</v>
      </c>
      <c r="K426" s="64">
        <v>0</v>
      </c>
      <c r="L426" s="65"/>
      <c r="M426" s="66">
        <v>0</v>
      </c>
      <c r="N426" s="66">
        <v>0</v>
      </c>
      <c r="O426" s="66">
        <v>0</v>
      </c>
      <c r="P426" s="66">
        <v>0</v>
      </c>
      <c r="Q426" s="66">
        <v>0</v>
      </c>
      <c r="R426" s="66">
        <v>0</v>
      </c>
      <c r="S426" s="66">
        <v>0</v>
      </c>
      <c r="T426" s="66">
        <v>0</v>
      </c>
      <c r="U426" s="66">
        <v>0</v>
      </c>
    </row>
    <row r="427" spans="1:21" x14ac:dyDescent="0.35">
      <c r="A427" s="62">
        <v>422</v>
      </c>
      <c r="B427" s="63" t="s">
        <v>966</v>
      </c>
      <c r="C427" s="64">
        <v>0</v>
      </c>
      <c r="D427" s="64">
        <v>0</v>
      </c>
      <c r="E427" s="64">
        <v>0</v>
      </c>
      <c r="F427" s="64">
        <v>0</v>
      </c>
      <c r="G427" s="64">
        <v>0</v>
      </c>
      <c r="H427" s="64">
        <v>0</v>
      </c>
      <c r="I427" s="64">
        <v>0</v>
      </c>
      <c r="J427" s="64">
        <v>0</v>
      </c>
      <c r="K427" s="64">
        <v>0</v>
      </c>
      <c r="L427" s="65"/>
      <c r="M427" s="66">
        <v>0</v>
      </c>
      <c r="N427" s="66">
        <v>0</v>
      </c>
      <c r="O427" s="66">
        <v>0</v>
      </c>
      <c r="P427" s="66">
        <v>0</v>
      </c>
      <c r="Q427" s="66">
        <v>0</v>
      </c>
      <c r="R427" s="66">
        <v>0</v>
      </c>
      <c r="S427" s="66">
        <v>0</v>
      </c>
      <c r="T427" s="66">
        <v>0</v>
      </c>
      <c r="U427" s="66">
        <v>0</v>
      </c>
    </row>
    <row r="428" spans="1:21" x14ac:dyDescent="0.35">
      <c r="A428" s="62">
        <v>423</v>
      </c>
      <c r="B428" s="63" t="s">
        <v>967</v>
      </c>
      <c r="C428" s="64">
        <v>0</v>
      </c>
      <c r="D428" s="64">
        <v>0</v>
      </c>
      <c r="E428" s="64">
        <v>0</v>
      </c>
      <c r="F428" s="64">
        <v>0</v>
      </c>
      <c r="G428" s="64">
        <v>0</v>
      </c>
      <c r="H428" s="64">
        <v>0</v>
      </c>
      <c r="I428" s="64">
        <v>0</v>
      </c>
      <c r="J428" s="64">
        <v>0</v>
      </c>
      <c r="K428" s="64">
        <v>0</v>
      </c>
      <c r="L428" s="65"/>
      <c r="M428" s="66">
        <v>0</v>
      </c>
      <c r="N428" s="66">
        <v>0</v>
      </c>
      <c r="O428" s="66">
        <v>0</v>
      </c>
      <c r="P428" s="66">
        <v>0</v>
      </c>
      <c r="Q428" s="66">
        <v>0</v>
      </c>
      <c r="R428" s="66">
        <v>0</v>
      </c>
      <c r="S428" s="66">
        <v>0</v>
      </c>
      <c r="T428" s="66">
        <v>0</v>
      </c>
      <c r="U428" s="66">
        <v>0</v>
      </c>
    </row>
    <row r="429" spans="1:21" x14ac:dyDescent="0.35">
      <c r="A429" s="62">
        <v>424</v>
      </c>
      <c r="B429" s="63" t="s">
        <v>968</v>
      </c>
      <c r="C429" s="64">
        <v>0</v>
      </c>
      <c r="D429" s="64">
        <v>0</v>
      </c>
      <c r="E429" s="64">
        <v>0</v>
      </c>
      <c r="F429" s="64">
        <v>0</v>
      </c>
      <c r="G429" s="64">
        <v>0</v>
      </c>
      <c r="H429" s="64">
        <v>0</v>
      </c>
      <c r="I429" s="64">
        <v>0</v>
      </c>
      <c r="J429" s="64">
        <v>0</v>
      </c>
      <c r="K429" s="64">
        <v>0</v>
      </c>
      <c r="L429" s="65"/>
      <c r="M429" s="66">
        <v>0</v>
      </c>
      <c r="N429" s="66">
        <v>0</v>
      </c>
      <c r="O429" s="66">
        <v>0</v>
      </c>
      <c r="P429" s="66">
        <v>0</v>
      </c>
      <c r="Q429" s="66">
        <v>0</v>
      </c>
      <c r="R429" s="66">
        <v>0</v>
      </c>
      <c r="S429" s="66">
        <v>0</v>
      </c>
      <c r="T429" s="66">
        <v>0</v>
      </c>
      <c r="U429" s="66">
        <v>0</v>
      </c>
    </row>
    <row r="430" spans="1:21" x14ac:dyDescent="0.35">
      <c r="A430" s="62">
        <v>425</v>
      </c>
      <c r="B430" s="63" t="s">
        <v>969</v>
      </c>
      <c r="C430" s="64">
        <v>0</v>
      </c>
      <c r="D430" s="64">
        <v>0</v>
      </c>
      <c r="E430" s="64">
        <v>0</v>
      </c>
      <c r="F430" s="64">
        <v>0</v>
      </c>
      <c r="G430" s="64">
        <v>0</v>
      </c>
      <c r="H430" s="64">
        <v>0</v>
      </c>
      <c r="I430" s="64">
        <v>0</v>
      </c>
      <c r="J430" s="64">
        <v>0</v>
      </c>
      <c r="K430" s="64">
        <v>0</v>
      </c>
      <c r="L430" s="65"/>
      <c r="M430" s="66">
        <v>0</v>
      </c>
      <c r="N430" s="66">
        <v>0</v>
      </c>
      <c r="O430" s="66">
        <v>0</v>
      </c>
      <c r="P430" s="66">
        <v>0</v>
      </c>
      <c r="Q430" s="66">
        <v>0</v>
      </c>
      <c r="R430" s="66">
        <v>0</v>
      </c>
      <c r="S430" s="66">
        <v>0</v>
      </c>
      <c r="T430" s="66">
        <v>0</v>
      </c>
      <c r="U430" s="66">
        <v>0</v>
      </c>
    </row>
    <row r="431" spans="1:21" x14ac:dyDescent="0.35">
      <c r="A431" s="62">
        <v>426</v>
      </c>
      <c r="B431" s="63" t="s">
        <v>970</v>
      </c>
      <c r="C431" s="64">
        <v>1.8779342723004695</v>
      </c>
      <c r="D431" s="64">
        <v>7.0320579110651495</v>
      </c>
      <c r="E431" s="64">
        <v>5.3160919540229878</v>
      </c>
      <c r="F431" s="64">
        <v>2.1238938053097343</v>
      </c>
      <c r="G431" s="64">
        <v>4.0983606557377046</v>
      </c>
      <c r="H431" s="64">
        <v>3.169014084507042</v>
      </c>
      <c r="I431" s="64">
        <v>2.0202020202020203</v>
      </c>
      <c r="J431" s="64">
        <v>5.704882062534284</v>
      </c>
      <c r="K431" s="64">
        <v>4.3060498220640575</v>
      </c>
      <c r="L431" s="65"/>
      <c r="M431" s="66">
        <v>8</v>
      </c>
      <c r="N431" s="66">
        <v>68</v>
      </c>
      <c r="O431" s="66">
        <v>74</v>
      </c>
      <c r="P431" s="66">
        <v>12</v>
      </c>
      <c r="Q431" s="66">
        <v>35</v>
      </c>
      <c r="R431" s="66">
        <v>45</v>
      </c>
      <c r="S431" s="66">
        <v>20</v>
      </c>
      <c r="T431" s="66">
        <v>104</v>
      </c>
      <c r="U431" s="66">
        <v>121</v>
      </c>
    </row>
    <row r="432" spans="1:21" x14ac:dyDescent="0.35">
      <c r="A432" s="62">
        <v>427</v>
      </c>
      <c r="B432" s="63" t="s">
        <v>257</v>
      </c>
      <c r="C432" s="64">
        <v>4.8148148148148149</v>
      </c>
      <c r="D432" s="64">
        <v>9.6997690531177838</v>
      </c>
      <c r="E432" s="64">
        <v>6.6197183098591541</v>
      </c>
      <c r="F432" s="64">
        <v>1.2552301255230125</v>
      </c>
      <c r="G432" s="64">
        <v>8.7671232876712324</v>
      </c>
      <c r="H432" s="64">
        <v>5.2542372881355925</v>
      </c>
      <c r="I432" s="64">
        <v>3.1683168316831685</v>
      </c>
      <c r="J432" s="64">
        <v>8.7609511889862333</v>
      </c>
      <c r="K432" s="64">
        <v>6.3028439661798625</v>
      </c>
      <c r="L432" s="65"/>
      <c r="M432" s="66">
        <v>13</v>
      </c>
      <c r="N432" s="66">
        <v>42</v>
      </c>
      <c r="O432" s="66">
        <v>47</v>
      </c>
      <c r="P432" s="66">
        <v>3</v>
      </c>
      <c r="Q432" s="66">
        <v>32</v>
      </c>
      <c r="R432" s="66">
        <v>31</v>
      </c>
      <c r="S432" s="66">
        <v>16</v>
      </c>
      <c r="T432" s="66">
        <v>70</v>
      </c>
      <c r="U432" s="66">
        <v>82</v>
      </c>
    </row>
    <row r="433" spans="1:21" x14ac:dyDescent="0.35">
      <c r="A433" s="62">
        <v>428</v>
      </c>
      <c r="B433" s="63" t="s">
        <v>971</v>
      </c>
      <c r="C433" s="64">
        <v>7.5</v>
      </c>
      <c r="D433" s="64">
        <v>0</v>
      </c>
      <c r="E433" s="64">
        <v>6.1224489795918364</v>
      </c>
      <c r="F433" s="64">
        <v>0</v>
      </c>
      <c r="G433" s="64">
        <v>20</v>
      </c>
      <c r="H433" s="64">
        <v>9.0909090909090917</v>
      </c>
      <c r="I433" s="64">
        <v>5.2631578947368416</v>
      </c>
      <c r="J433" s="64">
        <v>12.5</v>
      </c>
      <c r="K433" s="64">
        <v>4.9382716049382713</v>
      </c>
      <c r="L433" s="65"/>
      <c r="M433" s="66">
        <v>3</v>
      </c>
      <c r="N433" s="66">
        <v>0</v>
      </c>
      <c r="O433" s="66">
        <v>3</v>
      </c>
      <c r="P433" s="66">
        <v>0</v>
      </c>
      <c r="Q433" s="66">
        <v>3</v>
      </c>
      <c r="R433" s="66">
        <v>3</v>
      </c>
      <c r="S433" s="66">
        <v>3</v>
      </c>
      <c r="T433" s="66">
        <v>3</v>
      </c>
      <c r="U433" s="66">
        <v>4</v>
      </c>
    </row>
    <row r="434" spans="1:21" x14ac:dyDescent="0.35">
      <c r="A434" s="62">
        <v>429</v>
      </c>
      <c r="B434" s="63" t="s">
        <v>972</v>
      </c>
      <c r="C434" s="64">
        <v>0</v>
      </c>
      <c r="D434" s="64">
        <v>0</v>
      </c>
      <c r="E434" s="64">
        <v>0</v>
      </c>
      <c r="F434" s="64">
        <v>0</v>
      </c>
      <c r="G434" s="64">
        <v>0</v>
      </c>
      <c r="H434" s="64">
        <v>0</v>
      </c>
      <c r="I434" s="64">
        <v>0</v>
      </c>
      <c r="J434" s="64">
        <v>0</v>
      </c>
      <c r="K434" s="64">
        <v>0</v>
      </c>
      <c r="L434" s="65"/>
      <c r="M434" s="66">
        <v>0</v>
      </c>
      <c r="N434" s="66">
        <v>0</v>
      </c>
      <c r="O434" s="66">
        <v>0</v>
      </c>
      <c r="P434" s="66">
        <v>0</v>
      </c>
      <c r="Q434" s="66">
        <v>0</v>
      </c>
      <c r="R434" s="66">
        <v>0</v>
      </c>
      <c r="S434" s="66">
        <v>0</v>
      </c>
      <c r="T434" s="66">
        <v>0</v>
      </c>
      <c r="U434" s="66">
        <v>0</v>
      </c>
    </row>
    <row r="435" spans="1:21" x14ac:dyDescent="0.35">
      <c r="A435" s="62">
        <v>430</v>
      </c>
      <c r="B435" s="63" t="s">
        <v>973</v>
      </c>
      <c r="C435" s="64">
        <v>0</v>
      </c>
      <c r="D435" s="64">
        <v>0</v>
      </c>
      <c r="E435" s="64">
        <v>0</v>
      </c>
      <c r="F435" s="64">
        <v>0</v>
      </c>
      <c r="G435" s="64">
        <v>0</v>
      </c>
      <c r="H435" s="64">
        <v>0</v>
      </c>
      <c r="I435" s="64">
        <v>0</v>
      </c>
      <c r="J435" s="64">
        <v>0</v>
      </c>
      <c r="K435" s="64">
        <v>0</v>
      </c>
      <c r="L435" s="65"/>
      <c r="M435" s="66">
        <v>0</v>
      </c>
      <c r="N435" s="66">
        <v>0</v>
      </c>
      <c r="O435" s="66">
        <v>0</v>
      </c>
      <c r="P435" s="66">
        <v>0</v>
      </c>
      <c r="Q435" s="66">
        <v>0</v>
      </c>
      <c r="R435" s="66">
        <v>0</v>
      </c>
      <c r="S435" s="66">
        <v>0</v>
      </c>
      <c r="T435" s="66">
        <v>0</v>
      </c>
      <c r="U435" s="66">
        <v>0</v>
      </c>
    </row>
    <row r="436" spans="1:21" x14ac:dyDescent="0.35">
      <c r="A436" s="62">
        <v>431</v>
      </c>
      <c r="B436" s="63" t="s">
        <v>974</v>
      </c>
      <c r="C436" s="64">
        <v>18.75</v>
      </c>
      <c r="D436" s="64">
        <v>0</v>
      </c>
      <c r="E436" s="64">
        <v>15</v>
      </c>
      <c r="F436" s="64">
        <v>0</v>
      </c>
      <c r="G436" s="64">
        <v>0</v>
      </c>
      <c r="H436" s="64">
        <v>0</v>
      </c>
      <c r="I436" s="64">
        <v>14.285714285714285</v>
      </c>
      <c r="J436" s="64">
        <v>0</v>
      </c>
      <c r="K436" s="64">
        <v>9.3023255813953494</v>
      </c>
      <c r="L436" s="65"/>
      <c r="M436" s="66">
        <v>3</v>
      </c>
      <c r="N436" s="66">
        <v>0</v>
      </c>
      <c r="O436" s="66">
        <v>3</v>
      </c>
      <c r="P436" s="66">
        <v>0</v>
      </c>
      <c r="Q436" s="66">
        <v>0</v>
      </c>
      <c r="R436" s="66">
        <v>0</v>
      </c>
      <c r="S436" s="66">
        <v>4</v>
      </c>
      <c r="T436" s="66">
        <v>0</v>
      </c>
      <c r="U436" s="66">
        <v>4</v>
      </c>
    </row>
    <row r="437" spans="1:21" x14ac:dyDescent="0.35">
      <c r="A437" s="62">
        <v>432</v>
      </c>
      <c r="B437" s="63" t="s">
        <v>975</v>
      </c>
      <c r="C437" s="64">
        <v>0</v>
      </c>
      <c r="D437" s="64">
        <v>0</v>
      </c>
      <c r="E437" s="64">
        <v>0</v>
      </c>
      <c r="F437" s="64">
        <v>0</v>
      </c>
      <c r="G437" s="64">
        <v>0</v>
      </c>
      <c r="H437" s="64">
        <v>0</v>
      </c>
      <c r="I437" s="64">
        <v>0</v>
      </c>
      <c r="J437" s="64">
        <v>0</v>
      </c>
      <c r="K437" s="64">
        <v>0</v>
      </c>
      <c r="L437" s="65"/>
      <c r="M437" s="66">
        <v>0</v>
      </c>
      <c r="N437" s="66">
        <v>0</v>
      </c>
      <c r="O437" s="66">
        <v>0</v>
      </c>
      <c r="P437" s="66">
        <v>0</v>
      </c>
      <c r="Q437" s="66">
        <v>0</v>
      </c>
      <c r="R437" s="66">
        <v>0</v>
      </c>
      <c r="S437" s="66">
        <v>0</v>
      </c>
      <c r="T437" s="66">
        <v>0</v>
      </c>
      <c r="U437" s="66">
        <v>0</v>
      </c>
    </row>
    <row r="438" spans="1:21" x14ac:dyDescent="0.35">
      <c r="A438" s="62">
        <v>433</v>
      </c>
      <c r="B438" s="63" t="s">
        <v>976</v>
      </c>
      <c r="C438" s="64">
        <v>0</v>
      </c>
      <c r="D438" s="64">
        <v>0</v>
      </c>
      <c r="E438" s="64">
        <v>0</v>
      </c>
      <c r="F438" s="64">
        <v>0</v>
      </c>
      <c r="G438" s="64">
        <v>0</v>
      </c>
      <c r="H438" s="64">
        <v>0</v>
      </c>
      <c r="I438" s="64">
        <v>0</v>
      </c>
      <c r="J438" s="64">
        <v>0</v>
      </c>
      <c r="K438" s="64">
        <v>0</v>
      </c>
      <c r="L438" s="65"/>
      <c r="M438" s="66">
        <v>0</v>
      </c>
      <c r="N438" s="66">
        <v>0</v>
      </c>
      <c r="O438" s="66">
        <v>0</v>
      </c>
      <c r="P438" s="66">
        <v>0</v>
      </c>
      <c r="Q438" s="66">
        <v>0</v>
      </c>
      <c r="R438" s="66">
        <v>0</v>
      </c>
      <c r="S438" s="66">
        <v>0</v>
      </c>
      <c r="T438" s="66">
        <v>0</v>
      </c>
      <c r="U438" s="66">
        <v>0</v>
      </c>
    </row>
    <row r="439" spans="1:21" x14ac:dyDescent="0.35">
      <c r="A439" s="62">
        <v>434</v>
      </c>
      <c r="B439" s="63" t="s">
        <v>977</v>
      </c>
      <c r="C439" s="64">
        <v>0</v>
      </c>
      <c r="D439" s="64">
        <v>0</v>
      </c>
      <c r="E439" s="64">
        <v>0</v>
      </c>
      <c r="F439" s="64">
        <v>0</v>
      </c>
      <c r="G439" s="64">
        <v>0</v>
      </c>
      <c r="H439" s="64">
        <v>0</v>
      </c>
      <c r="I439" s="64">
        <v>0</v>
      </c>
      <c r="J439" s="64">
        <v>0</v>
      </c>
      <c r="K439" s="64">
        <v>0</v>
      </c>
      <c r="L439" s="65"/>
      <c r="M439" s="66">
        <v>0</v>
      </c>
      <c r="N439" s="66">
        <v>0</v>
      </c>
      <c r="O439" s="66">
        <v>0</v>
      </c>
      <c r="P439" s="66">
        <v>0</v>
      </c>
      <c r="Q439" s="66">
        <v>0</v>
      </c>
      <c r="R439" s="66">
        <v>0</v>
      </c>
      <c r="S439" s="66">
        <v>0</v>
      </c>
      <c r="T439" s="66">
        <v>0</v>
      </c>
      <c r="U439" s="66">
        <v>0</v>
      </c>
    </row>
    <row r="440" spans="1:21" x14ac:dyDescent="0.35">
      <c r="A440" s="62">
        <v>435</v>
      </c>
      <c r="B440" s="63" t="s">
        <v>978</v>
      </c>
      <c r="C440" s="64">
        <v>0</v>
      </c>
      <c r="D440" s="64">
        <v>0</v>
      </c>
      <c r="E440" s="64">
        <v>0</v>
      </c>
      <c r="F440" s="64">
        <v>0</v>
      </c>
      <c r="G440" s="64">
        <v>0</v>
      </c>
      <c r="H440" s="64">
        <v>0</v>
      </c>
      <c r="I440" s="64">
        <v>0</v>
      </c>
      <c r="J440" s="64">
        <v>0</v>
      </c>
      <c r="K440" s="64">
        <v>0</v>
      </c>
      <c r="L440" s="65"/>
      <c r="M440" s="66">
        <v>0</v>
      </c>
      <c r="N440" s="66">
        <v>0</v>
      </c>
      <c r="O440" s="66">
        <v>0</v>
      </c>
      <c r="P440" s="66">
        <v>0</v>
      </c>
      <c r="Q440" s="66">
        <v>0</v>
      </c>
      <c r="R440" s="66">
        <v>0</v>
      </c>
      <c r="S440" s="66">
        <v>0</v>
      </c>
      <c r="T440" s="66">
        <v>0</v>
      </c>
      <c r="U440" s="66">
        <v>0</v>
      </c>
    </row>
    <row r="441" spans="1:21" x14ac:dyDescent="0.35">
      <c r="A441" s="62">
        <v>436</v>
      </c>
      <c r="B441" s="63" t="s">
        <v>979</v>
      </c>
      <c r="C441" s="64">
        <v>0</v>
      </c>
      <c r="D441" s="64">
        <v>0</v>
      </c>
      <c r="E441" s="64">
        <v>0</v>
      </c>
      <c r="F441" s="64">
        <v>0</v>
      </c>
      <c r="G441" s="64">
        <v>0</v>
      </c>
      <c r="H441" s="64">
        <v>0</v>
      </c>
      <c r="I441" s="64">
        <v>0</v>
      </c>
      <c r="J441" s="64">
        <v>33.333333333333329</v>
      </c>
      <c r="K441" s="64">
        <v>22.727272727272727</v>
      </c>
      <c r="L441" s="65"/>
      <c r="M441" s="66">
        <v>0</v>
      </c>
      <c r="N441" s="66">
        <v>0</v>
      </c>
      <c r="O441" s="66">
        <v>0</v>
      </c>
      <c r="P441" s="66">
        <v>0</v>
      </c>
      <c r="Q441" s="66">
        <v>0</v>
      </c>
      <c r="R441" s="66">
        <v>0</v>
      </c>
      <c r="S441" s="66">
        <v>0</v>
      </c>
      <c r="T441" s="66">
        <v>5</v>
      </c>
      <c r="U441" s="66">
        <v>5</v>
      </c>
    </row>
    <row r="442" spans="1:21" x14ac:dyDescent="0.35">
      <c r="A442" s="62">
        <v>437</v>
      </c>
      <c r="B442" s="63" t="s">
        <v>980</v>
      </c>
      <c r="C442" s="64">
        <v>0</v>
      </c>
      <c r="D442" s="64">
        <v>0</v>
      </c>
      <c r="E442" s="64">
        <v>0</v>
      </c>
      <c r="F442" s="64">
        <v>0</v>
      </c>
      <c r="G442" s="64">
        <v>0</v>
      </c>
      <c r="H442" s="64">
        <v>0</v>
      </c>
      <c r="I442" s="64">
        <v>0</v>
      </c>
      <c r="J442" s="64">
        <v>22.222222222222221</v>
      </c>
      <c r="K442" s="64">
        <v>7.4074074074074066</v>
      </c>
      <c r="L442" s="65"/>
      <c r="M442" s="66">
        <v>0</v>
      </c>
      <c r="N442" s="66">
        <v>0</v>
      </c>
      <c r="O442" s="66">
        <v>0</v>
      </c>
      <c r="P442" s="66">
        <v>0</v>
      </c>
      <c r="Q442" s="66">
        <v>0</v>
      </c>
      <c r="R442" s="66">
        <v>0</v>
      </c>
      <c r="S442" s="66">
        <v>0</v>
      </c>
      <c r="T442" s="66">
        <v>4</v>
      </c>
      <c r="U442" s="66">
        <v>4</v>
      </c>
    </row>
    <row r="443" spans="1:21" x14ac:dyDescent="0.35">
      <c r="A443" s="62">
        <v>438</v>
      </c>
      <c r="B443" s="63" t="s">
        <v>981</v>
      </c>
      <c r="C443" s="64">
        <v>0</v>
      </c>
      <c r="D443" s="64">
        <v>0</v>
      </c>
      <c r="E443" s="64">
        <v>0</v>
      </c>
      <c r="F443" s="64">
        <v>0</v>
      </c>
      <c r="G443" s="64">
        <v>0</v>
      </c>
      <c r="H443" s="64">
        <v>0</v>
      </c>
      <c r="I443" s="64">
        <v>0</v>
      </c>
      <c r="J443" s="64">
        <v>0</v>
      </c>
      <c r="K443" s="64">
        <v>0</v>
      </c>
      <c r="L443" s="65"/>
      <c r="M443" s="66">
        <v>0</v>
      </c>
      <c r="N443" s="66">
        <v>0</v>
      </c>
      <c r="O443" s="66">
        <v>0</v>
      </c>
      <c r="P443" s="66">
        <v>0</v>
      </c>
      <c r="Q443" s="66">
        <v>0</v>
      </c>
      <c r="R443" s="66">
        <v>0</v>
      </c>
      <c r="S443" s="66">
        <v>0</v>
      </c>
      <c r="T443" s="66">
        <v>0</v>
      </c>
      <c r="U443" s="66">
        <v>0</v>
      </c>
    </row>
    <row r="444" spans="1:21" x14ac:dyDescent="0.35">
      <c r="A444" s="62">
        <v>439</v>
      </c>
      <c r="B444" s="63" t="s">
        <v>982</v>
      </c>
      <c r="C444" s="64">
        <v>0</v>
      </c>
      <c r="D444" s="64">
        <v>0</v>
      </c>
      <c r="E444" s="64">
        <v>0</v>
      </c>
      <c r="F444" s="64">
        <v>0</v>
      </c>
      <c r="G444" s="64">
        <v>0</v>
      </c>
      <c r="H444" s="64">
        <v>0</v>
      </c>
      <c r="I444" s="64">
        <v>0</v>
      </c>
      <c r="J444" s="64">
        <v>0</v>
      </c>
      <c r="K444" s="64">
        <v>0</v>
      </c>
      <c r="L444" s="65"/>
      <c r="M444" s="66">
        <v>0</v>
      </c>
      <c r="N444" s="66">
        <v>0</v>
      </c>
      <c r="O444" s="66">
        <v>0</v>
      </c>
      <c r="P444" s="66">
        <v>0</v>
      </c>
      <c r="Q444" s="66">
        <v>0</v>
      </c>
      <c r="R444" s="66">
        <v>0</v>
      </c>
      <c r="S444" s="66">
        <v>0</v>
      </c>
      <c r="T444" s="66">
        <v>0</v>
      </c>
      <c r="U444" s="66">
        <v>0</v>
      </c>
    </row>
    <row r="445" spans="1:21" x14ac:dyDescent="0.35">
      <c r="A445" s="62">
        <v>440</v>
      </c>
      <c r="B445" s="63" t="s">
        <v>983</v>
      </c>
      <c r="C445" s="64">
        <v>0</v>
      </c>
      <c r="D445" s="64">
        <v>0</v>
      </c>
      <c r="E445" s="64">
        <v>0</v>
      </c>
      <c r="F445" s="64">
        <v>0</v>
      </c>
      <c r="G445" s="64">
        <v>0</v>
      </c>
      <c r="H445" s="64">
        <v>0</v>
      </c>
      <c r="I445" s="64">
        <v>0</v>
      </c>
      <c r="J445" s="64">
        <v>0</v>
      </c>
      <c r="K445" s="64">
        <v>0</v>
      </c>
      <c r="L445" s="65"/>
      <c r="M445" s="66">
        <v>0</v>
      </c>
      <c r="N445" s="66">
        <v>0</v>
      </c>
      <c r="O445" s="66">
        <v>0</v>
      </c>
      <c r="P445" s="66">
        <v>0</v>
      </c>
      <c r="Q445" s="66">
        <v>0</v>
      </c>
      <c r="R445" s="66">
        <v>0</v>
      </c>
      <c r="S445" s="66">
        <v>0</v>
      </c>
      <c r="T445" s="66">
        <v>0</v>
      </c>
      <c r="U445" s="66">
        <v>0</v>
      </c>
    </row>
    <row r="446" spans="1:21" x14ac:dyDescent="0.35">
      <c r="A446" s="62">
        <v>441</v>
      </c>
      <c r="B446" s="63" t="s">
        <v>258</v>
      </c>
      <c r="C446" s="64">
        <v>2.9255319148936172</v>
      </c>
      <c r="D446" s="64">
        <v>14.84375</v>
      </c>
      <c r="E446" s="64">
        <v>7.9681274900398407</v>
      </c>
      <c r="F446" s="64">
        <v>1.5544041450777202</v>
      </c>
      <c r="G446" s="64">
        <v>9.6317280453257776</v>
      </c>
      <c r="H446" s="64">
        <v>5.6241426611796985</v>
      </c>
      <c r="I446" s="64">
        <v>2.4934383202099739</v>
      </c>
      <c r="J446" s="64">
        <v>11.796982167352537</v>
      </c>
      <c r="K446" s="64">
        <v>6.8733153638814022</v>
      </c>
      <c r="L446" s="65"/>
      <c r="M446" s="66">
        <v>11</v>
      </c>
      <c r="N446" s="66">
        <v>57</v>
      </c>
      <c r="O446" s="66">
        <v>60</v>
      </c>
      <c r="P446" s="66">
        <v>6</v>
      </c>
      <c r="Q446" s="66">
        <v>34</v>
      </c>
      <c r="R446" s="66">
        <v>41</v>
      </c>
      <c r="S446" s="66">
        <v>19</v>
      </c>
      <c r="T446" s="66">
        <v>86</v>
      </c>
      <c r="U446" s="66">
        <v>102</v>
      </c>
    </row>
    <row r="447" spans="1:21" x14ac:dyDescent="0.35">
      <c r="A447" s="62">
        <v>442</v>
      </c>
      <c r="B447" s="63" t="s">
        <v>984</v>
      </c>
      <c r="C447" s="64">
        <v>0</v>
      </c>
      <c r="D447" s="64">
        <v>0</v>
      </c>
      <c r="E447" s="64">
        <v>0</v>
      </c>
      <c r="F447" s="64">
        <v>0</v>
      </c>
      <c r="G447" s="64">
        <v>0</v>
      </c>
      <c r="H447" s="64">
        <v>0</v>
      </c>
      <c r="I447" s="64">
        <v>0</v>
      </c>
      <c r="J447" s="64">
        <v>0</v>
      </c>
      <c r="K447" s="64">
        <v>0</v>
      </c>
      <c r="L447" s="65"/>
      <c r="M447" s="66">
        <v>0</v>
      </c>
      <c r="N447" s="66">
        <v>0</v>
      </c>
      <c r="O447" s="66">
        <v>0</v>
      </c>
      <c r="P447" s="66">
        <v>0</v>
      </c>
      <c r="Q447" s="66">
        <v>0</v>
      </c>
      <c r="R447" s="66">
        <v>0</v>
      </c>
      <c r="S447" s="66">
        <v>0</v>
      </c>
      <c r="T447" s="66">
        <v>0</v>
      </c>
      <c r="U447" s="66">
        <v>0</v>
      </c>
    </row>
    <row r="448" spans="1:21" x14ac:dyDescent="0.35">
      <c r="A448" s="62">
        <v>443</v>
      </c>
      <c r="B448" s="63" t="s">
        <v>985</v>
      </c>
      <c r="C448" s="64">
        <v>0</v>
      </c>
      <c r="D448" s="64">
        <v>0</v>
      </c>
      <c r="E448" s="64">
        <v>0</v>
      </c>
      <c r="F448" s="64">
        <v>0</v>
      </c>
      <c r="G448" s="64">
        <v>0</v>
      </c>
      <c r="H448" s="64">
        <v>0</v>
      </c>
      <c r="I448" s="64">
        <v>0</v>
      </c>
      <c r="J448" s="64">
        <v>0</v>
      </c>
      <c r="K448" s="64">
        <v>0</v>
      </c>
      <c r="L448" s="65"/>
      <c r="M448" s="66">
        <v>0</v>
      </c>
      <c r="N448" s="66">
        <v>0</v>
      </c>
      <c r="O448" s="66">
        <v>0</v>
      </c>
      <c r="P448" s="66">
        <v>0</v>
      </c>
      <c r="Q448" s="66">
        <v>0</v>
      </c>
      <c r="R448" s="66">
        <v>0</v>
      </c>
      <c r="S448" s="66">
        <v>0</v>
      </c>
      <c r="T448" s="66">
        <v>0</v>
      </c>
      <c r="U448" s="66">
        <v>0</v>
      </c>
    </row>
    <row r="449" spans="1:21" x14ac:dyDescent="0.35">
      <c r="A449" s="62">
        <v>444</v>
      </c>
      <c r="B449" s="63" t="s">
        <v>259</v>
      </c>
      <c r="C449" s="64">
        <v>20.74074074074074</v>
      </c>
      <c r="D449" s="64">
        <v>28.467153284671532</v>
      </c>
      <c r="E449" s="64">
        <v>21.033210332103323</v>
      </c>
      <c r="F449" s="64">
        <v>14.285714285714285</v>
      </c>
      <c r="G449" s="64">
        <v>21.088435374149661</v>
      </c>
      <c r="H449" s="64">
        <v>17.216117216117215</v>
      </c>
      <c r="I449" s="64">
        <v>15.037593984962406</v>
      </c>
      <c r="J449" s="64">
        <v>23.52941176470588</v>
      </c>
      <c r="K449" s="64">
        <v>18.784530386740332</v>
      </c>
      <c r="L449" s="65"/>
      <c r="M449" s="66">
        <v>28</v>
      </c>
      <c r="N449" s="66">
        <v>39</v>
      </c>
      <c r="O449" s="66">
        <v>57</v>
      </c>
      <c r="P449" s="66">
        <v>19</v>
      </c>
      <c r="Q449" s="66">
        <v>31</v>
      </c>
      <c r="R449" s="66">
        <v>47</v>
      </c>
      <c r="S449" s="66">
        <v>40</v>
      </c>
      <c r="T449" s="66">
        <v>64</v>
      </c>
      <c r="U449" s="66">
        <v>102</v>
      </c>
    </row>
    <row r="450" spans="1:21" x14ac:dyDescent="0.35">
      <c r="A450" s="62">
        <v>445</v>
      </c>
      <c r="B450" s="63" t="s">
        <v>986</v>
      </c>
      <c r="C450" s="64">
        <v>0</v>
      </c>
      <c r="D450" s="64">
        <v>0</v>
      </c>
      <c r="E450" s="64">
        <v>0</v>
      </c>
      <c r="F450" s="64">
        <v>0</v>
      </c>
      <c r="G450" s="64">
        <v>0</v>
      </c>
      <c r="H450" s="64">
        <v>0</v>
      </c>
      <c r="I450" s="64">
        <v>0</v>
      </c>
      <c r="J450" s="64">
        <v>0</v>
      </c>
      <c r="K450" s="64">
        <v>0</v>
      </c>
      <c r="L450" s="65"/>
      <c r="M450" s="66">
        <v>0</v>
      </c>
      <c r="N450" s="66">
        <v>0</v>
      </c>
      <c r="O450" s="66">
        <v>0</v>
      </c>
      <c r="P450" s="66">
        <v>0</v>
      </c>
      <c r="Q450" s="66">
        <v>0</v>
      </c>
      <c r="R450" s="66">
        <v>0</v>
      </c>
      <c r="S450" s="66">
        <v>0</v>
      </c>
      <c r="T450" s="66">
        <v>0</v>
      </c>
      <c r="U450" s="66">
        <v>0</v>
      </c>
    </row>
    <row r="451" spans="1:21" x14ac:dyDescent="0.35">
      <c r="A451" s="62">
        <v>446</v>
      </c>
      <c r="B451" s="63" t="s">
        <v>987</v>
      </c>
      <c r="C451" s="64">
        <v>0</v>
      </c>
      <c r="D451" s="64">
        <v>0</v>
      </c>
      <c r="E451" s="64">
        <v>0</v>
      </c>
      <c r="F451" s="64">
        <v>0</v>
      </c>
      <c r="G451" s="64">
        <v>0</v>
      </c>
      <c r="H451" s="64">
        <v>0</v>
      </c>
      <c r="I451" s="64">
        <v>0</v>
      </c>
      <c r="J451" s="64">
        <v>0</v>
      </c>
      <c r="K451" s="64">
        <v>0</v>
      </c>
      <c r="L451" s="65"/>
      <c r="M451" s="66">
        <v>0</v>
      </c>
      <c r="N451" s="66">
        <v>0</v>
      </c>
      <c r="O451" s="66">
        <v>0</v>
      </c>
      <c r="P451" s="66">
        <v>0</v>
      </c>
      <c r="Q451" s="66">
        <v>0</v>
      </c>
      <c r="R451" s="66">
        <v>0</v>
      </c>
      <c r="S451" s="66">
        <v>0</v>
      </c>
      <c r="T451" s="66">
        <v>0</v>
      </c>
      <c r="U451" s="66">
        <v>0</v>
      </c>
    </row>
    <row r="452" spans="1:21" x14ac:dyDescent="0.35">
      <c r="A452" s="62">
        <v>447</v>
      </c>
      <c r="B452" s="63" t="s">
        <v>988</v>
      </c>
      <c r="C452" s="64">
        <v>0</v>
      </c>
      <c r="D452" s="64">
        <v>0</v>
      </c>
      <c r="E452" s="64">
        <v>0</v>
      </c>
      <c r="F452" s="64">
        <v>0</v>
      </c>
      <c r="G452" s="64">
        <v>0</v>
      </c>
      <c r="H452" s="64">
        <v>0</v>
      </c>
      <c r="I452" s="64">
        <v>0</v>
      </c>
      <c r="J452" s="64">
        <v>0</v>
      </c>
      <c r="K452" s="64">
        <v>0</v>
      </c>
      <c r="L452" s="65"/>
      <c r="M452" s="66">
        <v>0</v>
      </c>
      <c r="N452" s="66">
        <v>0</v>
      </c>
      <c r="O452" s="66">
        <v>0</v>
      </c>
      <c r="P452" s="66">
        <v>0</v>
      </c>
      <c r="Q452" s="66">
        <v>0</v>
      </c>
      <c r="R452" s="66">
        <v>0</v>
      </c>
      <c r="S452" s="66">
        <v>0</v>
      </c>
      <c r="T452" s="66">
        <v>0</v>
      </c>
      <c r="U452" s="66">
        <v>0</v>
      </c>
    </row>
    <row r="453" spans="1:21" x14ac:dyDescent="0.35">
      <c r="A453" s="62">
        <v>448</v>
      </c>
      <c r="B453" s="63" t="s">
        <v>989</v>
      </c>
      <c r="C453" s="64">
        <v>0</v>
      </c>
      <c r="D453" s="64">
        <v>0</v>
      </c>
      <c r="E453" s="64">
        <v>0</v>
      </c>
      <c r="F453" s="64">
        <v>0</v>
      </c>
      <c r="G453" s="64">
        <v>0</v>
      </c>
      <c r="H453" s="64">
        <v>0</v>
      </c>
      <c r="I453" s="64">
        <v>0</v>
      </c>
      <c r="J453" s="64">
        <v>0</v>
      </c>
      <c r="K453" s="64">
        <v>0</v>
      </c>
      <c r="L453" s="65"/>
      <c r="M453" s="66">
        <v>0</v>
      </c>
      <c r="N453" s="66">
        <v>0</v>
      </c>
      <c r="O453" s="66">
        <v>0</v>
      </c>
      <c r="P453" s="66">
        <v>0</v>
      </c>
      <c r="Q453" s="66">
        <v>0</v>
      </c>
      <c r="R453" s="66">
        <v>0</v>
      </c>
      <c r="S453" s="66">
        <v>0</v>
      </c>
      <c r="T453" s="66">
        <v>0</v>
      </c>
      <c r="U453" s="66">
        <v>0</v>
      </c>
    </row>
    <row r="454" spans="1:21" x14ac:dyDescent="0.35">
      <c r="A454" s="62">
        <v>449</v>
      </c>
      <c r="B454" s="63" t="s">
        <v>990</v>
      </c>
      <c r="C454" s="64">
        <v>0</v>
      </c>
      <c r="D454" s="64">
        <v>0</v>
      </c>
      <c r="E454" s="64">
        <v>0</v>
      </c>
      <c r="F454" s="64">
        <v>0</v>
      </c>
      <c r="G454" s="64">
        <v>0</v>
      </c>
      <c r="H454" s="64">
        <v>0</v>
      </c>
      <c r="I454" s="64">
        <v>0</v>
      </c>
      <c r="J454" s="64">
        <v>0</v>
      </c>
      <c r="K454" s="64">
        <v>0</v>
      </c>
      <c r="L454" s="65"/>
      <c r="M454" s="66">
        <v>0</v>
      </c>
      <c r="N454" s="66">
        <v>0</v>
      </c>
      <c r="O454" s="66">
        <v>0</v>
      </c>
      <c r="P454" s="66">
        <v>0</v>
      </c>
      <c r="Q454" s="66">
        <v>0</v>
      </c>
      <c r="R454" s="66">
        <v>0</v>
      </c>
      <c r="S454" s="66">
        <v>0</v>
      </c>
      <c r="T454" s="66">
        <v>0</v>
      </c>
      <c r="U454" s="66">
        <v>0</v>
      </c>
    </row>
    <row r="455" spans="1:21" x14ac:dyDescent="0.35">
      <c r="A455" s="62">
        <v>450</v>
      </c>
      <c r="B455" s="63" t="s">
        <v>991</v>
      </c>
      <c r="C455" s="64">
        <v>0</v>
      </c>
      <c r="D455" s="64">
        <v>0</v>
      </c>
      <c r="E455" s="64">
        <v>0</v>
      </c>
      <c r="F455" s="64">
        <v>0</v>
      </c>
      <c r="G455" s="64">
        <v>0</v>
      </c>
      <c r="H455" s="64">
        <v>0</v>
      </c>
      <c r="I455" s="64">
        <v>0</v>
      </c>
      <c r="J455" s="64">
        <v>0</v>
      </c>
      <c r="K455" s="64">
        <v>0</v>
      </c>
      <c r="L455" s="65"/>
      <c r="M455" s="66">
        <v>0</v>
      </c>
      <c r="N455" s="66">
        <v>0</v>
      </c>
      <c r="O455" s="66">
        <v>0</v>
      </c>
      <c r="P455" s="66">
        <v>0</v>
      </c>
      <c r="Q455" s="66">
        <v>0</v>
      </c>
      <c r="R455" s="66">
        <v>0</v>
      </c>
      <c r="S455" s="66">
        <v>0</v>
      </c>
      <c r="T455" s="66">
        <v>0</v>
      </c>
      <c r="U455" s="66">
        <v>0</v>
      </c>
    </row>
    <row r="456" spans="1:21" x14ac:dyDescent="0.35">
      <c r="A456" s="62">
        <v>451</v>
      </c>
      <c r="B456" s="63" t="s">
        <v>992</v>
      </c>
      <c r="C456" s="64">
        <v>0</v>
      </c>
      <c r="D456" s="64">
        <v>0</v>
      </c>
      <c r="E456" s="64">
        <v>0</v>
      </c>
      <c r="F456" s="64">
        <v>0</v>
      </c>
      <c r="G456" s="64">
        <v>0</v>
      </c>
      <c r="H456" s="64">
        <v>0</v>
      </c>
      <c r="I456" s="64">
        <v>0</v>
      </c>
      <c r="J456" s="64">
        <v>0</v>
      </c>
      <c r="K456" s="64">
        <v>0</v>
      </c>
      <c r="L456" s="65"/>
      <c r="M456" s="66">
        <v>0</v>
      </c>
      <c r="N456" s="66">
        <v>0</v>
      </c>
      <c r="O456" s="66">
        <v>0</v>
      </c>
      <c r="P456" s="66">
        <v>0</v>
      </c>
      <c r="Q456" s="66">
        <v>0</v>
      </c>
      <c r="R456" s="66">
        <v>0</v>
      </c>
      <c r="S456" s="66">
        <v>0</v>
      </c>
      <c r="T456" s="66">
        <v>0</v>
      </c>
      <c r="U456" s="66">
        <v>0</v>
      </c>
    </row>
    <row r="457" spans="1:21" x14ac:dyDescent="0.35">
      <c r="A457" s="62">
        <v>452</v>
      </c>
      <c r="B457" s="63" t="s">
        <v>993</v>
      </c>
      <c r="C457" s="64">
        <v>0</v>
      </c>
      <c r="D457" s="64">
        <v>0</v>
      </c>
      <c r="E457" s="64">
        <v>0</v>
      </c>
      <c r="F457" s="64">
        <v>0</v>
      </c>
      <c r="G457" s="64">
        <v>0</v>
      </c>
      <c r="H457" s="64">
        <v>0</v>
      </c>
      <c r="I457" s="64">
        <v>0</v>
      </c>
      <c r="J457" s="64">
        <v>0</v>
      </c>
      <c r="K457" s="64">
        <v>0</v>
      </c>
      <c r="L457" s="65"/>
      <c r="M457" s="66">
        <v>0</v>
      </c>
      <c r="N457" s="66">
        <v>0</v>
      </c>
      <c r="O457" s="66">
        <v>0</v>
      </c>
      <c r="P457" s="66">
        <v>0</v>
      </c>
      <c r="Q457" s="66">
        <v>0</v>
      </c>
      <c r="R457" s="66">
        <v>0</v>
      </c>
      <c r="S457" s="66">
        <v>0</v>
      </c>
      <c r="T457" s="66">
        <v>0</v>
      </c>
      <c r="U457" s="66">
        <v>0</v>
      </c>
    </row>
    <row r="458" spans="1:21" x14ac:dyDescent="0.35">
      <c r="A458" s="62">
        <v>453</v>
      </c>
      <c r="B458" s="63" t="s">
        <v>994</v>
      </c>
      <c r="C458" s="64">
        <v>2.0746887966804977</v>
      </c>
      <c r="D458" s="64">
        <v>5.1351351351351351</v>
      </c>
      <c r="E458" s="64">
        <v>3.6526533425223979</v>
      </c>
      <c r="F458" s="64">
        <v>1.910828025477707</v>
      </c>
      <c r="G458" s="64">
        <v>4.1131105398457581</v>
      </c>
      <c r="H458" s="64">
        <v>2.3255813953488373</v>
      </c>
      <c r="I458" s="64">
        <v>1.7333333333333332</v>
      </c>
      <c r="J458" s="64">
        <v>4.4341495698213107</v>
      </c>
      <c r="K458" s="64">
        <v>3.0927835051546393</v>
      </c>
      <c r="L458" s="65"/>
      <c r="M458" s="66">
        <v>15</v>
      </c>
      <c r="N458" s="66">
        <v>38</v>
      </c>
      <c r="O458" s="66">
        <v>53</v>
      </c>
      <c r="P458" s="66">
        <v>15</v>
      </c>
      <c r="Q458" s="66">
        <v>32</v>
      </c>
      <c r="R458" s="66">
        <v>36</v>
      </c>
      <c r="S458" s="66">
        <v>26</v>
      </c>
      <c r="T458" s="66">
        <v>67</v>
      </c>
      <c r="U458" s="66">
        <v>93</v>
      </c>
    </row>
    <row r="459" spans="1:21" x14ac:dyDescent="0.35">
      <c r="A459" s="62">
        <v>454</v>
      </c>
      <c r="B459" s="63" t="s">
        <v>995</v>
      </c>
      <c r="C459" s="64">
        <v>0</v>
      </c>
      <c r="D459" s="64">
        <v>0</v>
      </c>
      <c r="E459" s="64">
        <v>0</v>
      </c>
      <c r="F459" s="64">
        <v>0</v>
      </c>
      <c r="G459" s="64">
        <v>0</v>
      </c>
      <c r="H459" s="64">
        <v>0</v>
      </c>
      <c r="I459" s="64">
        <v>0</v>
      </c>
      <c r="J459" s="64">
        <v>0</v>
      </c>
      <c r="K459" s="64">
        <v>0</v>
      </c>
      <c r="L459" s="65"/>
      <c r="M459" s="66">
        <v>0</v>
      </c>
      <c r="N459" s="66">
        <v>0</v>
      </c>
      <c r="O459" s="66">
        <v>0</v>
      </c>
      <c r="P459" s="66">
        <v>0</v>
      </c>
      <c r="Q459" s="66">
        <v>0</v>
      </c>
      <c r="R459" s="66">
        <v>0</v>
      </c>
      <c r="S459" s="66">
        <v>0</v>
      </c>
      <c r="T459" s="66">
        <v>0</v>
      </c>
      <c r="U459" s="66">
        <v>0</v>
      </c>
    </row>
    <row r="460" spans="1:21" x14ac:dyDescent="0.35">
      <c r="A460" s="62">
        <v>455</v>
      </c>
      <c r="B460" s="63" t="s">
        <v>260</v>
      </c>
      <c r="C460" s="64">
        <v>10.714285714285714</v>
      </c>
      <c r="D460" s="64">
        <v>32.236842105263158</v>
      </c>
      <c r="E460" s="64">
        <v>18.685121107266436</v>
      </c>
      <c r="F460" s="64">
        <v>3.4782608695652173</v>
      </c>
      <c r="G460" s="64">
        <v>23.577235772357724</v>
      </c>
      <c r="H460" s="64">
        <v>16.260162601626014</v>
      </c>
      <c r="I460" s="64">
        <v>9.765625</v>
      </c>
      <c r="J460" s="64">
        <v>28.825622775800714</v>
      </c>
      <c r="K460" s="64">
        <v>18.198529411764707</v>
      </c>
      <c r="L460" s="65"/>
      <c r="M460" s="66">
        <v>15</v>
      </c>
      <c r="N460" s="66">
        <v>49</v>
      </c>
      <c r="O460" s="66">
        <v>54</v>
      </c>
      <c r="P460" s="66">
        <v>4</v>
      </c>
      <c r="Q460" s="66">
        <v>29</v>
      </c>
      <c r="R460" s="66">
        <v>40</v>
      </c>
      <c r="S460" s="66">
        <v>25</v>
      </c>
      <c r="T460" s="66">
        <v>81</v>
      </c>
      <c r="U460" s="66">
        <v>99</v>
      </c>
    </row>
    <row r="461" spans="1:21" x14ac:dyDescent="0.35">
      <c r="A461" s="62">
        <v>456</v>
      </c>
      <c r="B461" s="63" t="s">
        <v>996</v>
      </c>
      <c r="C461" s="64">
        <v>0</v>
      </c>
      <c r="D461" s="64">
        <v>0</v>
      </c>
      <c r="E461" s="64">
        <v>0</v>
      </c>
      <c r="F461" s="64">
        <v>0</v>
      </c>
      <c r="G461" s="64">
        <v>0</v>
      </c>
      <c r="H461" s="64">
        <v>0</v>
      </c>
      <c r="I461" s="64">
        <v>0</v>
      </c>
      <c r="J461" s="64">
        <v>0</v>
      </c>
      <c r="K461" s="64">
        <v>0</v>
      </c>
      <c r="L461" s="65"/>
      <c r="M461" s="66">
        <v>0</v>
      </c>
      <c r="N461" s="66">
        <v>0</v>
      </c>
      <c r="O461" s="66">
        <v>0</v>
      </c>
      <c r="P461" s="66">
        <v>0</v>
      </c>
      <c r="Q461" s="66">
        <v>0</v>
      </c>
      <c r="R461" s="66">
        <v>0</v>
      </c>
      <c r="S461" s="66">
        <v>0</v>
      </c>
      <c r="T461" s="66">
        <v>0</v>
      </c>
      <c r="U461" s="66">
        <v>0</v>
      </c>
    </row>
    <row r="462" spans="1:21" x14ac:dyDescent="0.35">
      <c r="A462" s="62">
        <v>457</v>
      </c>
      <c r="B462" s="63" t="s">
        <v>997</v>
      </c>
      <c r="C462" s="64">
        <v>16.666666666666664</v>
      </c>
      <c r="D462" s="64">
        <v>12.280701754385964</v>
      </c>
      <c r="E462" s="64">
        <v>7.0796460176991154</v>
      </c>
      <c r="F462" s="64">
        <v>5.0847457627118651</v>
      </c>
      <c r="G462" s="64">
        <v>10.810810810810811</v>
      </c>
      <c r="H462" s="64">
        <v>5.2083333333333339</v>
      </c>
      <c r="I462" s="64">
        <v>9.9236641221374047</v>
      </c>
      <c r="J462" s="64">
        <v>15.11627906976744</v>
      </c>
      <c r="K462" s="64">
        <v>9.5238095238095237</v>
      </c>
      <c r="L462" s="65"/>
      <c r="M462" s="66">
        <v>12</v>
      </c>
      <c r="N462" s="66">
        <v>7</v>
      </c>
      <c r="O462" s="66">
        <v>8</v>
      </c>
      <c r="P462" s="66">
        <v>3</v>
      </c>
      <c r="Q462" s="66">
        <v>4</v>
      </c>
      <c r="R462" s="66">
        <v>5</v>
      </c>
      <c r="S462" s="66">
        <v>13</v>
      </c>
      <c r="T462" s="66">
        <v>13</v>
      </c>
      <c r="U462" s="66">
        <v>20</v>
      </c>
    </row>
    <row r="463" spans="1:21" x14ac:dyDescent="0.35">
      <c r="A463" s="62">
        <v>458</v>
      </c>
      <c r="B463" s="63" t="s">
        <v>998</v>
      </c>
      <c r="C463" s="64">
        <v>0</v>
      </c>
      <c r="D463" s="64">
        <v>0</v>
      </c>
      <c r="E463" s="64">
        <v>0</v>
      </c>
      <c r="F463" s="64">
        <v>0</v>
      </c>
      <c r="G463" s="64">
        <v>0</v>
      </c>
      <c r="H463" s="64">
        <v>0</v>
      </c>
      <c r="I463" s="64">
        <v>0</v>
      </c>
      <c r="J463" s="64">
        <v>0</v>
      </c>
      <c r="K463" s="64">
        <v>0</v>
      </c>
      <c r="L463" s="65"/>
      <c r="M463" s="66">
        <v>0</v>
      </c>
      <c r="N463" s="66">
        <v>0</v>
      </c>
      <c r="O463" s="66">
        <v>0</v>
      </c>
      <c r="P463" s="66">
        <v>0</v>
      </c>
      <c r="Q463" s="66">
        <v>0</v>
      </c>
      <c r="R463" s="66">
        <v>0</v>
      </c>
      <c r="S463" s="66">
        <v>0</v>
      </c>
      <c r="T463" s="66">
        <v>0</v>
      </c>
      <c r="U463" s="66">
        <v>0</v>
      </c>
    </row>
    <row r="464" spans="1:21" x14ac:dyDescent="0.35">
      <c r="A464" s="62">
        <v>459</v>
      </c>
      <c r="B464" s="63" t="s">
        <v>999</v>
      </c>
      <c r="C464" s="64">
        <v>0</v>
      </c>
      <c r="D464" s="64">
        <v>0</v>
      </c>
      <c r="E464" s="64">
        <v>0</v>
      </c>
      <c r="F464" s="64">
        <v>0</v>
      </c>
      <c r="G464" s="64">
        <v>0</v>
      </c>
      <c r="H464" s="64">
        <v>0</v>
      </c>
      <c r="I464" s="64">
        <v>0</v>
      </c>
      <c r="J464" s="64">
        <v>0</v>
      </c>
      <c r="K464" s="64">
        <v>0</v>
      </c>
      <c r="L464" s="65"/>
      <c r="M464" s="66">
        <v>0</v>
      </c>
      <c r="N464" s="66">
        <v>0</v>
      </c>
      <c r="O464" s="66">
        <v>0</v>
      </c>
      <c r="P464" s="66">
        <v>0</v>
      </c>
      <c r="Q464" s="66">
        <v>0</v>
      </c>
      <c r="R464" s="66">
        <v>0</v>
      </c>
      <c r="S464" s="66">
        <v>0</v>
      </c>
      <c r="T464" s="66">
        <v>0</v>
      </c>
      <c r="U464" s="66">
        <v>0</v>
      </c>
    </row>
    <row r="465" spans="1:21" x14ac:dyDescent="0.35">
      <c r="A465" s="62">
        <v>460</v>
      </c>
      <c r="B465" s="63" t="s">
        <v>1000</v>
      </c>
      <c r="C465" s="64">
        <v>10</v>
      </c>
      <c r="D465" s="64">
        <v>6.666666666666667</v>
      </c>
      <c r="E465" s="64">
        <v>8.6666666666666679</v>
      </c>
      <c r="F465" s="64">
        <v>0</v>
      </c>
      <c r="G465" s="64">
        <v>21.568627450980394</v>
      </c>
      <c r="H465" s="64">
        <v>7.03125</v>
      </c>
      <c r="I465" s="64">
        <v>8.75</v>
      </c>
      <c r="J465" s="64">
        <v>10.569105691056912</v>
      </c>
      <c r="K465" s="64">
        <v>7.1174377224199299</v>
      </c>
      <c r="L465" s="65"/>
      <c r="M465" s="66">
        <v>8</v>
      </c>
      <c r="N465" s="66">
        <v>5</v>
      </c>
      <c r="O465" s="66">
        <v>13</v>
      </c>
      <c r="P465" s="66">
        <v>0</v>
      </c>
      <c r="Q465" s="66">
        <v>11</v>
      </c>
      <c r="R465" s="66">
        <v>9</v>
      </c>
      <c r="S465" s="66">
        <v>14</v>
      </c>
      <c r="T465" s="66">
        <v>13</v>
      </c>
      <c r="U465" s="66">
        <v>20</v>
      </c>
    </row>
    <row r="466" spans="1:21" x14ac:dyDescent="0.35">
      <c r="A466" s="62">
        <v>461</v>
      </c>
      <c r="B466" s="63" t="s">
        <v>261</v>
      </c>
      <c r="C466" s="64">
        <v>13.861386138613863</v>
      </c>
      <c r="D466" s="64">
        <v>9.7014925373134329</v>
      </c>
      <c r="E466" s="64">
        <v>12.601626016260163</v>
      </c>
      <c r="F466" s="64">
        <v>5.0420168067226889</v>
      </c>
      <c r="G466" s="64">
        <v>10.76923076923077</v>
      </c>
      <c r="H466" s="64">
        <v>7.0539419087136928</v>
      </c>
      <c r="I466" s="64">
        <v>8.5972850678733028</v>
      </c>
      <c r="J466" s="64">
        <v>13.059701492537313</v>
      </c>
      <c r="K466" s="64">
        <v>9.6907216494845372</v>
      </c>
      <c r="L466" s="65"/>
      <c r="M466" s="66">
        <v>14</v>
      </c>
      <c r="N466" s="66">
        <v>13</v>
      </c>
      <c r="O466" s="66">
        <v>31</v>
      </c>
      <c r="P466" s="66">
        <v>6</v>
      </c>
      <c r="Q466" s="66">
        <v>14</v>
      </c>
      <c r="R466" s="66">
        <v>17</v>
      </c>
      <c r="S466" s="66">
        <v>19</v>
      </c>
      <c r="T466" s="66">
        <v>35</v>
      </c>
      <c r="U466" s="66">
        <v>47</v>
      </c>
    </row>
    <row r="467" spans="1:21" x14ac:dyDescent="0.35">
      <c r="A467" s="62">
        <v>462</v>
      </c>
      <c r="B467" s="63" t="s">
        <v>1001</v>
      </c>
      <c r="C467" s="64">
        <v>0</v>
      </c>
      <c r="D467" s="64">
        <v>0</v>
      </c>
      <c r="E467" s="64">
        <v>0</v>
      </c>
      <c r="F467" s="64">
        <v>0</v>
      </c>
      <c r="G467" s="64">
        <v>0</v>
      </c>
      <c r="H467" s="64">
        <v>0</v>
      </c>
      <c r="I467" s="64">
        <v>0</v>
      </c>
      <c r="J467" s="64">
        <v>0</v>
      </c>
      <c r="K467" s="64">
        <v>0</v>
      </c>
      <c r="L467" s="65"/>
      <c r="M467" s="66">
        <v>0</v>
      </c>
      <c r="N467" s="66">
        <v>0</v>
      </c>
      <c r="O467" s="66">
        <v>0</v>
      </c>
      <c r="P467" s="66">
        <v>0</v>
      </c>
      <c r="Q467" s="66">
        <v>0</v>
      </c>
      <c r="R467" s="66">
        <v>0</v>
      </c>
      <c r="S467" s="66">
        <v>0</v>
      </c>
      <c r="T467" s="66">
        <v>0</v>
      </c>
      <c r="U467" s="66">
        <v>0</v>
      </c>
    </row>
    <row r="468" spans="1:21" x14ac:dyDescent="0.35">
      <c r="A468" s="62">
        <v>463</v>
      </c>
      <c r="B468" s="63" t="s">
        <v>1002</v>
      </c>
      <c r="C468" s="64">
        <v>0</v>
      </c>
      <c r="D468" s="64">
        <v>0</v>
      </c>
      <c r="E468" s="64">
        <v>0</v>
      </c>
      <c r="F468" s="64">
        <v>0</v>
      </c>
      <c r="G468" s="64">
        <v>0</v>
      </c>
      <c r="H468" s="64">
        <v>0</v>
      </c>
      <c r="I468" s="64">
        <v>0</v>
      </c>
      <c r="J468" s="64">
        <v>0</v>
      </c>
      <c r="K468" s="64">
        <v>0</v>
      </c>
      <c r="L468" s="65"/>
      <c r="M468" s="66">
        <v>0</v>
      </c>
      <c r="N468" s="66">
        <v>0</v>
      </c>
      <c r="O468" s="66">
        <v>0</v>
      </c>
      <c r="P468" s="66">
        <v>0</v>
      </c>
      <c r="Q468" s="66">
        <v>0</v>
      </c>
      <c r="R468" s="66">
        <v>0</v>
      </c>
      <c r="S468" s="66">
        <v>0</v>
      </c>
      <c r="T468" s="66">
        <v>0</v>
      </c>
      <c r="U468" s="66">
        <v>0</v>
      </c>
    </row>
    <row r="469" spans="1:21" x14ac:dyDescent="0.35">
      <c r="A469" s="62">
        <v>464</v>
      </c>
      <c r="B469" s="63" t="s">
        <v>1003</v>
      </c>
      <c r="C469" s="64">
        <v>0</v>
      </c>
      <c r="D469" s="64">
        <v>0</v>
      </c>
      <c r="E469" s="64">
        <v>0</v>
      </c>
      <c r="F469" s="64">
        <v>0</v>
      </c>
      <c r="G469" s="64">
        <v>0</v>
      </c>
      <c r="H469" s="64">
        <v>0</v>
      </c>
      <c r="I469" s="64">
        <v>50</v>
      </c>
      <c r="J469" s="64">
        <v>0</v>
      </c>
      <c r="K469" s="64">
        <v>15</v>
      </c>
      <c r="L469" s="65"/>
      <c r="M469" s="66">
        <v>0</v>
      </c>
      <c r="N469" s="66">
        <v>0</v>
      </c>
      <c r="O469" s="66">
        <v>0</v>
      </c>
      <c r="P469" s="66">
        <v>0</v>
      </c>
      <c r="Q469" s="66">
        <v>0</v>
      </c>
      <c r="R469" s="66">
        <v>0</v>
      </c>
      <c r="S469" s="66">
        <v>3</v>
      </c>
      <c r="T469" s="66">
        <v>0</v>
      </c>
      <c r="U469" s="66">
        <v>3</v>
      </c>
    </row>
    <row r="470" spans="1:21" x14ac:dyDescent="0.35">
      <c r="A470" s="62">
        <v>465</v>
      </c>
      <c r="B470" s="63" t="s">
        <v>1004</v>
      </c>
      <c r="C470" s="64">
        <v>0</v>
      </c>
      <c r="D470" s="64">
        <v>0</v>
      </c>
      <c r="E470" s="64">
        <v>0</v>
      </c>
      <c r="F470" s="64">
        <v>0</v>
      </c>
      <c r="G470" s="64">
        <v>0</v>
      </c>
      <c r="H470" s="64">
        <v>0</v>
      </c>
      <c r="I470" s="64">
        <v>0</v>
      </c>
      <c r="J470" s="64">
        <v>0</v>
      </c>
      <c r="K470" s="64">
        <v>0</v>
      </c>
      <c r="L470" s="65"/>
      <c r="M470" s="66">
        <v>0</v>
      </c>
      <c r="N470" s="66">
        <v>0</v>
      </c>
      <c r="O470" s="66">
        <v>0</v>
      </c>
      <c r="P470" s="66">
        <v>0</v>
      </c>
      <c r="Q470" s="66">
        <v>0</v>
      </c>
      <c r="R470" s="66">
        <v>0</v>
      </c>
      <c r="S470" s="66">
        <v>0</v>
      </c>
      <c r="T470" s="66">
        <v>0</v>
      </c>
      <c r="U470" s="66">
        <v>0</v>
      </c>
    </row>
    <row r="471" spans="1:21" x14ac:dyDescent="0.35">
      <c r="A471" s="62">
        <v>466</v>
      </c>
      <c r="B471" s="63" t="s">
        <v>1005</v>
      </c>
      <c r="C471" s="64">
        <v>0</v>
      </c>
      <c r="D471" s="64">
        <v>0</v>
      </c>
      <c r="E471" s="64">
        <v>0</v>
      </c>
      <c r="F471" s="64">
        <v>0</v>
      </c>
      <c r="G471" s="64">
        <v>0</v>
      </c>
      <c r="H471" s="64">
        <v>19.35483870967742</v>
      </c>
      <c r="I471" s="64">
        <v>10.714285714285714</v>
      </c>
      <c r="J471" s="64">
        <v>0</v>
      </c>
      <c r="K471" s="64">
        <v>10.714285714285714</v>
      </c>
      <c r="L471" s="65"/>
      <c r="M471" s="66">
        <v>0</v>
      </c>
      <c r="N471" s="66">
        <v>0</v>
      </c>
      <c r="O471" s="66">
        <v>0</v>
      </c>
      <c r="P471" s="66">
        <v>0</v>
      </c>
      <c r="Q471" s="66">
        <v>0</v>
      </c>
      <c r="R471" s="66">
        <v>6</v>
      </c>
      <c r="S471" s="66">
        <v>3</v>
      </c>
      <c r="T471" s="66">
        <v>0</v>
      </c>
      <c r="U471" s="66">
        <v>6</v>
      </c>
    </row>
    <row r="472" spans="1:21" x14ac:dyDescent="0.35">
      <c r="A472" s="62">
        <v>467</v>
      </c>
      <c r="B472" s="63" t="s">
        <v>1006</v>
      </c>
      <c r="C472" s="64">
        <v>0</v>
      </c>
      <c r="D472" s="64">
        <v>0</v>
      </c>
      <c r="E472" s="64">
        <v>0</v>
      </c>
      <c r="F472" s="64">
        <v>0</v>
      </c>
      <c r="G472" s="64">
        <v>0</v>
      </c>
      <c r="H472" s="64">
        <v>0</v>
      </c>
      <c r="I472" s="64">
        <v>0</v>
      </c>
      <c r="J472" s="64">
        <v>0</v>
      </c>
      <c r="K472" s="64">
        <v>0</v>
      </c>
      <c r="L472" s="65"/>
      <c r="M472" s="66">
        <v>0</v>
      </c>
      <c r="N472" s="66">
        <v>0</v>
      </c>
      <c r="O472" s="66">
        <v>0</v>
      </c>
      <c r="P472" s="66">
        <v>0</v>
      </c>
      <c r="Q472" s="66">
        <v>0</v>
      </c>
      <c r="R472" s="66">
        <v>0</v>
      </c>
      <c r="S472" s="66">
        <v>0</v>
      </c>
      <c r="T472" s="66">
        <v>0</v>
      </c>
      <c r="U472" s="66">
        <v>0</v>
      </c>
    </row>
    <row r="473" spans="1:21" x14ac:dyDescent="0.35">
      <c r="A473" s="62">
        <v>468</v>
      </c>
      <c r="B473" s="63" t="s">
        <v>1007</v>
      </c>
      <c r="C473" s="64">
        <v>0</v>
      </c>
      <c r="D473" s="64">
        <v>5.7971014492753623</v>
      </c>
      <c r="E473" s="64">
        <v>3.5650623885918007</v>
      </c>
      <c r="F473" s="64">
        <v>0.92879256965944268</v>
      </c>
      <c r="G473" s="64">
        <v>4.0983606557377046</v>
      </c>
      <c r="H473" s="64">
        <v>3.3043478260869561</v>
      </c>
      <c r="I473" s="64">
        <v>1.3071895424836601</v>
      </c>
      <c r="J473" s="64">
        <v>5.7915057915057915</v>
      </c>
      <c r="K473" s="64">
        <v>3.4513274336283186</v>
      </c>
      <c r="L473" s="65"/>
      <c r="M473" s="66">
        <v>0</v>
      </c>
      <c r="N473" s="66">
        <v>16</v>
      </c>
      <c r="O473" s="66">
        <v>20</v>
      </c>
      <c r="P473" s="66">
        <v>3</v>
      </c>
      <c r="Q473" s="66">
        <v>10</v>
      </c>
      <c r="R473" s="66">
        <v>19</v>
      </c>
      <c r="S473" s="66">
        <v>8</v>
      </c>
      <c r="T473" s="66">
        <v>30</v>
      </c>
      <c r="U473" s="66">
        <v>39</v>
      </c>
    </row>
    <row r="474" spans="1:21" x14ac:dyDescent="0.35">
      <c r="A474" s="62">
        <v>469</v>
      </c>
      <c r="B474" s="63" t="s">
        <v>1008</v>
      </c>
      <c r="C474" s="64">
        <v>0</v>
      </c>
      <c r="D474" s="64">
        <v>0</v>
      </c>
      <c r="E474" s="64">
        <v>0</v>
      </c>
      <c r="F474" s="64">
        <v>0</v>
      </c>
      <c r="G474" s="64">
        <v>0</v>
      </c>
      <c r="H474" s="64">
        <v>0</v>
      </c>
      <c r="I474" s="64">
        <v>0</v>
      </c>
      <c r="J474" s="64">
        <v>0</v>
      </c>
      <c r="K474" s="64">
        <v>0</v>
      </c>
      <c r="L474" s="65"/>
      <c r="M474" s="66">
        <v>0</v>
      </c>
      <c r="N474" s="66">
        <v>0</v>
      </c>
      <c r="O474" s="66">
        <v>0</v>
      </c>
      <c r="P474" s="66">
        <v>0</v>
      </c>
      <c r="Q474" s="66">
        <v>0</v>
      </c>
      <c r="R474" s="66">
        <v>0</v>
      </c>
      <c r="S474" s="66">
        <v>0</v>
      </c>
      <c r="T474" s="66">
        <v>0</v>
      </c>
      <c r="U474" s="66">
        <v>0</v>
      </c>
    </row>
    <row r="475" spans="1:21" x14ac:dyDescent="0.35">
      <c r="A475" s="62">
        <v>470</v>
      </c>
      <c r="B475" s="63" t="s">
        <v>1009</v>
      </c>
      <c r="C475" s="64">
        <v>0</v>
      </c>
      <c r="D475" s="64">
        <v>0</v>
      </c>
      <c r="E475" s="64">
        <v>0</v>
      </c>
      <c r="F475" s="64">
        <v>0</v>
      </c>
      <c r="G475" s="64">
        <v>0</v>
      </c>
      <c r="H475" s="64">
        <v>0</v>
      </c>
      <c r="I475" s="64">
        <v>0</v>
      </c>
      <c r="J475" s="64">
        <v>0</v>
      </c>
      <c r="K475" s="64">
        <v>0</v>
      </c>
      <c r="L475" s="65"/>
      <c r="M475" s="66">
        <v>0</v>
      </c>
      <c r="N475" s="66">
        <v>0</v>
      </c>
      <c r="O475" s="66">
        <v>0</v>
      </c>
      <c r="P475" s="66">
        <v>0</v>
      </c>
      <c r="Q475" s="66">
        <v>0</v>
      </c>
      <c r="R475" s="66">
        <v>0</v>
      </c>
      <c r="S475" s="66">
        <v>0</v>
      </c>
      <c r="T475" s="66">
        <v>0</v>
      </c>
      <c r="U475" s="66">
        <v>0</v>
      </c>
    </row>
    <row r="476" spans="1:21" x14ac:dyDescent="0.35">
      <c r="A476" s="62">
        <v>471</v>
      </c>
      <c r="B476" s="63" t="s">
        <v>1010</v>
      </c>
      <c r="C476" s="64">
        <v>0</v>
      </c>
      <c r="D476" s="64">
        <v>0</v>
      </c>
      <c r="E476" s="64">
        <v>0</v>
      </c>
      <c r="F476" s="64">
        <v>0</v>
      </c>
      <c r="G476" s="64">
        <v>0</v>
      </c>
      <c r="H476" s="64">
        <v>0</v>
      </c>
      <c r="I476" s="64">
        <v>0</v>
      </c>
      <c r="J476" s="64">
        <v>0</v>
      </c>
      <c r="K476" s="64">
        <v>0</v>
      </c>
      <c r="L476" s="65"/>
      <c r="M476" s="66">
        <v>0</v>
      </c>
      <c r="N476" s="66">
        <v>0</v>
      </c>
      <c r="O476" s="66">
        <v>0</v>
      </c>
      <c r="P476" s="66">
        <v>0</v>
      </c>
      <c r="Q476" s="66">
        <v>0</v>
      </c>
      <c r="R476" s="66">
        <v>0</v>
      </c>
      <c r="S476" s="66">
        <v>0</v>
      </c>
      <c r="T476" s="66">
        <v>0</v>
      </c>
      <c r="U476" s="66">
        <v>0</v>
      </c>
    </row>
    <row r="477" spans="1:21" x14ac:dyDescent="0.35">
      <c r="A477" s="62">
        <v>472</v>
      </c>
      <c r="B477" s="63" t="s">
        <v>1011</v>
      </c>
      <c r="C477" s="64">
        <v>0</v>
      </c>
      <c r="D477" s="64">
        <v>0</v>
      </c>
      <c r="E477" s="64">
        <v>0</v>
      </c>
      <c r="F477" s="64">
        <v>0</v>
      </c>
      <c r="G477" s="64">
        <v>0</v>
      </c>
      <c r="H477" s="64">
        <v>0</v>
      </c>
      <c r="I477" s="64">
        <v>0</v>
      </c>
      <c r="J477" s="64">
        <v>0</v>
      </c>
      <c r="K477" s="64">
        <v>0</v>
      </c>
      <c r="L477" s="65"/>
      <c r="M477" s="66">
        <v>0</v>
      </c>
      <c r="N477" s="66">
        <v>0</v>
      </c>
      <c r="O477" s="66">
        <v>0</v>
      </c>
      <c r="P477" s="66">
        <v>0</v>
      </c>
      <c r="Q477" s="66">
        <v>0</v>
      </c>
      <c r="R477" s="66">
        <v>0</v>
      </c>
      <c r="S477" s="66">
        <v>0</v>
      </c>
      <c r="T477" s="66">
        <v>0</v>
      </c>
      <c r="U477" s="66">
        <v>0</v>
      </c>
    </row>
    <row r="478" spans="1:21" x14ac:dyDescent="0.35">
      <c r="A478" s="62">
        <v>473</v>
      </c>
      <c r="B478" s="63" t="s">
        <v>1012</v>
      </c>
      <c r="C478" s="64">
        <v>0</v>
      </c>
      <c r="D478" s="64">
        <v>18.75</v>
      </c>
      <c r="E478" s="64">
        <v>8.5714285714285712</v>
      </c>
      <c r="F478" s="64">
        <v>0</v>
      </c>
      <c r="G478" s="64">
        <v>0</v>
      </c>
      <c r="H478" s="64">
        <v>0</v>
      </c>
      <c r="I478" s="64">
        <v>0</v>
      </c>
      <c r="J478" s="64">
        <v>10.344827586206897</v>
      </c>
      <c r="K478" s="64">
        <v>6.0975609756097562</v>
      </c>
      <c r="L478" s="65"/>
      <c r="M478" s="66">
        <v>0</v>
      </c>
      <c r="N478" s="66">
        <v>3</v>
      </c>
      <c r="O478" s="66">
        <v>3</v>
      </c>
      <c r="P478" s="66">
        <v>0</v>
      </c>
      <c r="Q478" s="66">
        <v>0</v>
      </c>
      <c r="R478" s="66">
        <v>0</v>
      </c>
      <c r="S478" s="66">
        <v>0</v>
      </c>
      <c r="T478" s="66">
        <v>3</v>
      </c>
      <c r="U478" s="66">
        <v>5</v>
      </c>
    </row>
    <row r="479" spans="1:21" x14ac:dyDescent="0.35">
      <c r="A479" s="62">
        <v>474</v>
      </c>
      <c r="B479" s="63" t="s">
        <v>1013</v>
      </c>
      <c r="C479" s="64">
        <v>0</v>
      </c>
      <c r="D479" s="64">
        <v>0</v>
      </c>
      <c r="E479" s="64">
        <v>0</v>
      </c>
      <c r="F479" s="64">
        <v>0</v>
      </c>
      <c r="G479" s="64">
        <v>0</v>
      </c>
      <c r="H479" s="64">
        <v>0</v>
      </c>
      <c r="I479" s="64">
        <v>0</v>
      </c>
      <c r="J479" s="64">
        <v>17.647058823529413</v>
      </c>
      <c r="K479" s="64">
        <v>7.5</v>
      </c>
      <c r="L479" s="65"/>
      <c r="M479" s="66">
        <v>0</v>
      </c>
      <c r="N479" s="66">
        <v>0</v>
      </c>
      <c r="O479" s="66">
        <v>0</v>
      </c>
      <c r="P479" s="66">
        <v>0</v>
      </c>
      <c r="Q479" s="66">
        <v>0</v>
      </c>
      <c r="R479" s="66">
        <v>0</v>
      </c>
      <c r="S479" s="66">
        <v>0</v>
      </c>
      <c r="T479" s="66">
        <v>3</v>
      </c>
      <c r="U479" s="66">
        <v>3</v>
      </c>
    </row>
    <row r="480" spans="1:21" x14ac:dyDescent="0.35">
      <c r="A480" s="62">
        <v>475</v>
      </c>
      <c r="B480" s="63" t="s">
        <v>1014</v>
      </c>
      <c r="C480" s="64">
        <v>0</v>
      </c>
      <c r="D480" s="64">
        <v>0</v>
      </c>
      <c r="E480" s="64">
        <v>0</v>
      </c>
      <c r="F480" s="64">
        <v>4.838709677419355</v>
      </c>
      <c r="G480" s="64">
        <v>10.810810810810811</v>
      </c>
      <c r="H480" s="64">
        <v>7.1428571428571423</v>
      </c>
      <c r="I480" s="64">
        <v>5.3571428571428568</v>
      </c>
      <c r="J480" s="64">
        <v>12.345679012345679</v>
      </c>
      <c r="K480" s="64">
        <v>6.1855670103092786</v>
      </c>
      <c r="L480" s="65"/>
      <c r="M480" s="66">
        <v>0</v>
      </c>
      <c r="N480" s="66">
        <v>0</v>
      </c>
      <c r="O480" s="66">
        <v>0</v>
      </c>
      <c r="P480" s="66">
        <v>3</v>
      </c>
      <c r="Q480" s="66">
        <v>4</v>
      </c>
      <c r="R480" s="66">
        <v>7</v>
      </c>
      <c r="S480" s="66">
        <v>6</v>
      </c>
      <c r="T480" s="66">
        <v>10</v>
      </c>
      <c r="U480" s="66">
        <v>12</v>
      </c>
    </row>
    <row r="481" spans="1:21" x14ac:dyDescent="0.35">
      <c r="A481" s="62">
        <v>476</v>
      </c>
      <c r="B481" s="63" t="s">
        <v>3126</v>
      </c>
      <c r="C481" s="64">
        <v>7.5268817204301079</v>
      </c>
      <c r="D481" s="64">
        <v>21</v>
      </c>
      <c r="E481" s="64">
        <v>15.428571428571427</v>
      </c>
      <c r="F481" s="64">
        <v>10.465116279069768</v>
      </c>
      <c r="G481" s="64">
        <v>16.393442622950818</v>
      </c>
      <c r="H481" s="64">
        <v>16.891891891891891</v>
      </c>
      <c r="I481" s="64">
        <v>7.8313253012048198</v>
      </c>
      <c r="J481" s="64">
        <v>21.052631578947366</v>
      </c>
      <c r="K481" s="64">
        <v>15.568862275449103</v>
      </c>
      <c r="L481" s="65"/>
      <c r="M481" s="66">
        <v>7</v>
      </c>
      <c r="N481" s="66">
        <v>21</v>
      </c>
      <c r="O481" s="66">
        <v>27</v>
      </c>
      <c r="P481" s="66">
        <v>9</v>
      </c>
      <c r="Q481" s="66">
        <v>10</v>
      </c>
      <c r="R481" s="66">
        <v>25</v>
      </c>
      <c r="S481" s="66">
        <v>13</v>
      </c>
      <c r="T481" s="66">
        <v>32</v>
      </c>
      <c r="U481" s="66">
        <v>52</v>
      </c>
    </row>
    <row r="482" spans="1:21" x14ac:dyDescent="0.35">
      <c r="A482" s="62">
        <v>477</v>
      </c>
      <c r="B482" s="63" t="s">
        <v>1015</v>
      </c>
      <c r="C482" s="64">
        <v>0</v>
      </c>
      <c r="D482" s="64">
        <v>0</v>
      </c>
      <c r="E482" s="64">
        <v>0</v>
      </c>
      <c r="F482" s="64">
        <v>0</v>
      </c>
      <c r="G482" s="64">
        <v>0</v>
      </c>
      <c r="H482" s="64">
        <v>0</v>
      </c>
      <c r="I482" s="64">
        <v>0</v>
      </c>
      <c r="J482" s="64">
        <v>0</v>
      </c>
      <c r="K482" s="64">
        <v>0</v>
      </c>
      <c r="L482" s="65"/>
      <c r="M482" s="66">
        <v>0</v>
      </c>
      <c r="N482" s="66">
        <v>0</v>
      </c>
      <c r="O482" s="66">
        <v>0</v>
      </c>
      <c r="P482" s="66">
        <v>0</v>
      </c>
      <c r="Q482" s="66">
        <v>0</v>
      </c>
      <c r="R482" s="66">
        <v>0</v>
      </c>
      <c r="S482" s="66">
        <v>0</v>
      </c>
      <c r="T482" s="66">
        <v>0</v>
      </c>
      <c r="U482" s="66">
        <v>0</v>
      </c>
    </row>
    <row r="483" spans="1:21" x14ac:dyDescent="0.35">
      <c r="A483" s="62">
        <v>478</v>
      </c>
      <c r="B483" s="63" t="s">
        <v>1016</v>
      </c>
      <c r="C483" s="64">
        <v>0</v>
      </c>
      <c r="D483" s="64">
        <v>0</v>
      </c>
      <c r="E483" s="64">
        <v>0</v>
      </c>
      <c r="F483" s="64">
        <v>0</v>
      </c>
      <c r="G483" s="64">
        <v>0</v>
      </c>
      <c r="H483" s="64">
        <v>0</v>
      </c>
      <c r="I483" s="64">
        <v>0</v>
      </c>
      <c r="J483" s="64">
        <v>0</v>
      </c>
      <c r="K483" s="64">
        <v>50</v>
      </c>
      <c r="L483" s="65"/>
      <c r="M483" s="66">
        <v>0</v>
      </c>
      <c r="N483" s="66">
        <v>0</v>
      </c>
      <c r="O483" s="66">
        <v>0</v>
      </c>
      <c r="P483" s="66">
        <v>0</v>
      </c>
      <c r="Q483" s="66">
        <v>0</v>
      </c>
      <c r="R483" s="66">
        <v>0</v>
      </c>
      <c r="S483" s="66">
        <v>0</v>
      </c>
      <c r="T483" s="66">
        <v>0</v>
      </c>
      <c r="U483" s="66">
        <v>3</v>
      </c>
    </row>
    <row r="484" spans="1:21" x14ac:dyDescent="0.35">
      <c r="A484" s="62">
        <v>479</v>
      </c>
      <c r="B484" s="63" t="s">
        <v>1017</v>
      </c>
      <c r="C484" s="64">
        <v>0</v>
      </c>
      <c r="D484" s="64">
        <v>0</v>
      </c>
      <c r="E484" s="64">
        <v>0</v>
      </c>
      <c r="F484" s="64">
        <v>0</v>
      </c>
      <c r="G484" s="64">
        <v>0</v>
      </c>
      <c r="H484" s="64">
        <v>0</v>
      </c>
      <c r="I484" s="64">
        <v>0</v>
      </c>
      <c r="J484" s="64">
        <v>0</v>
      </c>
      <c r="K484" s="64">
        <v>0</v>
      </c>
      <c r="L484" s="65"/>
      <c r="M484" s="66">
        <v>0</v>
      </c>
      <c r="N484" s="66">
        <v>0</v>
      </c>
      <c r="O484" s="66">
        <v>0</v>
      </c>
      <c r="P484" s="66">
        <v>0</v>
      </c>
      <c r="Q484" s="66">
        <v>0</v>
      </c>
      <c r="R484" s="66">
        <v>0</v>
      </c>
      <c r="S484" s="66">
        <v>0</v>
      </c>
      <c r="T484" s="66">
        <v>0</v>
      </c>
      <c r="U484" s="66">
        <v>0</v>
      </c>
    </row>
    <row r="485" spans="1:21" x14ac:dyDescent="0.35">
      <c r="A485" s="62">
        <v>480</v>
      </c>
      <c r="B485" s="63" t="s">
        <v>1018</v>
      </c>
      <c r="C485" s="64">
        <v>0</v>
      </c>
      <c r="D485" s="64">
        <v>0</v>
      </c>
      <c r="E485" s="64">
        <v>0</v>
      </c>
      <c r="F485" s="64">
        <v>0</v>
      </c>
      <c r="G485" s="64">
        <v>0</v>
      </c>
      <c r="H485" s="64">
        <v>0</v>
      </c>
      <c r="I485" s="64">
        <v>0</v>
      </c>
      <c r="J485" s="64">
        <v>23.076923076923077</v>
      </c>
      <c r="K485" s="64">
        <v>14.285714285714285</v>
      </c>
      <c r="L485" s="65"/>
      <c r="M485" s="66">
        <v>0</v>
      </c>
      <c r="N485" s="66">
        <v>0</v>
      </c>
      <c r="O485" s="66">
        <v>0</v>
      </c>
      <c r="P485" s="66">
        <v>0</v>
      </c>
      <c r="Q485" s="66">
        <v>0</v>
      </c>
      <c r="R485" s="66">
        <v>0</v>
      </c>
      <c r="S485" s="66">
        <v>0</v>
      </c>
      <c r="T485" s="66">
        <v>3</v>
      </c>
      <c r="U485" s="66">
        <v>3</v>
      </c>
    </row>
    <row r="486" spans="1:21" x14ac:dyDescent="0.35">
      <c r="A486" s="62">
        <v>481</v>
      </c>
      <c r="B486" s="63" t="s">
        <v>1019</v>
      </c>
      <c r="C486" s="64">
        <v>0</v>
      </c>
      <c r="D486" s="64">
        <v>0</v>
      </c>
      <c r="E486" s="64">
        <v>0</v>
      </c>
      <c r="F486" s="64">
        <v>0</v>
      </c>
      <c r="G486" s="64">
        <v>0</v>
      </c>
      <c r="H486" s="64">
        <v>0</v>
      </c>
      <c r="I486" s="64">
        <v>0</v>
      </c>
      <c r="J486" s="64">
        <v>0</v>
      </c>
      <c r="K486" s="64">
        <v>0</v>
      </c>
      <c r="L486" s="65"/>
      <c r="M486" s="66">
        <v>0</v>
      </c>
      <c r="N486" s="66">
        <v>0</v>
      </c>
      <c r="O486" s="66">
        <v>0</v>
      </c>
      <c r="P486" s="66">
        <v>0</v>
      </c>
      <c r="Q486" s="66">
        <v>0</v>
      </c>
      <c r="R486" s="66">
        <v>0</v>
      </c>
      <c r="S486" s="66">
        <v>0</v>
      </c>
      <c r="T486" s="66">
        <v>0</v>
      </c>
      <c r="U486" s="66">
        <v>0</v>
      </c>
    </row>
    <row r="487" spans="1:21" x14ac:dyDescent="0.35">
      <c r="A487" s="62">
        <v>482</v>
      </c>
      <c r="B487" s="63" t="s">
        <v>1020</v>
      </c>
      <c r="C487" s="64">
        <v>0</v>
      </c>
      <c r="D487" s="64">
        <v>0</v>
      </c>
      <c r="E487" s="64">
        <v>0</v>
      </c>
      <c r="F487" s="64">
        <v>0</v>
      </c>
      <c r="G487" s="64">
        <v>0</v>
      </c>
      <c r="H487" s="64">
        <v>0</v>
      </c>
      <c r="I487" s="64">
        <v>0</v>
      </c>
      <c r="J487" s="64">
        <v>0</v>
      </c>
      <c r="K487" s="64">
        <v>0</v>
      </c>
      <c r="L487" s="65"/>
      <c r="M487" s="66">
        <v>0</v>
      </c>
      <c r="N487" s="66">
        <v>0</v>
      </c>
      <c r="O487" s="66">
        <v>0</v>
      </c>
      <c r="P487" s="66">
        <v>0</v>
      </c>
      <c r="Q487" s="66">
        <v>0</v>
      </c>
      <c r="R487" s="66">
        <v>0</v>
      </c>
      <c r="S487" s="66">
        <v>0</v>
      </c>
      <c r="T487" s="66">
        <v>0</v>
      </c>
      <c r="U487" s="66">
        <v>0</v>
      </c>
    </row>
    <row r="488" spans="1:21" x14ac:dyDescent="0.35">
      <c r="A488" s="62">
        <v>483</v>
      </c>
      <c r="B488" s="63" t="s">
        <v>1021</v>
      </c>
      <c r="C488" s="64">
        <v>0</v>
      </c>
      <c r="D488" s="64">
        <v>0</v>
      </c>
      <c r="E488" s="64">
        <v>0</v>
      </c>
      <c r="F488" s="64">
        <v>0</v>
      </c>
      <c r="G488" s="64">
        <v>0</v>
      </c>
      <c r="H488" s="64">
        <v>0</v>
      </c>
      <c r="I488" s="64">
        <v>0</v>
      </c>
      <c r="J488" s="64">
        <v>0</v>
      </c>
      <c r="K488" s="64">
        <v>0</v>
      </c>
      <c r="L488" s="65"/>
      <c r="M488" s="66">
        <v>0</v>
      </c>
      <c r="N488" s="66">
        <v>0</v>
      </c>
      <c r="O488" s="66">
        <v>0</v>
      </c>
      <c r="P488" s="66">
        <v>0</v>
      </c>
      <c r="Q488" s="66">
        <v>0</v>
      </c>
      <c r="R488" s="66">
        <v>0</v>
      </c>
      <c r="S488" s="66">
        <v>0</v>
      </c>
      <c r="T488" s="66">
        <v>0</v>
      </c>
      <c r="U488" s="66">
        <v>0</v>
      </c>
    </row>
    <row r="489" spans="1:21" x14ac:dyDescent="0.35">
      <c r="A489" s="62">
        <v>484</v>
      </c>
      <c r="B489" s="63" t="s">
        <v>1022</v>
      </c>
      <c r="C489" s="64">
        <v>0</v>
      </c>
      <c r="D489" s="64">
        <v>0</v>
      </c>
      <c r="E489" s="64">
        <v>0</v>
      </c>
      <c r="F489" s="64">
        <v>0</v>
      </c>
      <c r="G489" s="64">
        <v>0</v>
      </c>
      <c r="H489" s="64">
        <v>0</v>
      </c>
      <c r="I489" s="64">
        <v>0</v>
      </c>
      <c r="J489" s="64">
        <v>0</v>
      </c>
      <c r="K489" s="64">
        <v>0</v>
      </c>
      <c r="L489" s="65"/>
      <c r="M489" s="66">
        <v>0</v>
      </c>
      <c r="N489" s="66">
        <v>0</v>
      </c>
      <c r="O489" s="66">
        <v>0</v>
      </c>
      <c r="P489" s="66">
        <v>0</v>
      </c>
      <c r="Q489" s="66">
        <v>0</v>
      </c>
      <c r="R489" s="66">
        <v>0</v>
      </c>
      <c r="S489" s="66">
        <v>0</v>
      </c>
      <c r="T489" s="66">
        <v>0</v>
      </c>
      <c r="U489" s="66">
        <v>0</v>
      </c>
    </row>
    <row r="490" spans="1:21" x14ac:dyDescent="0.35">
      <c r="A490" s="62">
        <v>485</v>
      </c>
      <c r="B490" s="63" t="s">
        <v>1023</v>
      </c>
      <c r="C490" s="64">
        <v>0</v>
      </c>
      <c r="D490" s="64">
        <v>0</v>
      </c>
      <c r="E490" s="64">
        <v>0</v>
      </c>
      <c r="F490" s="64">
        <v>0</v>
      </c>
      <c r="G490" s="64">
        <v>9.67741935483871</v>
      </c>
      <c r="H490" s="64">
        <v>3.225806451612903</v>
      </c>
      <c r="I490" s="64">
        <v>0</v>
      </c>
      <c r="J490" s="64">
        <v>9.2592592592592595</v>
      </c>
      <c r="K490" s="64">
        <v>4.4692737430167595</v>
      </c>
      <c r="L490" s="65"/>
      <c r="M490" s="66">
        <v>0</v>
      </c>
      <c r="N490" s="66">
        <v>0</v>
      </c>
      <c r="O490" s="66">
        <v>0</v>
      </c>
      <c r="P490" s="66">
        <v>0</v>
      </c>
      <c r="Q490" s="66">
        <v>3</v>
      </c>
      <c r="R490" s="66">
        <v>3</v>
      </c>
      <c r="S490" s="66">
        <v>0</v>
      </c>
      <c r="T490" s="66">
        <v>5</v>
      </c>
      <c r="U490" s="66">
        <v>8</v>
      </c>
    </row>
    <row r="491" spans="1:21" x14ac:dyDescent="0.35">
      <c r="A491" s="62">
        <v>486</v>
      </c>
      <c r="B491" s="63" t="s">
        <v>1024</v>
      </c>
      <c r="C491" s="64">
        <v>0</v>
      </c>
      <c r="D491" s="64">
        <v>0</v>
      </c>
      <c r="E491" s="64">
        <v>14.893617021276595</v>
      </c>
      <c r="F491" s="64">
        <v>13.513513513513514</v>
      </c>
      <c r="G491" s="64">
        <v>0</v>
      </c>
      <c r="H491" s="64">
        <v>9.2592592592592595</v>
      </c>
      <c r="I491" s="64">
        <v>4.3478260869565215</v>
      </c>
      <c r="J491" s="64">
        <v>14.285714285714285</v>
      </c>
      <c r="K491" s="64">
        <v>8.2568807339449553</v>
      </c>
      <c r="L491" s="65"/>
      <c r="M491" s="66">
        <v>0</v>
      </c>
      <c r="N491" s="66">
        <v>0</v>
      </c>
      <c r="O491" s="66">
        <v>7</v>
      </c>
      <c r="P491" s="66">
        <v>5</v>
      </c>
      <c r="Q491" s="66">
        <v>0</v>
      </c>
      <c r="R491" s="66">
        <v>5</v>
      </c>
      <c r="S491" s="66">
        <v>3</v>
      </c>
      <c r="T491" s="66">
        <v>6</v>
      </c>
      <c r="U491" s="66">
        <v>9</v>
      </c>
    </row>
    <row r="492" spans="1:21" x14ac:dyDescent="0.35">
      <c r="A492" s="62">
        <v>487</v>
      </c>
      <c r="B492" s="63" t="s">
        <v>153</v>
      </c>
      <c r="C492" s="64">
        <v>0</v>
      </c>
      <c r="D492" s="64">
        <v>0</v>
      </c>
      <c r="E492" s="64">
        <v>0</v>
      </c>
      <c r="F492" s="64">
        <v>0</v>
      </c>
      <c r="G492" s="64">
        <v>0</v>
      </c>
      <c r="H492" s="64">
        <v>0</v>
      </c>
      <c r="I492" s="64">
        <v>0</v>
      </c>
      <c r="J492" s="64">
        <v>0</v>
      </c>
      <c r="K492" s="64">
        <v>0</v>
      </c>
      <c r="L492" s="65"/>
      <c r="M492" s="66">
        <v>0</v>
      </c>
      <c r="N492" s="66">
        <v>0</v>
      </c>
      <c r="O492" s="66">
        <v>0</v>
      </c>
      <c r="P492" s="66">
        <v>0</v>
      </c>
      <c r="Q492" s="66">
        <v>0</v>
      </c>
      <c r="R492" s="66">
        <v>0</v>
      </c>
      <c r="S492" s="66">
        <v>0</v>
      </c>
      <c r="T492" s="66">
        <v>0</v>
      </c>
      <c r="U492" s="66">
        <v>0</v>
      </c>
    </row>
    <row r="493" spans="1:21" x14ac:dyDescent="0.35">
      <c r="A493" s="62">
        <v>488</v>
      </c>
      <c r="B493" s="63" t="s">
        <v>1025</v>
      </c>
      <c r="C493" s="64">
        <v>0</v>
      </c>
      <c r="D493" s="64">
        <v>20</v>
      </c>
      <c r="E493" s="64">
        <v>15.873015873015872</v>
      </c>
      <c r="F493" s="64">
        <v>0</v>
      </c>
      <c r="G493" s="64">
        <v>50</v>
      </c>
      <c r="H493" s="64">
        <v>12.820512820512819</v>
      </c>
      <c r="I493" s="64">
        <v>0</v>
      </c>
      <c r="J493" s="64">
        <v>22.5</v>
      </c>
      <c r="K493" s="64">
        <v>10.204081632653061</v>
      </c>
      <c r="L493" s="65"/>
      <c r="M493" s="66">
        <v>0</v>
      </c>
      <c r="N493" s="66">
        <v>6</v>
      </c>
      <c r="O493" s="66">
        <v>10</v>
      </c>
      <c r="P493" s="66">
        <v>0</v>
      </c>
      <c r="Q493" s="66">
        <v>8</v>
      </c>
      <c r="R493" s="66">
        <v>5</v>
      </c>
      <c r="S493" s="66">
        <v>0</v>
      </c>
      <c r="T493" s="66">
        <v>9</v>
      </c>
      <c r="U493" s="66">
        <v>10</v>
      </c>
    </row>
    <row r="494" spans="1:21" x14ac:dyDescent="0.35">
      <c r="A494" s="62">
        <v>489</v>
      </c>
      <c r="B494" s="63" t="s">
        <v>1026</v>
      </c>
      <c r="C494" s="64">
        <v>0</v>
      </c>
      <c r="D494" s="64">
        <v>0</v>
      </c>
      <c r="E494" s="64">
        <v>0</v>
      </c>
      <c r="F494" s="64">
        <v>0</v>
      </c>
      <c r="G494" s="64">
        <v>0</v>
      </c>
      <c r="H494" s="64">
        <v>0</v>
      </c>
      <c r="I494" s="64">
        <v>0</v>
      </c>
      <c r="J494" s="64">
        <v>0</v>
      </c>
      <c r="K494" s="64">
        <v>0</v>
      </c>
      <c r="L494" s="65"/>
      <c r="M494" s="66">
        <v>0</v>
      </c>
      <c r="N494" s="66">
        <v>0</v>
      </c>
      <c r="O494" s="66">
        <v>0</v>
      </c>
      <c r="P494" s="66">
        <v>0</v>
      </c>
      <c r="Q494" s="66">
        <v>0</v>
      </c>
      <c r="R494" s="66">
        <v>0</v>
      </c>
      <c r="S494" s="66">
        <v>0</v>
      </c>
      <c r="T494" s="66">
        <v>0</v>
      </c>
      <c r="U494" s="66">
        <v>0</v>
      </c>
    </row>
    <row r="495" spans="1:21" x14ac:dyDescent="0.35">
      <c r="A495" s="62">
        <v>490</v>
      </c>
      <c r="B495" s="63" t="s">
        <v>1027</v>
      </c>
      <c r="C495" s="64">
        <v>0</v>
      </c>
      <c r="D495" s="64">
        <v>0</v>
      </c>
      <c r="E495" s="64">
        <v>0</v>
      </c>
      <c r="F495" s="64">
        <v>0</v>
      </c>
      <c r="G495" s="64">
        <v>0</v>
      </c>
      <c r="H495" s="64">
        <v>0</v>
      </c>
      <c r="I495" s="64">
        <v>0</v>
      </c>
      <c r="J495" s="64">
        <v>0</v>
      </c>
      <c r="K495" s="64">
        <v>0</v>
      </c>
      <c r="L495" s="65"/>
      <c r="M495" s="66">
        <v>0</v>
      </c>
      <c r="N495" s="66">
        <v>0</v>
      </c>
      <c r="O495" s="66">
        <v>0</v>
      </c>
      <c r="P495" s="66">
        <v>0</v>
      </c>
      <c r="Q495" s="66">
        <v>0</v>
      </c>
      <c r="R495" s="66">
        <v>0</v>
      </c>
      <c r="S495" s="66">
        <v>0</v>
      </c>
      <c r="T495" s="66">
        <v>0</v>
      </c>
      <c r="U495" s="66">
        <v>0</v>
      </c>
    </row>
    <row r="496" spans="1:21" x14ac:dyDescent="0.35">
      <c r="A496" s="62">
        <v>491</v>
      </c>
      <c r="B496" s="63" t="s">
        <v>1028</v>
      </c>
      <c r="C496" s="64">
        <v>0</v>
      </c>
      <c r="D496" s="64">
        <v>0</v>
      </c>
      <c r="E496" s="64">
        <v>0</v>
      </c>
      <c r="F496" s="64">
        <v>0</v>
      </c>
      <c r="G496" s="64">
        <v>0</v>
      </c>
      <c r="H496" s="64">
        <v>0</v>
      </c>
      <c r="I496" s="64">
        <v>0</v>
      </c>
      <c r="J496" s="64">
        <v>0</v>
      </c>
      <c r="K496" s="64">
        <v>0</v>
      </c>
      <c r="L496" s="65"/>
      <c r="M496" s="66">
        <v>0</v>
      </c>
      <c r="N496" s="66">
        <v>0</v>
      </c>
      <c r="O496" s="66">
        <v>0</v>
      </c>
      <c r="P496" s="66">
        <v>0</v>
      </c>
      <c r="Q496" s="66">
        <v>0</v>
      </c>
      <c r="R496" s="66">
        <v>0</v>
      </c>
      <c r="S496" s="66">
        <v>0</v>
      </c>
      <c r="T496" s="66">
        <v>0</v>
      </c>
      <c r="U496" s="66">
        <v>0</v>
      </c>
    </row>
    <row r="497" spans="1:21" x14ac:dyDescent="0.35">
      <c r="A497" s="62">
        <v>492</v>
      </c>
      <c r="B497" s="63" t="s">
        <v>1029</v>
      </c>
      <c r="C497" s="64">
        <v>18.918918918918919</v>
      </c>
      <c r="D497" s="64">
        <v>28.571428571428569</v>
      </c>
      <c r="E497" s="64">
        <v>20</v>
      </c>
      <c r="F497" s="64">
        <v>12</v>
      </c>
      <c r="G497" s="64">
        <v>0</v>
      </c>
      <c r="H497" s="64">
        <v>16.666666666666664</v>
      </c>
      <c r="I497" s="64">
        <v>12.727272727272727</v>
      </c>
      <c r="J497" s="64">
        <v>22</v>
      </c>
      <c r="K497" s="64">
        <v>17.094017094017094</v>
      </c>
      <c r="L497" s="65"/>
      <c r="M497" s="66">
        <v>7</v>
      </c>
      <c r="N497" s="66">
        <v>8</v>
      </c>
      <c r="O497" s="66">
        <v>11</v>
      </c>
      <c r="P497" s="66">
        <v>3</v>
      </c>
      <c r="Q497" s="66">
        <v>0</v>
      </c>
      <c r="R497" s="66">
        <v>9</v>
      </c>
      <c r="S497" s="66">
        <v>7</v>
      </c>
      <c r="T497" s="66">
        <v>11</v>
      </c>
      <c r="U497" s="66">
        <v>20</v>
      </c>
    </row>
    <row r="498" spans="1:21" x14ac:dyDescent="0.35">
      <c r="A498" s="62">
        <v>493</v>
      </c>
      <c r="B498" s="63" t="s">
        <v>1030</v>
      </c>
      <c r="C498" s="64">
        <v>0</v>
      </c>
      <c r="D498" s="64">
        <v>0</v>
      </c>
      <c r="E498" s="64">
        <v>0</v>
      </c>
      <c r="F498" s="64">
        <v>0</v>
      </c>
      <c r="G498" s="64">
        <v>0</v>
      </c>
      <c r="H498" s="64">
        <v>0</v>
      </c>
      <c r="I498" s="64">
        <v>0</v>
      </c>
      <c r="J498" s="64">
        <v>0</v>
      </c>
      <c r="K498" s="64">
        <v>0</v>
      </c>
      <c r="L498" s="65"/>
      <c r="M498" s="66">
        <v>0</v>
      </c>
      <c r="N498" s="66">
        <v>0</v>
      </c>
      <c r="O498" s="66">
        <v>0</v>
      </c>
      <c r="P498" s="66">
        <v>0</v>
      </c>
      <c r="Q498" s="66">
        <v>0</v>
      </c>
      <c r="R498" s="66">
        <v>0</v>
      </c>
      <c r="S498" s="66">
        <v>0</v>
      </c>
      <c r="T498" s="66">
        <v>0</v>
      </c>
      <c r="U498" s="66">
        <v>0</v>
      </c>
    </row>
    <row r="499" spans="1:21" x14ac:dyDescent="0.35">
      <c r="A499" s="62">
        <v>494</v>
      </c>
      <c r="B499" s="63" t="s">
        <v>1031</v>
      </c>
      <c r="C499" s="64">
        <v>0</v>
      </c>
      <c r="D499" s="64">
        <v>0</v>
      </c>
      <c r="E499" s="64">
        <v>0</v>
      </c>
      <c r="F499" s="64">
        <v>0</v>
      </c>
      <c r="G499" s="64">
        <v>0</v>
      </c>
      <c r="H499" s="64">
        <v>0</v>
      </c>
      <c r="I499" s="64">
        <v>0</v>
      </c>
      <c r="J499" s="64">
        <v>0</v>
      </c>
      <c r="K499" s="64">
        <v>0</v>
      </c>
      <c r="L499" s="65"/>
      <c r="M499" s="66">
        <v>0</v>
      </c>
      <c r="N499" s="66">
        <v>0</v>
      </c>
      <c r="O499" s="66">
        <v>0</v>
      </c>
      <c r="P499" s="66">
        <v>0</v>
      </c>
      <c r="Q499" s="66">
        <v>0</v>
      </c>
      <c r="R499" s="66">
        <v>0</v>
      </c>
      <c r="S499" s="66">
        <v>0</v>
      </c>
      <c r="T499" s="66">
        <v>0</v>
      </c>
      <c r="U499" s="66">
        <v>0</v>
      </c>
    </row>
    <row r="500" spans="1:21" x14ac:dyDescent="0.35">
      <c r="A500" s="62">
        <v>495</v>
      </c>
      <c r="B500" s="63" t="s">
        <v>1032</v>
      </c>
      <c r="C500" s="64">
        <v>2.112676056338028</v>
      </c>
      <c r="D500" s="64">
        <v>6.0227272727272725</v>
      </c>
      <c r="E500" s="64">
        <v>5.4128440366972477</v>
      </c>
      <c r="F500" s="64">
        <v>3.1192660550458715</v>
      </c>
      <c r="G500" s="64">
        <v>4.2083114150447134</v>
      </c>
      <c r="H500" s="64">
        <v>4.0293040293040292</v>
      </c>
      <c r="I500" s="64">
        <v>2.5641025641025639</v>
      </c>
      <c r="J500" s="64">
        <v>5.2904281428961006</v>
      </c>
      <c r="K500" s="64">
        <v>4.6777322698857509</v>
      </c>
      <c r="L500" s="65"/>
      <c r="M500" s="66">
        <v>9</v>
      </c>
      <c r="N500" s="66">
        <v>106</v>
      </c>
      <c r="O500" s="66">
        <v>118</v>
      </c>
      <c r="P500" s="66">
        <v>17</v>
      </c>
      <c r="Q500" s="66">
        <v>80</v>
      </c>
      <c r="R500" s="66">
        <v>99</v>
      </c>
      <c r="S500" s="66">
        <v>25</v>
      </c>
      <c r="T500" s="66">
        <v>194</v>
      </c>
      <c r="U500" s="66">
        <v>217</v>
      </c>
    </row>
    <row r="501" spans="1:21" x14ac:dyDescent="0.35">
      <c r="A501" s="62">
        <v>496</v>
      </c>
      <c r="B501" s="63" t="s">
        <v>262</v>
      </c>
      <c r="C501" s="64">
        <v>4.3010752688172049</v>
      </c>
      <c r="D501" s="64">
        <v>4.3165467625899279</v>
      </c>
      <c r="E501" s="64">
        <v>4.0871934604904636</v>
      </c>
      <c r="F501" s="64">
        <v>0</v>
      </c>
      <c r="G501" s="64">
        <v>1.4044943820224718</v>
      </c>
      <c r="H501" s="64">
        <v>1.1160714285714286</v>
      </c>
      <c r="I501" s="64">
        <v>2.3809523809523809</v>
      </c>
      <c r="J501" s="64">
        <v>4.0061633281972266</v>
      </c>
      <c r="K501" s="64">
        <v>3.1823745410036719</v>
      </c>
      <c r="L501" s="65"/>
      <c r="M501" s="66">
        <v>4</v>
      </c>
      <c r="N501" s="66">
        <v>12</v>
      </c>
      <c r="O501" s="66">
        <v>15</v>
      </c>
      <c r="P501" s="66">
        <v>0</v>
      </c>
      <c r="Q501" s="66">
        <v>5</v>
      </c>
      <c r="R501" s="66">
        <v>5</v>
      </c>
      <c r="S501" s="66">
        <v>4</v>
      </c>
      <c r="T501" s="66">
        <v>26</v>
      </c>
      <c r="U501" s="66">
        <v>26</v>
      </c>
    </row>
    <row r="502" spans="1:21" x14ac:dyDescent="0.35">
      <c r="A502" s="62">
        <v>497</v>
      </c>
      <c r="B502" s="63" t="s">
        <v>1033</v>
      </c>
      <c r="C502" s="64">
        <v>0</v>
      </c>
      <c r="D502" s="64">
        <v>0</v>
      </c>
      <c r="E502" s="64">
        <v>0</v>
      </c>
      <c r="F502" s="64">
        <v>0</v>
      </c>
      <c r="G502" s="64">
        <v>0</v>
      </c>
      <c r="H502" s="64">
        <v>0</v>
      </c>
      <c r="I502" s="64">
        <v>0</v>
      </c>
      <c r="J502" s="64">
        <v>0</v>
      </c>
      <c r="K502" s="64">
        <v>0</v>
      </c>
      <c r="L502" s="65"/>
      <c r="M502" s="65">
        <v>0</v>
      </c>
      <c r="N502" s="65">
        <v>0</v>
      </c>
      <c r="O502" s="65">
        <v>0</v>
      </c>
      <c r="P502" s="65">
        <v>0</v>
      </c>
      <c r="Q502" s="65">
        <v>0</v>
      </c>
      <c r="R502" s="65">
        <v>0</v>
      </c>
      <c r="S502" s="65">
        <v>0</v>
      </c>
      <c r="T502" s="65">
        <v>0</v>
      </c>
      <c r="U502" s="65">
        <v>0</v>
      </c>
    </row>
    <row r="503" spans="1:21" x14ac:dyDescent="0.35">
      <c r="A503" s="62">
        <v>498</v>
      </c>
      <c r="B503" s="63" t="s">
        <v>263</v>
      </c>
      <c r="C503" s="64">
        <v>1.6759776536312849</v>
      </c>
      <c r="D503" s="64">
        <v>6.0842433697347893</v>
      </c>
      <c r="E503" s="64">
        <v>4.3043043043043046</v>
      </c>
      <c r="F503" s="64">
        <v>0.967741935483871</v>
      </c>
      <c r="G503" s="64">
        <v>3.1791907514450863</v>
      </c>
      <c r="H503" s="64">
        <v>2.9673590504451042</v>
      </c>
      <c r="I503" s="64">
        <v>1.3554216867469879</v>
      </c>
      <c r="J503" s="64">
        <v>5.2906110283159462</v>
      </c>
      <c r="K503" s="64">
        <v>3.9900249376558601</v>
      </c>
      <c r="L503" s="65"/>
      <c r="M503" s="65">
        <v>6</v>
      </c>
      <c r="N503" s="65">
        <v>39</v>
      </c>
      <c r="O503" s="65">
        <v>43</v>
      </c>
      <c r="P503" s="65">
        <v>3</v>
      </c>
      <c r="Q503" s="65">
        <v>22</v>
      </c>
      <c r="R503" s="65">
        <v>30</v>
      </c>
      <c r="S503" s="65">
        <v>9</v>
      </c>
      <c r="T503" s="65">
        <v>71</v>
      </c>
      <c r="U503" s="65">
        <v>80</v>
      </c>
    </row>
    <row r="504" spans="1:21" x14ac:dyDescent="0.35">
      <c r="A504" s="62">
        <v>499</v>
      </c>
      <c r="B504" s="63" t="s">
        <v>1034</v>
      </c>
      <c r="C504" s="64">
        <v>0</v>
      </c>
      <c r="D504" s="64">
        <v>0</v>
      </c>
      <c r="E504" s="64">
        <v>0</v>
      </c>
      <c r="F504" s="64">
        <v>0</v>
      </c>
      <c r="G504" s="64">
        <v>0</v>
      </c>
      <c r="H504" s="64">
        <v>0</v>
      </c>
      <c r="I504" s="64">
        <v>0</v>
      </c>
      <c r="J504" s="64">
        <v>0</v>
      </c>
      <c r="K504" s="64">
        <v>0</v>
      </c>
      <c r="L504" s="65"/>
      <c r="M504" s="65">
        <v>0</v>
      </c>
      <c r="N504" s="65">
        <v>0</v>
      </c>
      <c r="O504" s="65">
        <v>0</v>
      </c>
      <c r="P504" s="65">
        <v>0</v>
      </c>
      <c r="Q504" s="65">
        <v>0</v>
      </c>
      <c r="R504" s="65">
        <v>0</v>
      </c>
      <c r="S504" s="65">
        <v>0</v>
      </c>
      <c r="T504" s="65">
        <v>0</v>
      </c>
      <c r="U504" s="65">
        <v>0</v>
      </c>
    </row>
    <row r="505" spans="1:21" x14ac:dyDescent="0.35">
      <c r="A505" s="62">
        <v>500</v>
      </c>
      <c r="B505" s="63" t="s">
        <v>264</v>
      </c>
      <c r="C505" s="64">
        <v>4.5862412761714859</v>
      </c>
      <c r="D505" s="64">
        <v>11.533420707732635</v>
      </c>
      <c r="E505" s="64">
        <v>7.5482406356413163</v>
      </c>
      <c r="F505" s="64">
        <v>4.8179871520342612</v>
      </c>
      <c r="G505" s="64">
        <v>6.102635228848821</v>
      </c>
      <c r="H505" s="64">
        <v>5.48854041013269</v>
      </c>
      <c r="I505" s="64">
        <v>4.6883049974240079</v>
      </c>
      <c r="J505" s="64">
        <v>8.7719298245614024</v>
      </c>
      <c r="K505" s="64">
        <v>6.7131647776809062</v>
      </c>
      <c r="L505" s="65"/>
      <c r="M505" s="65">
        <v>46</v>
      </c>
      <c r="N505" s="65">
        <v>88</v>
      </c>
      <c r="O505" s="65">
        <v>133</v>
      </c>
      <c r="P505" s="65">
        <v>45</v>
      </c>
      <c r="Q505" s="65">
        <v>44</v>
      </c>
      <c r="R505" s="65">
        <v>91</v>
      </c>
      <c r="S505" s="65">
        <v>91</v>
      </c>
      <c r="T505" s="65">
        <v>130</v>
      </c>
      <c r="U505" s="65">
        <v>231</v>
      </c>
    </row>
    <row r="506" spans="1:21" x14ac:dyDescent="0.35">
      <c r="A506" s="62">
        <v>501</v>
      </c>
      <c r="B506" s="63" t="s">
        <v>1035</v>
      </c>
      <c r="C506" s="64">
        <v>0</v>
      </c>
      <c r="D506" s="64">
        <v>0</v>
      </c>
      <c r="E506" s="64">
        <v>0</v>
      </c>
      <c r="F506" s="64">
        <v>0</v>
      </c>
      <c r="G506" s="64">
        <v>0</v>
      </c>
      <c r="H506" s="64">
        <v>0</v>
      </c>
      <c r="I506" s="64">
        <v>50</v>
      </c>
      <c r="J506" s="64">
        <v>0</v>
      </c>
      <c r="K506" s="64">
        <v>16.666666666666664</v>
      </c>
      <c r="L506" s="65"/>
      <c r="M506" s="65">
        <v>0</v>
      </c>
      <c r="N506" s="65">
        <v>0</v>
      </c>
      <c r="O506" s="65">
        <v>0</v>
      </c>
      <c r="P506" s="65">
        <v>0</v>
      </c>
      <c r="Q506" s="65">
        <v>0</v>
      </c>
      <c r="R506" s="65">
        <v>0</v>
      </c>
      <c r="S506" s="65">
        <v>3</v>
      </c>
      <c r="T506" s="65">
        <v>0</v>
      </c>
      <c r="U506" s="65">
        <v>3</v>
      </c>
    </row>
    <row r="507" spans="1:21" x14ac:dyDescent="0.35">
      <c r="A507" s="62">
        <v>502</v>
      </c>
      <c r="B507" s="63" t="s">
        <v>1036</v>
      </c>
      <c r="C507" s="64">
        <v>0</v>
      </c>
      <c r="D507" s="64">
        <v>0</v>
      </c>
      <c r="E507" s="64">
        <v>0</v>
      </c>
      <c r="F507" s="64">
        <v>0</v>
      </c>
      <c r="G507" s="64">
        <v>0</v>
      </c>
      <c r="H507" s="64">
        <v>0</v>
      </c>
      <c r="I507" s="64">
        <v>0</v>
      </c>
      <c r="J507" s="64">
        <v>0</v>
      </c>
      <c r="K507" s="64">
        <v>36.363636363636367</v>
      </c>
      <c r="L507" s="65"/>
      <c r="M507" s="65">
        <v>0</v>
      </c>
      <c r="N507" s="65">
        <v>0</v>
      </c>
      <c r="O507" s="65">
        <v>0</v>
      </c>
      <c r="P507" s="65">
        <v>0</v>
      </c>
      <c r="Q507" s="65">
        <v>0</v>
      </c>
      <c r="R507" s="65">
        <v>0</v>
      </c>
      <c r="S507" s="65">
        <v>0</v>
      </c>
      <c r="T507" s="65">
        <v>0</v>
      </c>
      <c r="U507" s="65">
        <v>4</v>
      </c>
    </row>
    <row r="508" spans="1:21" x14ac:dyDescent="0.35">
      <c r="A508" s="62">
        <v>503</v>
      </c>
      <c r="B508" s="63" t="s">
        <v>1037</v>
      </c>
      <c r="C508" s="64">
        <v>0</v>
      </c>
      <c r="D508" s="64">
        <v>0</v>
      </c>
      <c r="E508" s="64">
        <v>0</v>
      </c>
      <c r="F508" s="64">
        <v>0</v>
      </c>
      <c r="G508" s="64">
        <v>0</v>
      </c>
      <c r="H508" s="64">
        <v>0</v>
      </c>
      <c r="I508" s="64">
        <v>0</v>
      </c>
      <c r="J508" s="64">
        <v>0</v>
      </c>
      <c r="K508" s="64">
        <v>23.076923076923077</v>
      </c>
      <c r="L508" s="65"/>
      <c r="M508" s="65">
        <v>0</v>
      </c>
      <c r="N508" s="65">
        <v>0</v>
      </c>
      <c r="O508" s="65">
        <v>0</v>
      </c>
      <c r="P508" s="65">
        <v>0</v>
      </c>
      <c r="Q508" s="65">
        <v>0</v>
      </c>
      <c r="R508" s="65">
        <v>0</v>
      </c>
      <c r="S508" s="65">
        <v>0</v>
      </c>
      <c r="T508" s="65">
        <v>0</v>
      </c>
      <c r="U508" s="65">
        <v>3</v>
      </c>
    </row>
    <row r="509" spans="1:21" x14ac:dyDescent="0.35">
      <c r="A509" s="62">
        <v>504</v>
      </c>
      <c r="B509" s="63" t="s">
        <v>1038</v>
      </c>
      <c r="C509" s="64">
        <v>0</v>
      </c>
      <c r="D509" s="64">
        <v>0</v>
      </c>
      <c r="E509" s="64">
        <v>0</v>
      </c>
      <c r="F509" s="64">
        <v>0</v>
      </c>
      <c r="G509" s="64">
        <v>0</v>
      </c>
      <c r="H509" s="64">
        <v>0</v>
      </c>
      <c r="I509" s="64">
        <v>0</v>
      </c>
      <c r="J509" s="64">
        <v>0</v>
      </c>
      <c r="K509" s="64">
        <v>0</v>
      </c>
      <c r="L509" s="65"/>
      <c r="M509" s="65">
        <v>0</v>
      </c>
      <c r="N509" s="65">
        <v>0</v>
      </c>
      <c r="O509" s="65">
        <v>0</v>
      </c>
      <c r="P509" s="65">
        <v>0</v>
      </c>
      <c r="Q509" s="65">
        <v>0</v>
      </c>
      <c r="R509" s="65">
        <v>0</v>
      </c>
      <c r="S509" s="65">
        <v>0</v>
      </c>
      <c r="T509" s="65">
        <v>0</v>
      </c>
      <c r="U509" s="65">
        <v>0</v>
      </c>
    </row>
    <row r="510" spans="1:21" x14ac:dyDescent="0.35">
      <c r="A510" s="62">
        <v>505</v>
      </c>
      <c r="B510" s="63" t="s">
        <v>1039</v>
      </c>
      <c r="C510" s="64">
        <v>0</v>
      </c>
      <c r="D510" s="64">
        <v>0</v>
      </c>
      <c r="E510" s="64">
        <v>0</v>
      </c>
      <c r="F510" s="64">
        <v>0</v>
      </c>
      <c r="G510" s="64">
        <v>0</v>
      </c>
      <c r="H510" s="64">
        <v>0</v>
      </c>
      <c r="I510" s="64">
        <v>0</v>
      </c>
      <c r="J510" s="64">
        <v>0</v>
      </c>
      <c r="K510" s="64">
        <v>0</v>
      </c>
      <c r="L510" s="65"/>
      <c r="M510" s="65">
        <v>0</v>
      </c>
      <c r="N510" s="65">
        <v>0</v>
      </c>
      <c r="O510" s="65">
        <v>0</v>
      </c>
      <c r="P510" s="65">
        <v>0</v>
      </c>
      <c r="Q510" s="65">
        <v>0</v>
      </c>
      <c r="R510" s="65">
        <v>0</v>
      </c>
      <c r="S510" s="65">
        <v>0</v>
      </c>
      <c r="T510" s="65">
        <v>0</v>
      </c>
      <c r="U510" s="65">
        <v>0</v>
      </c>
    </row>
    <row r="511" spans="1:21" x14ac:dyDescent="0.35">
      <c r="A511" s="62">
        <v>506</v>
      </c>
      <c r="B511" s="63" t="s">
        <v>1040</v>
      </c>
      <c r="C511" s="64">
        <v>0</v>
      </c>
      <c r="D511" s="64">
        <v>0</v>
      </c>
      <c r="E511" s="64">
        <v>0</v>
      </c>
      <c r="F511" s="64">
        <v>0</v>
      </c>
      <c r="G511" s="64">
        <v>0</v>
      </c>
      <c r="H511" s="64">
        <v>0</v>
      </c>
      <c r="I511" s="64">
        <v>0</v>
      </c>
      <c r="J511" s="64">
        <v>0</v>
      </c>
      <c r="K511" s="64">
        <v>0</v>
      </c>
      <c r="L511" s="65"/>
      <c r="M511" s="65">
        <v>0</v>
      </c>
      <c r="N511" s="65">
        <v>0</v>
      </c>
      <c r="O511" s="65">
        <v>0</v>
      </c>
      <c r="P511" s="65">
        <v>0</v>
      </c>
      <c r="Q511" s="65">
        <v>0</v>
      </c>
      <c r="R511" s="65">
        <v>0</v>
      </c>
      <c r="S511" s="65">
        <v>0</v>
      </c>
      <c r="T511" s="65">
        <v>0</v>
      </c>
      <c r="U511" s="65">
        <v>0</v>
      </c>
    </row>
    <row r="512" spans="1:21" x14ac:dyDescent="0.35">
      <c r="A512" s="62">
        <v>507</v>
      </c>
      <c r="B512" s="63" t="s">
        <v>265</v>
      </c>
      <c r="C512" s="64">
        <v>5.1546391752577314</v>
      </c>
      <c r="D512" s="64">
        <v>18.947368421052634</v>
      </c>
      <c r="E512" s="64">
        <v>11.640211640211639</v>
      </c>
      <c r="F512" s="64">
        <v>4.8780487804878048</v>
      </c>
      <c r="G512" s="64">
        <v>4</v>
      </c>
      <c r="H512" s="64">
        <v>12.345679012345679</v>
      </c>
      <c r="I512" s="64">
        <v>6.9767441860465116</v>
      </c>
      <c r="J512" s="64">
        <v>13.372093023255813</v>
      </c>
      <c r="K512" s="64">
        <v>10.057471264367816</v>
      </c>
      <c r="L512" s="65"/>
      <c r="M512" s="65">
        <v>5</v>
      </c>
      <c r="N512" s="65">
        <v>18</v>
      </c>
      <c r="O512" s="65">
        <v>22</v>
      </c>
      <c r="P512" s="65">
        <v>4</v>
      </c>
      <c r="Q512" s="65">
        <v>3</v>
      </c>
      <c r="R512" s="65">
        <v>20</v>
      </c>
      <c r="S512" s="65">
        <v>12</v>
      </c>
      <c r="T512" s="65">
        <v>23</v>
      </c>
      <c r="U512" s="65">
        <v>35</v>
      </c>
    </row>
    <row r="513" spans="1:21" x14ac:dyDescent="0.35">
      <c r="A513" s="62">
        <v>508</v>
      </c>
      <c r="B513" s="63" t="s">
        <v>266</v>
      </c>
      <c r="C513" s="64">
        <v>7.4503311258278151</v>
      </c>
      <c r="D513" s="64">
        <v>16.530278232405891</v>
      </c>
      <c r="E513" s="64">
        <v>12.345679012345679</v>
      </c>
      <c r="F513" s="64">
        <v>6.3618290258449299</v>
      </c>
      <c r="G513" s="64">
        <v>12.164296998420221</v>
      </c>
      <c r="H513" s="64">
        <v>9.1783216783216783</v>
      </c>
      <c r="I513" s="64">
        <v>7.0588235294117645</v>
      </c>
      <c r="J513" s="64">
        <v>14.090177133655393</v>
      </c>
      <c r="K513" s="64">
        <v>10.841836734693878</v>
      </c>
      <c r="L513" s="65"/>
      <c r="M513" s="65">
        <v>45</v>
      </c>
      <c r="N513" s="65">
        <v>101</v>
      </c>
      <c r="O513" s="65">
        <v>150</v>
      </c>
      <c r="P513" s="65">
        <v>32</v>
      </c>
      <c r="Q513" s="65">
        <v>77</v>
      </c>
      <c r="R513" s="65">
        <v>105</v>
      </c>
      <c r="S513" s="65">
        <v>78</v>
      </c>
      <c r="T513" s="65">
        <v>175</v>
      </c>
      <c r="U513" s="65">
        <v>255</v>
      </c>
    </row>
    <row r="514" spans="1:21" x14ac:dyDescent="0.35">
      <c r="A514" s="62">
        <v>509</v>
      </c>
      <c r="B514" s="63" t="s">
        <v>1041</v>
      </c>
      <c r="C514" s="64">
        <v>0</v>
      </c>
      <c r="D514" s="64">
        <v>0</v>
      </c>
      <c r="E514" s="64">
        <v>0</v>
      </c>
      <c r="F514" s="64">
        <v>0</v>
      </c>
      <c r="G514" s="64">
        <v>0</v>
      </c>
      <c r="H514" s="64">
        <v>0</v>
      </c>
      <c r="I514" s="64">
        <v>0</v>
      </c>
      <c r="J514" s="64">
        <v>0</v>
      </c>
      <c r="K514" s="64">
        <v>0</v>
      </c>
      <c r="L514" s="65"/>
      <c r="M514" s="65">
        <v>0</v>
      </c>
      <c r="N514" s="65">
        <v>0</v>
      </c>
      <c r="O514" s="65">
        <v>0</v>
      </c>
      <c r="P514" s="65">
        <v>0</v>
      </c>
      <c r="Q514" s="65">
        <v>0</v>
      </c>
      <c r="R514" s="65">
        <v>0</v>
      </c>
      <c r="S514" s="65">
        <v>0</v>
      </c>
      <c r="T514" s="65">
        <v>0</v>
      </c>
      <c r="U514" s="65">
        <v>0</v>
      </c>
    </row>
    <row r="515" spans="1:21" x14ac:dyDescent="0.35">
      <c r="A515" s="62">
        <v>510</v>
      </c>
      <c r="B515" s="63" t="s">
        <v>1042</v>
      </c>
      <c r="C515" s="64">
        <v>0</v>
      </c>
      <c r="D515" s="64">
        <v>0</v>
      </c>
      <c r="E515" s="64">
        <v>0</v>
      </c>
      <c r="F515" s="64">
        <v>0</v>
      </c>
      <c r="G515" s="64">
        <v>0</v>
      </c>
      <c r="H515" s="64">
        <v>0</v>
      </c>
      <c r="I515" s="64">
        <v>0</v>
      </c>
      <c r="J515" s="64">
        <v>0</v>
      </c>
      <c r="K515" s="64">
        <v>0</v>
      </c>
      <c r="L515" s="65"/>
      <c r="M515" s="65">
        <v>0</v>
      </c>
      <c r="N515" s="65">
        <v>0</v>
      </c>
      <c r="O515" s="65">
        <v>0</v>
      </c>
      <c r="P515" s="65">
        <v>0</v>
      </c>
      <c r="Q515" s="65">
        <v>0</v>
      </c>
      <c r="R515" s="65">
        <v>0</v>
      </c>
      <c r="S515" s="65">
        <v>0</v>
      </c>
      <c r="T515" s="65">
        <v>0</v>
      </c>
      <c r="U515" s="65">
        <v>0</v>
      </c>
    </row>
    <row r="516" spans="1:21" x14ac:dyDescent="0.35">
      <c r="A516" s="62">
        <v>511</v>
      </c>
      <c r="B516" s="63" t="s">
        <v>1043</v>
      </c>
      <c r="C516" s="64">
        <v>0</v>
      </c>
      <c r="D516" s="64">
        <v>0</v>
      </c>
      <c r="E516" s="64">
        <v>0</v>
      </c>
      <c r="F516" s="64">
        <v>0</v>
      </c>
      <c r="G516" s="64">
        <v>0</v>
      </c>
      <c r="H516" s="64">
        <v>0</v>
      </c>
      <c r="I516" s="64">
        <v>0</v>
      </c>
      <c r="J516" s="64">
        <v>0</v>
      </c>
      <c r="K516" s="64">
        <v>0</v>
      </c>
      <c r="L516" s="65"/>
      <c r="M516" s="65">
        <v>0</v>
      </c>
      <c r="N516" s="65">
        <v>0</v>
      </c>
      <c r="O516" s="65">
        <v>0</v>
      </c>
      <c r="P516" s="65">
        <v>0</v>
      </c>
      <c r="Q516" s="65">
        <v>0</v>
      </c>
      <c r="R516" s="65">
        <v>0</v>
      </c>
      <c r="S516" s="65">
        <v>0</v>
      </c>
      <c r="T516" s="65">
        <v>0</v>
      </c>
      <c r="U516" s="65">
        <v>0</v>
      </c>
    </row>
    <row r="517" spans="1:21" x14ac:dyDescent="0.35">
      <c r="A517" s="62">
        <v>512</v>
      </c>
      <c r="B517" s="63" t="s">
        <v>1044</v>
      </c>
      <c r="C517" s="64">
        <v>0</v>
      </c>
      <c r="D517" s="64">
        <v>0</v>
      </c>
      <c r="E517" s="64">
        <v>27.777777777777779</v>
      </c>
      <c r="F517" s="64">
        <v>0</v>
      </c>
      <c r="G517" s="64">
        <v>0</v>
      </c>
      <c r="H517" s="64">
        <v>0</v>
      </c>
      <c r="I517" s="64">
        <v>0</v>
      </c>
      <c r="J517" s="64">
        <v>0</v>
      </c>
      <c r="K517" s="64">
        <v>8.1081081081081088</v>
      </c>
      <c r="L517" s="65"/>
      <c r="M517" s="65">
        <v>0</v>
      </c>
      <c r="N517" s="65">
        <v>0</v>
      </c>
      <c r="O517" s="65">
        <v>5</v>
      </c>
      <c r="P517" s="65">
        <v>0</v>
      </c>
      <c r="Q517" s="65">
        <v>0</v>
      </c>
      <c r="R517" s="65">
        <v>0</v>
      </c>
      <c r="S517" s="65">
        <v>0</v>
      </c>
      <c r="T517" s="65">
        <v>0</v>
      </c>
      <c r="U517" s="65">
        <v>3</v>
      </c>
    </row>
    <row r="518" spans="1:21" x14ac:dyDescent="0.35">
      <c r="A518" s="62">
        <v>513</v>
      </c>
      <c r="B518" s="63" t="s">
        <v>1045</v>
      </c>
      <c r="C518" s="64">
        <v>0</v>
      </c>
      <c r="D518" s="64">
        <v>25</v>
      </c>
      <c r="E518" s="64">
        <v>12.5</v>
      </c>
      <c r="F518" s="64">
        <v>10.526315789473683</v>
      </c>
      <c r="G518" s="64">
        <v>28.571428571428569</v>
      </c>
      <c r="H518" s="64">
        <v>20.37037037037037</v>
      </c>
      <c r="I518" s="64">
        <v>4.0540540540540544</v>
      </c>
      <c r="J518" s="64">
        <v>21.666666666666668</v>
      </c>
      <c r="K518" s="64">
        <v>9.375</v>
      </c>
      <c r="L518" s="65"/>
      <c r="M518" s="65">
        <v>0</v>
      </c>
      <c r="N518" s="65">
        <v>9</v>
      </c>
      <c r="O518" s="65">
        <v>9</v>
      </c>
      <c r="P518" s="65">
        <v>4</v>
      </c>
      <c r="Q518" s="65">
        <v>8</v>
      </c>
      <c r="R518" s="65">
        <v>11</v>
      </c>
      <c r="S518" s="65">
        <v>3</v>
      </c>
      <c r="T518" s="65">
        <v>13</v>
      </c>
      <c r="U518" s="65">
        <v>12</v>
      </c>
    </row>
    <row r="519" spans="1:21" x14ac:dyDescent="0.35">
      <c r="A519" s="62">
        <v>514</v>
      </c>
      <c r="B519" s="63" t="s">
        <v>1046</v>
      </c>
      <c r="C519" s="64">
        <v>0</v>
      </c>
      <c r="D519" s="64">
        <v>0</v>
      </c>
      <c r="E519" s="64">
        <v>0</v>
      </c>
      <c r="F519" s="64">
        <v>0</v>
      </c>
      <c r="G519" s="64">
        <v>0</v>
      </c>
      <c r="H519" s="64">
        <v>0</v>
      </c>
      <c r="I519" s="64">
        <v>0</v>
      </c>
      <c r="J519" s="64">
        <v>0</v>
      </c>
      <c r="K519" s="64">
        <v>0</v>
      </c>
      <c r="L519" s="65"/>
      <c r="M519" s="65">
        <v>0</v>
      </c>
      <c r="N519" s="65">
        <v>0</v>
      </c>
      <c r="O519" s="65">
        <v>0</v>
      </c>
      <c r="P519" s="65">
        <v>0</v>
      </c>
      <c r="Q519" s="65">
        <v>0</v>
      </c>
      <c r="R519" s="65">
        <v>0</v>
      </c>
      <c r="S519" s="65">
        <v>0</v>
      </c>
      <c r="T519" s="65">
        <v>0</v>
      </c>
      <c r="U519" s="65">
        <v>0</v>
      </c>
    </row>
    <row r="520" spans="1:21" x14ac:dyDescent="0.35">
      <c r="A520" s="62">
        <v>515</v>
      </c>
      <c r="B520" s="63" t="s">
        <v>1047</v>
      </c>
      <c r="C520" s="64">
        <v>0</v>
      </c>
      <c r="D520" s="64">
        <v>0</v>
      </c>
      <c r="E520" s="64">
        <v>0</v>
      </c>
      <c r="F520" s="64">
        <v>0</v>
      </c>
      <c r="G520" s="64">
        <v>0</v>
      </c>
      <c r="H520" s="64">
        <v>0</v>
      </c>
      <c r="I520" s="64">
        <v>0</v>
      </c>
      <c r="J520" s="64">
        <v>0</v>
      </c>
      <c r="K520" s="64">
        <v>0</v>
      </c>
      <c r="L520" s="65"/>
      <c r="M520" s="65">
        <v>0</v>
      </c>
      <c r="N520" s="65">
        <v>0</v>
      </c>
      <c r="O520" s="65">
        <v>0</v>
      </c>
      <c r="P520" s="65">
        <v>0</v>
      </c>
      <c r="Q520" s="65">
        <v>0</v>
      </c>
      <c r="R520" s="65">
        <v>0</v>
      </c>
      <c r="S520" s="65">
        <v>0</v>
      </c>
      <c r="T520" s="65">
        <v>0</v>
      </c>
      <c r="U520" s="65">
        <v>0</v>
      </c>
    </row>
    <row r="521" spans="1:21" x14ac:dyDescent="0.35">
      <c r="A521" s="62">
        <v>516</v>
      </c>
      <c r="B521" s="63" t="s">
        <v>267</v>
      </c>
      <c r="C521" s="64">
        <v>8</v>
      </c>
      <c r="D521" s="64">
        <v>11.111111111111111</v>
      </c>
      <c r="E521" s="64">
        <v>11.255411255411255</v>
      </c>
      <c r="F521" s="64">
        <v>2.9850746268656714</v>
      </c>
      <c r="G521" s="64">
        <v>9.0909090909090917</v>
      </c>
      <c r="H521" s="64">
        <v>5.4455445544554459</v>
      </c>
      <c r="I521" s="64">
        <v>5.8181818181818183</v>
      </c>
      <c r="J521" s="64">
        <v>9.4890510948905096</v>
      </c>
      <c r="K521" s="64">
        <v>7.434052757793765</v>
      </c>
      <c r="L521" s="65"/>
      <c r="M521" s="65">
        <v>12</v>
      </c>
      <c r="N521" s="65">
        <v>10</v>
      </c>
      <c r="O521" s="65">
        <v>26</v>
      </c>
      <c r="P521" s="65">
        <v>4</v>
      </c>
      <c r="Q521" s="65">
        <v>6</v>
      </c>
      <c r="R521" s="65">
        <v>11</v>
      </c>
      <c r="S521" s="65">
        <v>16</v>
      </c>
      <c r="T521" s="65">
        <v>13</v>
      </c>
      <c r="U521" s="65">
        <v>31</v>
      </c>
    </row>
    <row r="522" spans="1:21" x14ac:dyDescent="0.35">
      <c r="A522" s="62">
        <v>517</v>
      </c>
      <c r="B522" s="63" t="s">
        <v>1048</v>
      </c>
      <c r="C522" s="64">
        <v>0</v>
      </c>
      <c r="D522" s="64">
        <v>0</v>
      </c>
      <c r="E522" s="64">
        <v>0</v>
      </c>
      <c r="F522" s="64">
        <v>0</v>
      </c>
      <c r="G522" s="64">
        <v>0</v>
      </c>
      <c r="H522" s="64">
        <v>0</v>
      </c>
      <c r="I522" s="64">
        <v>0</v>
      </c>
      <c r="J522" s="64">
        <v>0</v>
      </c>
      <c r="K522" s="64">
        <v>0</v>
      </c>
      <c r="L522" s="65"/>
      <c r="M522" s="65">
        <v>0</v>
      </c>
      <c r="N522" s="65">
        <v>0</v>
      </c>
      <c r="O522" s="65">
        <v>0</v>
      </c>
      <c r="P522" s="65">
        <v>0</v>
      </c>
      <c r="Q522" s="65">
        <v>0</v>
      </c>
      <c r="R522" s="65">
        <v>0</v>
      </c>
      <c r="S522" s="65">
        <v>0</v>
      </c>
      <c r="T522" s="65">
        <v>0</v>
      </c>
      <c r="U522" s="65">
        <v>0</v>
      </c>
    </row>
    <row r="523" spans="1:21" x14ac:dyDescent="0.35">
      <c r="A523" s="62">
        <v>518</v>
      </c>
      <c r="B523" s="63" t="s">
        <v>1049</v>
      </c>
      <c r="C523" s="64">
        <v>0</v>
      </c>
      <c r="D523" s="64">
        <v>0</v>
      </c>
      <c r="E523" s="64">
        <v>0</v>
      </c>
      <c r="F523" s="64">
        <v>0</v>
      </c>
      <c r="G523" s="64">
        <v>0</v>
      </c>
      <c r="H523" s="64">
        <v>0</v>
      </c>
      <c r="I523" s="64">
        <v>0</v>
      </c>
      <c r="J523" s="64">
        <v>0</v>
      </c>
      <c r="K523" s="64">
        <v>0</v>
      </c>
      <c r="L523" s="65"/>
      <c r="M523" s="65">
        <v>0</v>
      </c>
      <c r="N523" s="65">
        <v>0</v>
      </c>
      <c r="O523" s="65">
        <v>0</v>
      </c>
      <c r="P523" s="65">
        <v>0</v>
      </c>
      <c r="Q523" s="65">
        <v>0</v>
      </c>
      <c r="R523" s="65">
        <v>0</v>
      </c>
      <c r="S523" s="65">
        <v>0</v>
      </c>
      <c r="T523" s="65">
        <v>0</v>
      </c>
      <c r="U523" s="65">
        <v>0</v>
      </c>
    </row>
    <row r="524" spans="1:21" x14ac:dyDescent="0.35">
      <c r="A524" s="62">
        <v>519</v>
      </c>
      <c r="B524" s="63" t="s">
        <v>1050</v>
      </c>
      <c r="C524" s="64">
        <v>0</v>
      </c>
      <c r="D524" s="64">
        <v>0</v>
      </c>
      <c r="E524" s="64">
        <v>0</v>
      </c>
      <c r="F524" s="64">
        <v>0</v>
      </c>
      <c r="G524" s="64">
        <v>0</v>
      </c>
      <c r="H524" s="64">
        <v>0</v>
      </c>
      <c r="I524" s="64">
        <v>0</v>
      </c>
      <c r="J524" s="64">
        <v>0</v>
      </c>
      <c r="K524" s="64">
        <v>0</v>
      </c>
      <c r="L524" s="65"/>
      <c r="M524" s="65">
        <v>0</v>
      </c>
      <c r="N524" s="65">
        <v>0</v>
      </c>
      <c r="O524" s="65">
        <v>0</v>
      </c>
      <c r="P524" s="65">
        <v>0</v>
      </c>
      <c r="Q524" s="65">
        <v>0</v>
      </c>
      <c r="R524" s="65">
        <v>0</v>
      </c>
      <c r="S524" s="65">
        <v>0</v>
      </c>
      <c r="T524" s="65">
        <v>0</v>
      </c>
      <c r="U524" s="65">
        <v>0</v>
      </c>
    </row>
    <row r="525" spans="1:21" x14ac:dyDescent="0.35">
      <c r="A525" s="62">
        <v>520</v>
      </c>
      <c r="B525" s="63" t="s">
        <v>1051</v>
      </c>
      <c r="C525" s="64">
        <v>0</v>
      </c>
      <c r="D525" s="64">
        <v>0</v>
      </c>
      <c r="E525" s="64">
        <v>0</v>
      </c>
      <c r="F525" s="64">
        <v>0</v>
      </c>
      <c r="G525" s="64">
        <v>0</v>
      </c>
      <c r="H525" s="64">
        <v>0</v>
      </c>
      <c r="I525" s="64">
        <v>0</v>
      </c>
      <c r="J525" s="64">
        <v>0</v>
      </c>
      <c r="K525" s="64">
        <v>0</v>
      </c>
      <c r="L525" s="65"/>
      <c r="M525" s="65">
        <v>0</v>
      </c>
      <c r="N525" s="65">
        <v>0</v>
      </c>
      <c r="O525" s="65">
        <v>0</v>
      </c>
      <c r="P525" s="65">
        <v>0</v>
      </c>
      <c r="Q525" s="65">
        <v>0</v>
      </c>
      <c r="R525" s="65">
        <v>0</v>
      </c>
      <c r="S525" s="65">
        <v>0</v>
      </c>
      <c r="T525" s="65">
        <v>0</v>
      </c>
      <c r="U525" s="65">
        <v>0</v>
      </c>
    </row>
    <row r="526" spans="1:21" x14ac:dyDescent="0.35">
      <c r="A526" s="62">
        <v>521</v>
      </c>
      <c r="B526" s="63" t="s">
        <v>268</v>
      </c>
      <c r="C526" s="64">
        <v>3.6231884057971016</v>
      </c>
      <c r="D526" s="64">
        <v>9.433962264150944</v>
      </c>
      <c r="E526" s="64">
        <v>6.6473988439306355</v>
      </c>
      <c r="F526" s="64">
        <v>0</v>
      </c>
      <c r="G526" s="64">
        <v>5.9880239520958085</v>
      </c>
      <c r="H526" s="64">
        <v>3.4129692832764507</v>
      </c>
      <c r="I526" s="64">
        <v>1.1278195488721803</v>
      </c>
      <c r="J526" s="64">
        <v>7.0270270270270272</v>
      </c>
      <c r="K526" s="64">
        <v>4.5958795562599049</v>
      </c>
      <c r="L526" s="65"/>
      <c r="M526" s="65">
        <v>5</v>
      </c>
      <c r="N526" s="65">
        <v>20</v>
      </c>
      <c r="O526" s="65">
        <v>23</v>
      </c>
      <c r="P526" s="65">
        <v>0</v>
      </c>
      <c r="Q526" s="65">
        <v>10</v>
      </c>
      <c r="R526" s="65">
        <v>10</v>
      </c>
      <c r="S526" s="65">
        <v>3</v>
      </c>
      <c r="T526" s="65">
        <v>26</v>
      </c>
      <c r="U526" s="65">
        <v>29</v>
      </c>
    </row>
    <row r="527" spans="1:21" x14ac:dyDescent="0.35">
      <c r="A527" s="62">
        <v>522</v>
      </c>
      <c r="B527" s="63" t="s">
        <v>1052</v>
      </c>
      <c r="C527" s="64">
        <v>0</v>
      </c>
      <c r="D527" s="64">
        <v>0</v>
      </c>
      <c r="E527" s="64">
        <v>0</v>
      </c>
      <c r="F527" s="64">
        <v>0</v>
      </c>
      <c r="G527" s="64">
        <v>0</v>
      </c>
      <c r="H527" s="64">
        <v>0</v>
      </c>
      <c r="I527" s="64">
        <v>0</v>
      </c>
      <c r="J527" s="64">
        <v>4.4303797468354427</v>
      </c>
      <c r="K527" s="64">
        <v>3.4042553191489362</v>
      </c>
      <c r="L527" s="65"/>
      <c r="M527" s="65">
        <v>0</v>
      </c>
      <c r="N527" s="65">
        <v>0</v>
      </c>
      <c r="O527" s="65">
        <v>0</v>
      </c>
      <c r="P527" s="65">
        <v>0</v>
      </c>
      <c r="Q527" s="65">
        <v>0</v>
      </c>
      <c r="R527" s="65">
        <v>0</v>
      </c>
      <c r="S527" s="65">
        <v>0</v>
      </c>
      <c r="T527" s="65">
        <v>7</v>
      </c>
      <c r="U527" s="65">
        <v>8</v>
      </c>
    </row>
    <row r="528" spans="1:21" x14ac:dyDescent="0.35">
      <c r="A528" s="62">
        <v>523</v>
      </c>
      <c r="B528" s="63" t="s">
        <v>269</v>
      </c>
      <c r="C528" s="64">
        <v>1.6949152542372881</v>
      </c>
      <c r="D528" s="64">
        <v>7.0298769771529006</v>
      </c>
      <c r="E528" s="64">
        <v>3.9014373716632447</v>
      </c>
      <c r="F528" s="64">
        <v>2.2443890274314215</v>
      </c>
      <c r="G528" s="64">
        <v>4.700854700854701</v>
      </c>
      <c r="H528" s="64">
        <v>4.512635379061372</v>
      </c>
      <c r="I528" s="64">
        <v>1.354679802955665</v>
      </c>
      <c r="J528" s="64">
        <v>5.7948316366483947</v>
      </c>
      <c r="K528" s="64">
        <v>4.1666666666666661</v>
      </c>
      <c r="L528" s="65"/>
      <c r="M528" s="65">
        <v>7</v>
      </c>
      <c r="N528" s="65">
        <v>40</v>
      </c>
      <c r="O528" s="65">
        <v>38</v>
      </c>
      <c r="P528" s="65">
        <v>9</v>
      </c>
      <c r="Q528" s="65">
        <v>33</v>
      </c>
      <c r="R528" s="65">
        <v>50</v>
      </c>
      <c r="S528" s="65">
        <v>11</v>
      </c>
      <c r="T528" s="65">
        <v>74</v>
      </c>
      <c r="U528" s="65">
        <v>87</v>
      </c>
    </row>
    <row r="529" spans="1:21" x14ac:dyDescent="0.35">
      <c r="A529" s="62">
        <v>524</v>
      </c>
      <c r="B529" s="63" t="s">
        <v>270</v>
      </c>
      <c r="C529" s="64">
        <v>1.6574585635359116</v>
      </c>
      <c r="D529" s="64">
        <v>8.235294117647058</v>
      </c>
      <c r="E529" s="64">
        <v>4.4927536231884062</v>
      </c>
      <c r="F529" s="64">
        <v>1.2269938650306749</v>
      </c>
      <c r="G529" s="64">
        <v>4.6428571428571432</v>
      </c>
      <c r="H529" s="64">
        <v>2.4834437086092715</v>
      </c>
      <c r="I529" s="64">
        <v>2.4460431654676258</v>
      </c>
      <c r="J529" s="64">
        <v>5.8727569331158236</v>
      </c>
      <c r="K529" s="64">
        <v>3.7779491133384733</v>
      </c>
      <c r="L529" s="65"/>
      <c r="M529" s="65">
        <v>6</v>
      </c>
      <c r="N529" s="65">
        <v>28</v>
      </c>
      <c r="O529" s="65">
        <v>31</v>
      </c>
      <c r="P529" s="65">
        <v>4</v>
      </c>
      <c r="Q529" s="65">
        <v>13</v>
      </c>
      <c r="R529" s="65">
        <v>15</v>
      </c>
      <c r="S529" s="65">
        <v>17</v>
      </c>
      <c r="T529" s="65">
        <v>36</v>
      </c>
      <c r="U529" s="65">
        <v>49</v>
      </c>
    </row>
    <row r="530" spans="1:21" x14ac:dyDescent="0.35">
      <c r="A530" s="62">
        <v>525</v>
      </c>
      <c r="B530" s="63" t="s">
        <v>1053</v>
      </c>
      <c r="C530" s="64">
        <v>0</v>
      </c>
      <c r="D530" s="64">
        <v>0</v>
      </c>
      <c r="E530" s="64">
        <v>0</v>
      </c>
      <c r="F530" s="64">
        <v>0</v>
      </c>
      <c r="G530" s="64">
        <v>0</v>
      </c>
      <c r="H530" s="64">
        <v>0</v>
      </c>
      <c r="I530" s="64">
        <v>0</v>
      </c>
      <c r="J530" s="64">
        <v>0</v>
      </c>
      <c r="K530" s="64">
        <v>0</v>
      </c>
      <c r="L530" s="65"/>
      <c r="M530" s="65">
        <v>0</v>
      </c>
      <c r="N530" s="65">
        <v>0</v>
      </c>
      <c r="O530" s="65">
        <v>0</v>
      </c>
      <c r="P530" s="65">
        <v>0</v>
      </c>
      <c r="Q530" s="65">
        <v>0</v>
      </c>
      <c r="R530" s="65">
        <v>0</v>
      </c>
      <c r="S530" s="65">
        <v>0</v>
      </c>
      <c r="T530" s="65">
        <v>0</v>
      </c>
      <c r="U530" s="65">
        <v>0</v>
      </c>
    </row>
    <row r="531" spans="1:21" x14ac:dyDescent="0.35">
      <c r="A531" s="62">
        <v>526</v>
      </c>
      <c r="B531" s="63" t="s">
        <v>1054</v>
      </c>
      <c r="C531" s="64">
        <v>0</v>
      </c>
      <c r="D531" s="64">
        <v>0</v>
      </c>
      <c r="E531" s="64">
        <v>0</v>
      </c>
      <c r="F531" s="64">
        <v>0</v>
      </c>
      <c r="G531" s="64">
        <v>0</v>
      </c>
      <c r="H531" s="64">
        <v>28.571428571428569</v>
      </c>
      <c r="I531" s="64">
        <v>0</v>
      </c>
      <c r="J531" s="64">
        <v>0</v>
      </c>
      <c r="K531" s="64">
        <v>14.285714285714285</v>
      </c>
      <c r="L531" s="65"/>
      <c r="M531" s="65">
        <v>0</v>
      </c>
      <c r="N531" s="65">
        <v>0</v>
      </c>
      <c r="O531" s="65">
        <v>0</v>
      </c>
      <c r="P531" s="65">
        <v>0</v>
      </c>
      <c r="Q531" s="65">
        <v>0</v>
      </c>
      <c r="R531" s="65">
        <v>4</v>
      </c>
      <c r="S531" s="65">
        <v>0</v>
      </c>
      <c r="T531" s="65">
        <v>0</v>
      </c>
      <c r="U531" s="65">
        <v>4</v>
      </c>
    </row>
    <row r="532" spans="1:21" x14ac:dyDescent="0.35">
      <c r="A532" s="62">
        <v>527</v>
      </c>
      <c r="B532" s="63" t="s">
        <v>1055</v>
      </c>
      <c r="C532" s="64">
        <v>0</v>
      </c>
      <c r="D532" s="64">
        <v>0</v>
      </c>
      <c r="E532" s="64">
        <v>0</v>
      </c>
      <c r="F532" s="64">
        <v>0</v>
      </c>
      <c r="G532" s="64">
        <v>0</v>
      </c>
      <c r="H532" s="64">
        <v>0</v>
      </c>
      <c r="I532" s="64">
        <v>0</v>
      </c>
      <c r="J532" s="64">
        <v>0</v>
      </c>
      <c r="K532" s="64">
        <v>0</v>
      </c>
      <c r="L532" s="65"/>
      <c r="M532" s="65">
        <v>0</v>
      </c>
      <c r="N532" s="65">
        <v>0</v>
      </c>
      <c r="O532" s="65">
        <v>0</v>
      </c>
      <c r="P532" s="65">
        <v>0</v>
      </c>
      <c r="Q532" s="65">
        <v>0</v>
      </c>
      <c r="R532" s="65">
        <v>0</v>
      </c>
      <c r="S532" s="65">
        <v>0</v>
      </c>
      <c r="T532" s="65">
        <v>0</v>
      </c>
      <c r="U532" s="65">
        <v>0</v>
      </c>
    </row>
    <row r="533" spans="1:21" x14ac:dyDescent="0.35">
      <c r="A533" s="62">
        <v>528</v>
      </c>
      <c r="B533" s="63" t="s">
        <v>271</v>
      </c>
      <c r="C533" s="64">
        <v>6.0606060606060606</v>
      </c>
      <c r="D533" s="64">
        <v>8.695652173913043</v>
      </c>
      <c r="E533" s="64">
        <v>7.8324225865209467</v>
      </c>
      <c r="F533" s="64">
        <v>2.8409090909090908</v>
      </c>
      <c r="G533" s="64">
        <v>5.9190031152647977</v>
      </c>
      <c r="H533" s="64">
        <v>6.756756756756757</v>
      </c>
      <c r="I533" s="64">
        <v>5.7291666666666661</v>
      </c>
      <c r="J533" s="64">
        <v>7.4127906976744189</v>
      </c>
      <c r="K533" s="64">
        <v>6.6287878787878789</v>
      </c>
      <c r="L533" s="65"/>
      <c r="M533" s="65">
        <v>12</v>
      </c>
      <c r="N533" s="65">
        <v>32</v>
      </c>
      <c r="O533" s="65">
        <v>43</v>
      </c>
      <c r="P533" s="65">
        <v>5</v>
      </c>
      <c r="Q533" s="65">
        <v>19</v>
      </c>
      <c r="R533" s="65">
        <v>35</v>
      </c>
      <c r="S533" s="65">
        <v>22</v>
      </c>
      <c r="T533" s="65">
        <v>51</v>
      </c>
      <c r="U533" s="65">
        <v>70</v>
      </c>
    </row>
    <row r="534" spans="1:21" x14ac:dyDescent="0.35">
      <c r="A534" s="62">
        <v>529</v>
      </c>
      <c r="B534" s="63" t="s">
        <v>1056</v>
      </c>
      <c r="C534" s="64">
        <v>0</v>
      </c>
      <c r="D534" s="64">
        <v>0</v>
      </c>
      <c r="E534" s="64">
        <v>0</v>
      </c>
      <c r="F534" s="64">
        <v>0</v>
      </c>
      <c r="G534" s="64">
        <v>0</v>
      </c>
      <c r="H534" s="64">
        <v>0</v>
      </c>
      <c r="I534" s="64">
        <v>0</v>
      </c>
      <c r="J534" s="64">
        <v>0</v>
      </c>
      <c r="K534" s="64">
        <v>0</v>
      </c>
      <c r="L534" s="65"/>
      <c r="M534" s="65">
        <v>0</v>
      </c>
      <c r="N534" s="65">
        <v>0</v>
      </c>
      <c r="O534" s="65">
        <v>0</v>
      </c>
      <c r="P534" s="65">
        <v>0</v>
      </c>
      <c r="Q534" s="65">
        <v>0</v>
      </c>
      <c r="R534" s="65">
        <v>0</v>
      </c>
      <c r="S534" s="65">
        <v>0</v>
      </c>
      <c r="T534" s="65">
        <v>0</v>
      </c>
      <c r="U534" s="65">
        <v>0</v>
      </c>
    </row>
    <row r="535" spans="1:21" x14ac:dyDescent="0.35">
      <c r="A535" s="62">
        <v>530</v>
      </c>
      <c r="B535" s="63" t="s">
        <v>1057</v>
      </c>
      <c r="C535" s="64">
        <v>0</v>
      </c>
      <c r="D535" s="64">
        <v>0</v>
      </c>
      <c r="E535" s="64">
        <v>0</v>
      </c>
      <c r="F535" s="64">
        <v>0</v>
      </c>
      <c r="G535" s="64">
        <v>0</v>
      </c>
      <c r="H535" s="64">
        <v>0</v>
      </c>
      <c r="I535" s="64">
        <v>0</v>
      </c>
      <c r="J535" s="64">
        <v>0</v>
      </c>
      <c r="K535" s="64">
        <v>0</v>
      </c>
      <c r="L535" s="65"/>
      <c r="M535" s="65">
        <v>0</v>
      </c>
      <c r="N535" s="65">
        <v>0</v>
      </c>
      <c r="O535" s="65">
        <v>0</v>
      </c>
      <c r="P535" s="65">
        <v>0</v>
      </c>
      <c r="Q535" s="65">
        <v>0</v>
      </c>
      <c r="R535" s="65">
        <v>0</v>
      </c>
      <c r="S535" s="65">
        <v>0</v>
      </c>
      <c r="T535" s="65">
        <v>0</v>
      </c>
      <c r="U535" s="65">
        <v>0</v>
      </c>
    </row>
    <row r="536" spans="1:21" x14ac:dyDescent="0.35">
      <c r="A536" s="62">
        <v>531</v>
      </c>
      <c r="B536" s="63" t="s">
        <v>1058</v>
      </c>
      <c r="C536" s="64">
        <v>0</v>
      </c>
      <c r="D536" s="64">
        <v>0</v>
      </c>
      <c r="E536" s="64">
        <v>0</v>
      </c>
      <c r="F536" s="64">
        <v>0</v>
      </c>
      <c r="G536" s="64">
        <v>0</v>
      </c>
      <c r="H536" s="64">
        <v>0</v>
      </c>
      <c r="I536" s="64">
        <v>0</v>
      </c>
      <c r="J536" s="64">
        <v>0</v>
      </c>
      <c r="K536" s="64">
        <v>0</v>
      </c>
      <c r="L536" s="65"/>
      <c r="M536" s="65">
        <v>0</v>
      </c>
      <c r="N536" s="65">
        <v>0</v>
      </c>
      <c r="O536" s="65">
        <v>0</v>
      </c>
      <c r="P536" s="65">
        <v>0</v>
      </c>
      <c r="Q536" s="65">
        <v>0</v>
      </c>
      <c r="R536" s="65">
        <v>0</v>
      </c>
      <c r="S536" s="65">
        <v>0</v>
      </c>
      <c r="T536" s="65">
        <v>0</v>
      </c>
      <c r="U536" s="65">
        <v>0</v>
      </c>
    </row>
    <row r="537" spans="1:21" x14ac:dyDescent="0.35">
      <c r="A537" s="62">
        <v>532</v>
      </c>
      <c r="B537" s="63" t="s">
        <v>1059</v>
      </c>
      <c r="C537" s="64">
        <v>0</v>
      </c>
      <c r="D537" s="64">
        <v>0</v>
      </c>
      <c r="E537" s="64">
        <v>0</v>
      </c>
      <c r="F537" s="64">
        <v>0</v>
      </c>
      <c r="G537" s="64">
        <v>0</v>
      </c>
      <c r="H537" s="64">
        <v>0</v>
      </c>
      <c r="I537" s="64">
        <v>0</v>
      </c>
      <c r="J537" s="64">
        <v>0</v>
      </c>
      <c r="K537" s="64">
        <v>0</v>
      </c>
      <c r="L537" s="65"/>
      <c r="M537" s="65">
        <v>0</v>
      </c>
      <c r="N537" s="65">
        <v>0</v>
      </c>
      <c r="O537" s="65">
        <v>0</v>
      </c>
      <c r="P537" s="65">
        <v>0</v>
      </c>
      <c r="Q537" s="65">
        <v>0</v>
      </c>
      <c r="R537" s="65">
        <v>0</v>
      </c>
      <c r="S537" s="65">
        <v>0</v>
      </c>
      <c r="T537" s="65">
        <v>0</v>
      </c>
      <c r="U537" s="65">
        <v>0</v>
      </c>
    </row>
    <row r="538" spans="1:21" x14ac:dyDescent="0.35">
      <c r="A538" s="62">
        <v>533</v>
      </c>
      <c r="B538" s="63" t="s">
        <v>1060</v>
      </c>
      <c r="C538" s="64">
        <v>6.25</v>
      </c>
      <c r="D538" s="64">
        <v>2.3809523809523809</v>
      </c>
      <c r="E538" s="64">
        <v>2.2857142857142856</v>
      </c>
      <c r="F538" s="64">
        <v>7.5</v>
      </c>
      <c r="G538" s="64">
        <v>4.3478260869565215</v>
      </c>
      <c r="H538" s="64">
        <v>3.1818181818181817</v>
      </c>
      <c r="I538" s="64">
        <v>3.5294117647058822</v>
      </c>
      <c r="J538" s="64">
        <v>4.5751633986928102</v>
      </c>
      <c r="K538" s="64">
        <v>3.7313432835820892</v>
      </c>
      <c r="L538" s="65"/>
      <c r="M538" s="65">
        <v>3</v>
      </c>
      <c r="N538" s="65">
        <v>3</v>
      </c>
      <c r="O538" s="65">
        <v>4</v>
      </c>
      <c r="P538" s="65">
        <v>3</v>
      </c>
      <c r="Q538" s="65">
        <v>8</v>
      </c>
      <c r="R538" s="65">
        <v>7</v>
      </c>
      <c r="S538" s="65">
        <v>3</v>
      </c>
      <c r="T538" s="65">
        <v>14</v>
      </c>
      <c r="U538" s="65">
        <v>15</v>
      </c>
    </row>
    <row r="539" spans="1:21" x14ac:dyDescent="0.35">
      <c r="A539" s="62">
        <v>534</v>
      </c>
      <c r="B539" s="63" t="s">
        <v>1061</v>
      </c>
      <c r="C539" s="64">
        <v>0</v>
      </c>
      <c r="D539" s="64">
        <v>0</v>
      </c>
      <c r="E539" s="64">
        <v>0</v>
      </c>
      <c r="F539" s="64">
        <v>0</v>
      </c>
      <c r="G539" s="64">
        <v>0</v>
      </c>
      <c r="H539" s="64">
        <v>0</v>
      </c>
      <c r="I539" s="64">
        <v>0</v>
      </c>
      <c r="J539" s="64">
        <v>0</v>
      </c>
      <c r="K539" s="64">
        <v>0</v>
      </c>
      <c r="L539" s="65"/>
      <c r="M539" s="65">
        <v>0</v>
      </c>
      <c r="N539" s="65">
        <v>0</v>
      </c>
      <c r="O539" s="65">
        <v>0</v>
      </c>
      <c r="P539" s="65">
        <v>0</v>
      </c>
      <c r="Q539" s="65">
        <v>0</v>
      </c>
      <c r="R539" s="65">
        <v>0</v>
      </c>
      <c r="S539" s="65">
        <v>0</v>
      </c>
      <c r="T539" s="65">
        <v>0</v>
      </c>
      <c r="U539" s="65">
        <v>0</v>
      </c>
    </row>
    <row r="540" spans="1:21" x14ac:dyDescent="0.35">
      <c r="A540" s="62">
        <v>535</v>
      </c>
      <c r="B540" s="63" t="s">
        <v>1062</v>
      </c>
      <c r="C540" s="64">
        <v>0</v>
      </c>
      <c r="D540" s="64">
        <v>23.076923076923077</v>
      </c>
      <c r="E540" s="64">
        <v>7.8947368421052628</v>
      </c>
      <c r="F540" s="64">
        <v>0</v>
      </c>
      <c r="G540" s="64">
        <v>25</v>
      </c>
      <c r="H540" s="64">
        <v>7.6923076923076925</v>
      </c>
      <c r="I540" s="64">
        <v>11.904761904761903</v>
      </c>
      <c r="J540" s="64">
        <v>18.421052631578945</v>
      </c>
      <c r="K540" s="64">
        <v>15.476190476190476</v>
      </c>
      <c r="L540" s="65"/>
      <c r="M540" s="65">
        <v>0</v>
      </c>
      <c r="N540" s="65">
        <v>3</v>
      </c>
      <c r="O540" s="65">
        <v>3</v>
      </c>
      <c r="P540" s="65">
        <v>0</v>
      </c>
      <c r="Q540" s="65">
        <v>4</v>
      </c>
      <c r="R540" s="65">
        <v>3</v>
      </c>
      <c r="S540" s="65">
        <v>5</v>
      </c>
      <c r="T540" s="65">
        <v>7</v>
      </c>
      <c r="U540" s="65">
        <v>13</v>
      </c>
    </row>
    <row r="541" spans="1:21" x14ac:dyDescent="0.35">
      <c r="A541" s="62">
        <v>536</v>
      </c>
      <c r="B541" s="63" t="s">
        <v>1063</v>
      </c>
      <c r="C541" s="64">
        <v>0</v>
      </c>
      <c r="D541" s="64">
        <v>0</v>
      </c>
      <c r="E541" s="64">
        <v>0</v>
      </c>
      <c r="F541" s="64">
        <v>0</v>
      </c>
      <c r="G541" s="64">
        <v>0</v>
      </c>
      <c r="H541" s="64">
        <v>0</v>
      </c>
      <c r="I541" s="64">
        <v>0</v>
      </c>
      <c r="J541" s="64">
        <v>0</v>
      </c>
      <c r="K541" s="64">
        <v>0</v>
      </c>
      <c r="L541" s="65"/>
      <c r="M541" s="65">
        <v>0</v>
      </c>
      <c r="N541" s="65">
        <v>0</v>
      </c>
      <c r="O541" s="65">
        <v>0</v>
      </c>
      <c r="P541" s="65">
        <v>0</v>
      </c>
      <c r="Q541" s="65">
        <v>0</v>
      </c>
      <c r="R541" s="65">
        <v>0</v>
      </c>
      <c r="S541" s="65">
        <v>0</v>
      </c>
      <c r="T541" s="65">
        <v>0</v>
      </c>
      <c r="U541" s="65">
        <v>0</v>
      </c>
    </row>
    <row r="542" spans="1:21" x14ac:dyDescent="0.35">
      <c r="A542" s="62">
        <v>537</v>
      </c>
      <c r="B542" s="63" t="s">
        <v>272</v>
      </c>
      <c r="C542" s="64">
        <v>2.877697841726619</v>
      </c>
      <c r="D542" s="64">
        <v>14.838709677419354</v>
      </c>
      <c r="E542" s="64">
        <v>9.688581314878892</v>
      </c>
      <c r="F542" s="64">
        <v>3.225806451612903</v>
      </c>
      <c r="G542" s="64">
        <v>7.0512820512820511</v>
      </c>
      <c r="H542" s="64">
        <v>5.0167224080267561</v>
      </c>
      <c r="I542" s="64">
        <v>1.0638297872340425</v>
      </c>
      <c r="J542" s="64">
        <v>11.437908496732026</v>
      </c>
      <c r="K542" s="64">
        <v>7.0945945945945947</v>
      </c>
      <c r="L542" s="65"/>
      <c r="M542" s="65">
        <v>4</v>
      </c>
      <c r="N542" s="65">
        <v>23</v>
      </c>
      <c r="O542" s="65">
        <v>28</v>
      </c>
      <c r="P542" s="65">
        <v>5</v>
      </c>
      <c r="Q542" s="65">
        <v>11</v>
      </c>
      <c r="R542" s="65">
        <v>15</v>
      </c>
      <c r="S542" s="65">
        <v>3</v>
      </c>
      <c r="T542" s="65">
        <v>35</v>
      </c>
      <c r="U542" s="65">
        <v>42</v>
      </c>
    </row>
    <row r="543" spans="1:21" x14ac:dyDescent="0.35">
      <c r="A543" s="62">
        <v>538</v>
      </c>
      <c r="B543" s="63" t="s">
        <v>273</v>
      </c>
      <c r="C543" s="64">
        <v>9.0361445783132535</v>
      </c>
      <c r="D543" s="64">
        <v>12.213740458015266</v>
      </c>
      <c r="E543" s="64">
        <v>8.4210526315789469</v>
      </c>
      <c r="F543" s="64">
        <v>5.5172413793103452</v>
      </c>
      <c r="G543" s="64">
        <v>11.538461538461538</v>
      </c>
      <c r="H543" s="64">
        <v>8.4870848708487081</v>
      </c>
      <c r="I543" s="64">
        <v>4.5751633986928102</v>
      </c>
      <c r="J543" s="64">
        <v>11.200000000000001</v>
      </c>
      <c r="K543" s="64">
        <v>8.8183421516754841</v>
      </c>
      <c r="L543" s="65"/>
      <c r="M543" s="65">
        <v>15</v>
      </c>
      <c r="N543" s="65">
        <v>16</v>
      </c>
      <c r="O543" s="65">
        <v>24</v>
      </c>
      <c r="P543" s="65">
        <v>8</v>
      </c>
      <c r="Q543" s="65">
        <v>15</v>
      </c>
      <c r="R543" s="65">
        <v>23</v>
      </c>
      <c r="S543" s="65">
        <v>14</v>
      </c>
      <c r="T543" s="65">
        <v>28</v>
      </c>
      <c r="U543" s="65">
        <v>50</v>
      </c>
    </row>
    <row r="544" spans="1:21" x14ac:dyDescent="0.35">
      <c r="A544" s="62">
        <v>539</v>
      </c>
      <c r="B544" s="63" t="s">
        <v>1064</v>
      </c>
      <c r="C544" s="64">
        <v>3.0844155844155843</v>
      </c>
      <c r="D544" s="64">
        <v>9.3425605536332181</v>
      </c>
      <c r="E544" s="64">
        <v>6.0271646859083194</v>
      </c>
      <c r="F544" s="64">
        <v>1.8032786885245904</v>
      </c>
      <c r="G544" s="64">
        <v>4.5774647887323949</v>
      </c>
      <c r="H544" s="64">
        <v>3.3755274261603372</v>
      </c>
      <c r="I544" s="64">
        <v>2.6829268292682928</v>
      </c>
      <c r="J544" s="64">
        <v>7.0237050043898162</v>
      </c>
      <c r="K544" s="64">
        <v>4.7699451245251163</v>
      </c>
      <c r="L544" s="65"/>
      <c r="M544" s="65">
        <v>19</v>
      </c>
      <c r="N544" s="65">
        <v>54</v>
      </c>
      <c r="O544" s="65">
        <v>71</v>
      </c>
      <c r="P544" s="65">
        <v>11</v>
      </c>
      <c r="Q544" s="65">
        <v>26</v>
      </c>
      <c r="R544" s="65">
        <v>40</v>
      </c>
      <c r="S544" s="65">
        <v>33</v>
      </c>
      <c r="T544" s="65">
        <v>80</v>
      </c>
      <c r="U544" s="65">
        <v>113</v>
      </c>
    </row>
    <row r="545" spans="1:21" x14ac:dyDescent="0.35">
      <c r="A545" s="62">
        <v>540</v>
      </c>
      <c r="B545" s="63" t="s">
        <v>1065</v>
      </c>
      <c r="C545" s="64">
        <v>0</v>
      </c>
      <c r="D545" s="64">
        <v>0</v>
      </c>
      <c r="E545" s="64">
        <v>0</v>
      </c>
      <c r="F545" s="64">
        <v>0</v>
      </c>
      <c r="G545" s="64">
        <v>0</v>
      </c>
      <c r="H545" s="64">
        <v>0</v>
      </c>
      <c r="I545" s="64">
        <v>0</v>
      </c>
      <c r="J545" s="64">
        <v>0</v>
      </c>
      <c r="K545" s="64">
        <v>0</v>
      </c>
      <c r="L545" s="65"/>
      <c r="M545" s="65">
        <v>0</v>
      </c>
      <c r="N545" s="65">
        <v>0</v>
      </c>
      <c r="O545" s="65">
        <v>0</v>
      </c>
      <c r="P545" s="65">
        <v>0</v>
      </c>
      <c r="Q545" s="65">
        <v>0</v>
      </c>
      <c r="R545" s="65">
        <v>0</v>
      </c>
      <c r="S545" s="65">
        <v>0</v>
      </c>
      <c r="T545" s="65">
        <v>0</v>
      </c>
      <c r="U545" s="65">
        <v>0</v>
      </c>
    </row>
    <row r="546" spans="1:21" x14ac:dyDescent="0.35">
      <c r="A546" s="62">
        <v>541</v>
      </c>
      <c r="B546" s="63" t="s">
        <v>1066</v>
      </c>
      <c r="C546" s="64">
        <v>0</v>
      </c>
      <c r="D546" s="64">
        <v>0</v>
      </c>
      <c r="E546" s="64">
        <v>0</v>
      </c>
      <c r="F546" s="64">
        <v>0</v>
      </c>
      <c r="G546" s="64">
        <v>0</v>
      </c>
      <c r="H546" s="64">
        <v>0</v>
      </c>
      <c r="I546" s="64">
        <v>0</v>
      </c>
      <c r="J546" s="64">
        <v>0</v>
      </c>
      <c r="K546" s="64">
        <v>0</v>
      </c>
      <c r="L546" s="65"/>
      <c r="M546" s="65">
        <v>0</v>
      </c>
      <c r="N546" s="65">
        <v>0</v>
      </c>
      <c r="O546" s="65">
        <v>0</v>
      </c>
      <c r="P546" s="65">
        <v>0</v>
      </c>
      <c r="Q546" s="65">
        <v>0</v>
      </c>
      <c r="R546" s="65">
        <v>0</v>
      </c>
      <c r="S546" s="65">
        <v>0</v>
      </c>
      <c r="T546" s="65">
        <v>0</v>
      </c>
      <c r="U546" s="65">
        <v>0</v>
      </c>
    </row>
    <row r="547" spans="1:21" x14ac:dyDescent="0.35">
      <c r="A547" s="62">
        <v>542</v>
      </c>
      <c r="B547" s="63" t="s">
        <v>1067</v>
      </c>
      <c r="C547" s="64">
        <v>0</v>
      </c>
      <c r="D547" s="64">
        <v>0</v>
      </c>
      <c r="E547" s="64">
        <v>0</v>
      </c>
      <c r="F547" s="64">
        <v>0</v>
      </c>
      <c r="G547" s="64">
        <v>0</v>
      </c>
      <c r="H547" s="64">
        <v>0</v>
      </c>
      <c r="I547" s="64">
        <v>0</v>
      </c>
      <c r="J547" s="64">
        <v>0</v>
      </c>
      <c r="K547" s="64">
        <v>0</v>
      </c>
      <c r="L547" s="65"/>
      <c r="M547" s="65">
        <v>0</v>
      </c>
      <c r="N547" s="65">
        <v>0</v>
      </c>
      <c r="O547" s="65">
        <v>0</v>
      </c>
      <c r="P547" s="65">
        <v>0</v>
      </c>
      <c r="Q547" s="65">
        <v>0</v>
      </c>
      <c r="R547" s="65">
        <v>0</v>
      </c>
      <c r="S547" s="65">
        <v>0</v>
      </c>
      <c r="T547" s="65">
        <v>0</v>
      </c>
      <c r="U547" s="65">
        <v>0</v>
      </c>
    </row>
    <row r="548" spans="1:21" x14ac:dyDescent="0.35">
      <c r="A548" s="62">
        <v>543</v>
      </c>
      <c r="B548" s="63" t="s">
        <v>1068</v>
      </c>
      <c r="C548" s="64">
        <v>0</v>
      </c>
      <c r="D548" s="64">
        <v>0</v>
      </c>
      <c r="E548" s="64">
        <v>0</v>
      </c>
      <c r="F548" s="64">
        <v>0</v>
      </c>
      <c r="G548" s="64">
        <v>0</v>
      </c>
      <c r="H548" s="64">
        <v>0</v>
      </c>
      <c r="I548" s="64">
        <v>0</v>
      </c>
      <c r="J548" s="64">
        <v>0</v>
      </c>
      <c r="K548" s="64">
        <v>0</v>
      </c>
      <c r="L548" s="65"/>
      <c r="M548" s="65">
        <v>0</v>
      </c>
      <c r="N548" s="65">
        <v>0</v>
      </c>
      <c r="O548" s="65">
        <v>0</v>
      </c>
      <c r="P548" s="65">
        <v>0</v>
      </c>
      <c r="Q548" s="65">
        <v>0</v>
      </c>
      <c r="R548" s="65">
        <v>0</v>
      </c>
      <c r="S548" s="65">
        <v>0</v>
      </c>
      <c r="T548" s="65">
        <v>0</v>
      </c>
      <c r="U548" s="65">
        <v>0</v>
      </c>
    </row>
    <row r="549" spans="1:21" x14ac:dyDescent="0.35">
      <c r="A549" s="62">
        <v>544</v>
      </c>
      <c r="B549" s="63" t="s">
        <v>1069</v>
      </c>
      <c r="C549" s="64">
        <v>0</v>
      </c>
      <c r="D549" s="64">
        <v>0</v>
      </c>
      <c r="E549" s="64">
        <v>0</v>
      </c>
      <c r="F549" s="64">
        <v>0</v>
      </c>
      <c r="G549" s="64">
        <v>0</v>
      </c>
      <c r="H549" s="64">
        <v>0</v>
      </c>
      <c r="I549" s="64">
        <v>0</v>
      </c>
      <c r="J549" s="64">
        <v>0</v>
      </c>
      <c r="K549" s="64">
        <v>0</v>
      </c>
      <c r="L549" s="65"/>
      <c r="M549" s="65">
        <v>0</v>
      </c>
      <c r="N549" s="65">
        <v>0</v>
      </c>
      <c r="O549" s="65">
        <v>0</v>
      </c>
      <c r="P549" s="65">
        <v>0</v>
      </c>
      <c r="Q549" s="65">
        <v>0</v>
      </c>
      <c r="R549" s="65">
        <v>0</v>
      </c>
      <c r="S549" s="65">
        <v>0</v>
      </c>
      <c r="T549" s="65">
        <v>0</v>
      </c>
      <c r="U549" s="65">
        <v>0</v>
      </c>
    </row>
    <row r="550" spans="1:21" x14ac:dyDescent="0.35">
      <c r="A550" s="62">
        <v>545</v>
      </c>
      <c r="B550" s="63" t="s">
        <v>1070</v>
      </c>
      <c r="C550" s="64">
        <v>0</v>
      </c>
      <c r="D550" s="64">
        <v>0</v>
      </c>
      <c r="E550" s="64">
        <v>0</v>
      </c>
      <c r="F550" s="64">
        <v>0</v>
      </c>
      <c r="G550" s="64">
        <v>0</v>
      </c>
      <c r="H550" s="64">
        <v>0</v>
      </c>
      <c r="I550" s="64">
        <v>0</v>
      </c>
      <c r="J550" s="64">
        <v>0</v>
      </c>
      <c r="K550" s="64">
        <v>0</v>
      </c>
      <c r="L550" s="65"/>
      <c r="M550" s="65">
        <v>0</v>
      </c>
      <c r="N550" s="65">
        <v>0</v>
      </c>
      <c r="O550" s="65">
        <v>0</v>
      </c>
      <c r="P550" s="65">
        <v>0</v>
      </c>
      <c r="Q550" s="65">
        <v>0</v>
      </c>
      <c r="R550" s="65">
        <v>0</v>
      </c>
      <c r="S550" s="65">
        <v>0</v>
      </c>
      <c r="T550" s="65">
        <v>0</v>
      </c>
      <c r="U550" s="65">
        <v>0</v>
      </c>
    </row>
    <row r="551" spans="1:21" x14ac:dyDescent="0.35">
      <c r="A551" s="62">
        <v>546</v>
      </c>
      <c r="B551" s="63" t="s">
        <v>1071</v>
      </c>
      <c r="C551" s="64">
        <v>0</v>
      </c>
      <c r="D551" s="64">
        <v>0</v>
      </c>
      <c r="E551" s="64">
        <v>0</v>
      </c>
      <c r="F551" s="64">
        <v>0</v>
      </c>
      <c r="G551" s="64">
        <v>0</v>
      </c>
      <c r="H551" s="64">
        <v>0</v>
      </c>
      <c r="I551" s="64">
        <v>0</v>
      </c>
      <c r="J551" s="64">
        <v>0</v>
      </c>
      <c r="K551" s="64">
        <v>0</v>
      </c>
      <c r="L551" s="65"/>
      <c r="M551" s="65">
        <v>0</v>
      </c>
      <c r="N551" s="65">
        <v>0</v>
      </c>
      <c r="O551" s="65">
        <v>0</v>
      </c>
      <c r="P551" s="65">
        <v>0</v>
      </c>
      <c r="Q551" s="65">
        <v>0</v>
      </c>
      <c r="R551" s="65">
        <v>0</v>
      </c>
      <c r="S551" s="65">
        <v>0</v>
      </c>
      <c r="T551" s="65">
        <v>0</v>
      </c>
      <c r="U551" s="65">
        <v>0</v>
      </c>
    </row>
    <row r="552" spans="1:21" x14ac:dyDescent="0.35">
      <c r="A552" s="62">
        <v>547</v>
      </c>
      <c r="B552" s="63" t="s">
        <v>1072</v>
      </c>
      <c r="C552" s="64">
        <v>0</v>
      </c>
      <c r="D552" s="64">
        <v>0</v>
      </c>
      <c r="E552" s="64">
        <v>0</v>
      </c>
      <c r="F552" s="64">
        <v>0</v>
      </c>
      <c r="G552" s="64">
        <v>100</v>
      </c>
      <c r="H552" s="64">
        <v>28.571428571428569</v>
      </c>
      <c r="I552" s="64">
        <v>0</v>
      </c>
      <c r="J552" s="64">
        <v>50</v>
      </c>
      <c r="K552" s="64">
        <v>24.242424242424242</v>
      </c>
      <c r="L552" s="65"/>
      <c r="M552" s="65">
        <v>0</v>
      </c>
      <c r="N552" s="65">
        <v>0</v>
      </c>
      <c r="O552" s="65">
        <v>0</v>
      </c>
      <c r="P552" s="65">
        <v>0</v>
      </c>
      <c r="Q552" s="65">
        <v>4</v>
      </c>
      <c r="R552" s="65">
        <v>4</v>
      </c>
      <c r="S552" s="65">
        <v>0</v>
      </c>
      <c r="T552" s="65">
        <v>7</v>
      </c>
      <c r="U552" s="65">
        <v>8</v>
      </c>
    </row>
    <row r="553" spans="1:21" x14ac:dyDescent="0.35">
      <c r="A553" s="62">
        <v>548</v>
      </c>
      <c r="B553" s="63" t="s">
        <v>1073</v>
      </c>
      <c r="C553" s="64">
        <v>0</v>
      </c>
      <c r="D553" s="64">
        <v>0</v>
      </c>
      <c r="E553" s="64">
        <v>0</v>
      </c>
      <c r="F553" s="64">
        <v>0</v>
      </c>
      <c r="G553" s="64">
        <v>0</v>
      </c>
      <c r="H553" s="64">
        <v>0</v>
      </c>
      <c r="I553" s="64">
        <v>0</v>
      </c>
      <c r="J553" s="64">
        <v>0</v>
      </c>
      <c r="K553" s="64">
        <v>0</v>
      </c>
      <c r="L553" s="65"/>
      <c r="M553" s="65">
        <v>0</v>
      </c>
      <c r="N553" s="65">
        <v>0</v>
      </c>
      <c r="O553" s="65">
        <v>0</v>
      </c>
      <c r="P553" s="65">
        <v>0</v>
      </c>
      <c r="Q553" s="65">
        <v>0</v>
      </c>
      <c r="R553" s="65">
        <v>0</v>
      </c>
      <c r="S553" s="65">
        <v>0</v>
      </c>
      <c r="T553" s="65">
        <v>0</v>
      </c>
      <c r="U553" s="65">
        <v>0</v>
      </c>
    </row>
    <row r="554" spans="1:21" x14ac:dyDescent="0.35">
      <c r="A554" s="62">
        <v>549</v>
      </c>
      <c r="B554" s="63" t="s">
        <v>1074</v>
      </c>
      <c r="C554" s="64">
        <v>0</v>
      </c>
      <c r="D554" s="64">
        <v>0</v>
      </c>
      <c r="E554" s="64">
        <v>0</v>
      </c>
      <c r="F554" s="64">
        <v>0</v>
      </c>
      <c r="G554" s="64">
        <v>0</v>
      </c>
      <c r="H554" s="64">
        <v>0</v>
      </c>
      <c r="I554" s="64">
        <v>0</v>
      </c>
      <c r="J554" s="64">
        <v>0</v>
      </c>
      <c r="K554" s="64">
        <v>0</v>
      </c>
      <c r="L554" s="65"/>
      <c r="M554" s="65">
        <v>0</v>
      </c>
      <c r="N554" s="65">
        <v>0</v>
      </c>
      <c r="O554" s="65">
        <v>0</v>
      </c>
      <c r="P554" s="65">
        <v>0</v>
      </c>
      <c r="Q554" s="65">
        <v>0</v>
      </c>
      <c r="R554" s="65">
        <v>0</v>
      </c>
      <c r="S554" s="65">
        <v>0</v>
      </c>
      <c r="T554" s="65">
        <v>0</v>
      </c>
      <c r="U554" s="65">
        <v>0</v>
      </c>
    </row>
    <row r="555" spans="1:21" x14ac:dyDescent="0.35">
      <c r="A555" s="62">
        <v>550</v>
      </c>
      <c r="B555" s="63" t="s">
        <v>1075</v>
      </c>
      <c r="C555" s="64">
        <v>0</v>
      </c>
      <c r="D555" s="64">
        <v>0</v>
      </c>
      <c r="E555" s="64">
        <v>0</v>
      </c>
      <c r="F555" s="64">
        <v>0</v>
      </c>
      <c r="G555" s="64">
        <v>0</v>
      </c>
      <c r="H555" s="64">
        <v>0</v>
      </c>
      <c r="I555" s="64">
        <v>0</v>
      </c>
      <c r="J555" s="64">
        <v>0</v>
      </c>
      <c r="K555" s="64">
        <v>0</v>
      </c>
      <c r="L555" s="65"/>
      <c r="M555" s="65">
        <v>0</v>
      </c>
      <c r="N555" s="65">
        <v>0</v>
      </c>
      <c r="O555" s="65">
        <v>0</v>
      </c>
      <c r="P555" s="65">
        <v>0</v>
      </c>
      <c r="Q555" s="65">
        <v>0</v>
      </c>
      <c r="R555" s="65">
        <v>0</v>
      </c>
      <c r="S555" s="65">
        <v>0</v>
      </c>
      <c r="T555" s="65">
        <v>0</v>
      </c>
      <c r="U555" s="65">
        <v>0</v>
      </c>
    </row>
    <row r="556" spans="1:21" x14ac:dyDescent="0.35">
      <c r="A556" s="62">
        <v>551</v>
      </c>
      <c r="B556" s="63" t="s">
        <v>1076</v>
      </c>
      <c r="C556" s="64">
        <v>0</v>
      </c>
      <c r="D556" s="64">
        <v>11.111111111111111</v>
      </c>
      <c r="E556" s="64">
        <v>8.5714285714285712</v>
      </c>
      <c r="F556" s="64">
        <v>12.5</v>
      </c>
      <c r="G556" s="64">
        <v>17.857142857142858</v>
      </c>
      <c r="H556" s="64">
        <v>6.4935064935064926</v>
      </c>
      <c r="I556" s="64">
        <v>5.8823529411764701</v>
      </c>
      <c r="J556" s="64">
        <v>6.3829787234042552</v>
      </c>
      <c r="K556" s="64">
        <v>9.6153846153846168</v>
      </c>
      <c r="L556" s="65"/>
      <c r="M556" s="65">
        <v>0</v>
      </c>
      <c r="N556" s="65">
        <v>3</v>
      </c>
      <c r="O556" s="65">
        <v>6</v>
      </c>
      <c r="P556" s="65">
        <v>6</v>
      </c>
      <c r="Q556" s="65">
        <v>5</v>
      </c>
      <c r="R556" s="65">
        <v>5</v>
      </c>
      <c r="S556" s="65">
        <v>5</v>
      </c>
      <c r="T556" s="65">
        <v>3</v>
      </c>
      <c r="U556" s="65">
        <v>15</v>
      </c>
    </row>
    <row r="557" spans="1:21" x14ac:dyDescent="0.35">
      <c r="A557" s="62">
        <v>552</v>
      </c>
      <c r="B557" s="63" t="s">
        <v>1077</v>
      </c>
      <c r="C557" s="64">
        <v>0</v>
      </c>
      <c r="D557" s="64">
        <v>0</v>
      </c>
      <c r="E557" s="64">
        <v>0</v>
      </c>
      <c r="F557" s="64">
        <v>0</v>
      </c>
      <c r="G557" s="64">
        <v>0</v>
      </c>
      <c r="H557" s="64">
        <v>0</v>
      </c>
      <c r="I557" s="64">
        <v>0</v>
      </c>
      <c r="J557" s="64">
        <v>0</v>
      </c>
      <c r="K557" s="64">
        <v>0</v>
      </c>
      <c r="L557" s="65"/>
      <c r="M557" s="65">
        <v>0</v>
      </c>
      <c r="N557" s="65">
        <v>0</v>
      </c>
      <c r="O557" s="65">
        <v>0</v>
      </c>
      <c r="P557" s="65">
        <v>0</v>
      </c>
      <c r="Q557" s="65">
        <v>0</v>
      </c>
      <c r="R557" s="65">
        <v>0</v>
      </c>
      <c r="S557" s="65">
        <v>0</v>
      </c>
      <c r="T557" s="65">
        <v>0</v>
      </c>
      <c r="U557" s="65">
        <v>0</v>
      </c>
    </row>
    <row r="558" spans="1:21" x14ac:dyDescent="0.35">
      <c r="A558" s="62">
        <v>553</v>
      </c>
      <c r="B558" s="63" t="s">
        <v>1078</v>
      </c>
      <c r="C558" s="64">
        <v>0</v>
      </c>
      <c r="D558" s="64">
        <v>0</v>
      </c>
      <c r="E558" s="64">
        <v>0</v>
      </c>
      <c r="F558" s="64">
        <v>0</v>
      </c>
      <c r="G558" s="64">
        <v>0</v>
      </c>
      <c r="H558" s="64">
        <v>0</v>
      </c>
      <c r="I558" s="64">
        <v>0</v>
      </c>
      <c r="J558" s="64">
        <v>0</v>
      </c>
      <c r="K558" s="64">
        <v>0</v>
      </c>
      <c r="L558" s="65"/>
      <c r="M558" s="65">
        <v>0</v>
      </c>
      <c r="N558" s="65">
        <v>0</v>
      </c>
      <c r="O558" s="65">
        <v>0</v>
      </c>
      <c r="P558" s="65">
        <v>0</v>
      </c>
      <c r="Q558" s="65">
        <v>0</v>
      </c>
      <c r="R558" s="65">
        <v>0</v>
      </c>
      <c r="S558" s="65">
        <v>0</v>
      </c>
      <c r="T558" s="65">
        <v>0</v>
      </c>
      <c r="U558" s="65">
        <v>0</v>
      </c>
    </row>
    <row r="559" spans="1:21" x14ac:dyDescent="0.35">
      <c r="A559" s="62">
        <v>554</v>
      </c>
      <c r="B559" s="63" t="s">
        <v>1079</v>
      </c>
      <c r="C559" s="64">
        <v>0</v>
      </c>
      <c r="D559" s="64">
        <v>0</v>
      </c>
      <c r="E559" s="64">
        <v>0</v>
      </c>
      <c r="F559" s="64">
        <v>0</v>
      </c>
      <c r="G559" s="64">
        <v>0</v>
      </c>
      <c r="H559" s="64">
        <v>0</v>
      </c>
      <c r="I559" s="64">
        <v>0</v>
      </c>
      <c r="J559" s="64">
        <v>0</v>
      </c>
      <c r="K559" s="64">
        <v>0</v>
      </c>
      <c r="L559" s="65"/>
      <c r="M559" s="65">
        <v>0</v>
      </c>
      <c r="N559" s="65">
        <v>0</v>
      </c>
      <c r="O559" s="65">
        <v>0</v>
      </c>
      <c r="P559" s="65">
        <v>0</v>
      </c>
      <c r="Q559" s="65">
        <v>0</v>
      </c>
      <c r="R559" s="65">
        <v>0</v>
      </c>
      <c r="S559" s="65">
        <v>0</v>
      </c>
      <c r="T559" s="65">
        <v>0</v>
      </c>
      <c r="U559" s="65">
        <v>0</v>
      </c>
    </row>
    <row r="560" spans="1:21" x14ac:dyDescent="0.35">
      <c r="A560" s="62">
        <v>555</v>
      </c>
      <c r="B560" s="63" t="s">
        <v>1080</v>
      </c>
      <c r="C560" s="64">
        <v>0</v>
      </c>
      <c r="D560" s="64">
        <v>0</v>
      </c>
      <c r="E560" s="64">
        <v>0</v>
      </c>
      <c r="F560" s="64">
        <v>0</v>
      </c>
      <c r="G560" s="64">
        <v>0</v>
      </c>
      <c r="H560" s="64">
        <v>0</v>
      </c>
      <c r="I560" s="64">
        <v>0</v>
      </c>
      <c r="J560" s="64">
        <v>0</v>
      </c>
      <c r="K560" s="64">
        <v>0</v>
      </c>
      <c r="L560" s="65"/>
      <c r="M560" s="65">
        <v>0</v>
      </c>
      <c r="N560" s="65">
        <v>0</v>
      </c>
      <c r="O560" s="65">
        <v>0</v>
      </c>
      <c r="P560" s="65">
        <v>0</v>
      </c>
      <c r="Q560" s="65">
        <v>0</v>
      </c>
      <c r="R560" s="65">
        <v>0</v>
      </c>
      <c r="S560" s="65">
        <v>0</v>
      </c>
      <c r="T560" s="65">
        <v>0</v>
      </c>
      <c r="U560" s="65">
        <v>0</v>
      </c>
    </row>
    <row r="561" spans="1:21" x14ac:dyDescent="0.35">
      <c r="A561" s="62">
        <v>556</v>
      </c>
      <c r="B561" s="63" t="s">
        <v>274</v>
      </c>
      <c r="C561" s="64">
        <v>4.3478260869565215</v>
      </c>
      <c r="D561" s="64">
        <v>11.607142857142858</v>
      </c>
      <c r="E561" s="64">
        <v>6.7700987306064881</v>
      </c>
      <c r="F561" s="64">
        <v>2.6548672566371683</v>
      </c>
      <c r="G561" s="64">
        <v>3.9156626506024099</v>
      </c>
      <c r="H561" s="64">
        <v>2.8315946348733236</v>
      </c>
      <c r="I561" s="64">
        <v>2.9453015427769986</v>
      </c>
      <c r="J561" s="64">
        <v>7.9646017699115044</v>
      </c>
      <c r="K561" s="64">
        <v>5.5837563451776653</v>
      </c>
      <c r="L561" s="65"/>
      <c r="M561" s="65">
        <v>16</v>
      </c>
      <c r="N561" s="65">
        <v>39</v>
      </c>
      <c r="O561" s="65">
        <v>48</v>
      </c>
      <c r="P561" s="65">
        <v>9</v>
      </c>
      <c r="Q561" s="65">
        <v>13</v>
      </c>
      <c r="R561" s="65">
        <v>19</v>
      </c>
      <c r="S561" s="65">
        <v>21</v>
      </c>
      <c r="T561" s="65">
        <v>54</v>
      </c>
      <c r="U561" s="65">
        <v>77</v>
      </c>
    </row>
    <row r="562" spans="1:21" x14ac:dyDescent="0.35">
      <c r="A562" s="62">
        <v>557</v>
      </c>
      <c r="B562" s="63" t="s">
        <v>1081</v>
      </c>
      <c r="C562" s="64">
        <v>0</v>
      </c>
      <c r="D562" s="64">
        <v>0</v>
      </c>
      <c r="E562" s="64">
        <v>0</v>
      </c>
      <c r="F562" s="64">
        <v>0</v>
      </c>
      <c r="G562" s="64">
        <v>0</v>
      </c>
      <c r="H562" s="64">
        <v>0</v>
      </c>
      <c r="I562" s="64">
        <v>0</v>
      </c>
      <c r="J562" s="64">
        <v>0</v>
      </c>
      <c r="K562" s="64">
        <v>0</v>
      </c>
      <c r="L562" s="65"/>
      <c r="M562" s="65">
        <v>0</v>
      </c>
      <c r="N562" s="65">
        <v>0</v>
      </c>
      <c r="O562" s="65">
        <v>0</v>
      </c>
      <c r="P562" s="65">
        <v>0</v>
      </c>
      <c r="Q562" s="65">
        <v>0</v>
      </c>
      <c r="R562" s="65">
        <v>0</v>
      </c>
      <c r="S562" s="65">
        <v>0</v>
      </c>
      <c r="T562" s="65">
        <v>0</v>
      </c>
      <c r="U562" s="65">
        <v>0</v>
      </c>
    </row>
    <row r="563" spans="1:21" x14ac:dyDescent="0.35">
      <c r="A563" s="62">
        <v>558</v>
      </c>
      <c r="B563" s="63" t="s">
        <v>1082</v>
      </c>
      <c r="C563" s="64">
        <v>0</v>
      </c>
      <c r="D563" s="64">
        <v>0</v>
      </c>
      <c r="E563" s="64">
        <v>0</v>
      </c>
      <c r="F563" s="64">
        <v>0</v>
      </c>
      <c r="G563" s="64">
        <v>0</v>
      </c>
      <c r="H563" s="64">
        <v>0</v>
      </c>
      <c r="I563" s="64">
        <v>0</v>
      </c>
      <c r="J563" s="64">
        <v>0</v>
      </c>
      <c r="K563" s="64">
        <v>0</v>
      </c>
      <c r="L563" s="65"/>
      <c r="M563" s="65">
        <v>0</v>
      </c>
      <c r="N563" s="65">
        <v>0</v>
      </c>
      <c r="O563" s="65">
        <v>0</v>
      </c>
      <c r="P563" s="65">
        <v>0</v>
      </c>
      <c r="Q563" s="65">
        <v>0</v>
      </c>
      <c r="R563" s="65">
        <v>0</v>
      </c>
      <c r="S563" s="65">
        <v>0</v>
      </c>
      <c r="T563" s="65">
        <v>0</v>
      </c>
      <c r="U563" s="65">
        <v>0</v>
      </c>
    </row>
    <row r="564" spans="1:21" x14ac:dyDescent="0.35">
      <c r="A564" s="62">
        <v>559</v>
      </c>
      <c r="B564" s="63" t="s">
        <v>1083</v>
      </c>
      <c r="C564" s="64">
        <v>18.75</v>
      </c>
      <c r="D564" s="64">
        <v>0</v>
      </c>
      <c r="E564" s="64">
        <v>0</v>
      </c>
      <c r="F564" s="64">
        <v>0</v>
      </c>
      <c r="G564" s="64">
        <v>0</v>
      </c>
      <c r="H564" s="64">
        <v>0</v>
      </c>
      <c r="I564" s="64">
        <v>10</v>
      </c>
      <c r="J564" s="64">
        <v>0</v>
      </c>
      <c r="K564" s="64">
        <v>0</v>
      </c>
      <c r="L564" s="65"/>
      <c r="M564" s="65">
        <v>3</v>
      </c>
      <c r="N564" s="65">
        <v>0</v>
      </c>
      <c r="O564" s="65">
        <v>0</v>
      </c>
      <c r="P564" s="65">
        <v>0</v>
      </c>
      <c r="Q564" s="65">
        <v>0</v>
      </c>
      <c r="R564" s="65">
        <v>0</v>
      </c>
      <c r="S564" s="65">
        <v>3</v>
      </c>
      <c r="T564" s="65">
        <v>0</v>
      </c>
      <c r="U564" s="65">
        <v>0</v>
      </c>
    </row>
    <row r="565" spans="1:21" x14ac:dyDescent="0.35">
      <c r="A565" s="62">
        <v>560</v>
      </c>
      <c r="B565" s="63" t="s">
        <v>1084</v>
      </c>
      <c r="C565" s="64">
        <v>0</v>
      </c>
      <c r="D565" s="64">
        <v>0</v>
      </c>
      <c r="E565" s="64">
        <v>0</v>
      </c>
      <c r="F565" s="64">
        <v>0</v>
      </c>
      <c r="G565" s="64">
        <v>15.384615384615385</v>
      </c>
      <c r="H565" s="64">
        <v>0</v>
      </c>
      <c r="I565" s="64">
        <v>0</v>
      </c>
      <c r="J565" s="64">
        <v>11.363636363636363</v>
      </c>
      <c r="K565" s="64">
        <v>15.53398058252427</v>
      </c>
      <c r="L565" s="65"/>
      <c r="M565" s="65">
        <v>0</v>
      </c>
      <c r="N565" s="65">
        <v>0</v>
      </c>
      <c r="O565" s="65">
        <v>0</v>
      </c>
      <c r="P565" s="65">
        <v>0</v>
      </c>
      <c r="Q565" s="65">
        <v>4</v>
      </c>
      <c r="R565" s="65">
        <v>0</v>
      </c>
      <c r="S565" s="65">
        <v>0</v>
      </c>
      <c r="T565" s="65">
        <v>5</v>
      </c>
      <c r="U565" s="65">
        <v>16</v>
      </c>
    </row>
    <row r="566" spans="1:21" x14ac:dyDescent="0.35">
      <c r="A566" s="62">
        <v>561</v>
      </c>
      <c r="B566" s="63" t="s">
        <v>1085</v>
      </c>
      <c r="C566" s="64">
        <v>10.344827586206897</v>
      </c>
      <c r="D566" s="64">
        <v>22.666666666666664</v>
      </c>
      <c r="E566" s="64">
        <v>17.110266159695815</v>
      </c>
      <c r="F566" s="64">
        <v>11.206896551724139</v>
      </c>
      <c r="G566" s="64">
        <v>18.125</v>
      </c>
      <c r="H566" s="64">
        <v>16.666666666666664</v>
      </c>
      <c r="I566" s="64">
        <v>10.16949152542373</v>
      </c>
      <c r="J566" s="64">
        <v>20.598006644518271</v>
      </c>
      <c r="K566" s="64">
        <v>16.729323308270676</v>
      </c>
      <c r="L566" s="65"/>
      <c r="M566" s="65">
        <v>12</v>
      </c>
      <c r="N566" s="65">
        <v>34</v>
      </c>
      <c r="O566" s="65">
        <v>45</v>
      </c>
      <c r="P566" s="65">
        <v>13</v>
      </c>
      <c r="Q566" s="65">
        <v>29</v>
      </c>
      <c r="R566" s="65">
        <v>46</v>
      </c>
      <c r="S566" s="65">
        <v>24</v>
      </c>
      <c r="T566" s="65">
        <v>62</v>
      </c>
      <c r="U566" s="65">
        <v>89</v>
      </c>
    </row>
    <row r="567" spans="1:21" x14ac:dyDescent="0.35">
      <c r="A567" s="62">
        <v>562</v>
      </c>
      <c r="B567" s="63" t="s">
        <v>1086</v>
      </c>
      <c r="C567" s="64">
        <v>0</v>
      </c>
      <c r="D567" s="64">
        <v>0</v>
      </c>
      <c r="E567" s="64">
        <v>0</v>
      </c>
      <c r="F567" s="64">
        <v>0</v>
      </c>
      <c r="G567" s="64">
        <v>0</v>
      </c>
      <c r="H567" s="64">
        <v>0</v>
      </c>
      <c r="I567" s="64">
        <v>0</v>
      </c>
      <c r="J567" s="64">
        <v>0</v>
      </c>
      <c r="K567" s="64">
        <v>0</v>
      </c>
      <c r="L567" s="65"/>
      <c r="M567" s="65">
        <v>0</v>
      </c>
      <c r="N567" s="65">
        <v>0</v>
      </c>
      <c r="O567" s="65">
        <v>0</v>
      </c>
      <c r="P567" s="65">
        <v>0</v>
      </c>
      <c r="Q567" s="65">
        <v>0</v>
      </c>
      <c r="R567" s="65">
        <v>0</v>
      </c>
      <c r="S567" s="65">
        <v>0</v>
      </c>
      <c r="T567" s="65">
        <v>0</v>
      </c>
      <c r="U567" s="65">
        <v>0</v>
      </c>
    </row>
    <row r="568" spans="1:21" x14ac:dyDescent="0.35">
      <c r="A568" s="62">
        <v>563</v>
      </c>
      <c r="B568" s="63" t="s">
        <v>1087</v>
      </c>
      <c r="C568" s="64">
        <v>0</v>
      </c>
      <c r="D568" s="64">
        <v>0</v>
      </c>
      <c r="E568" s="64">
        <v>0</v>
      </c>
      <c r="F568" s="64">
        <v>0</v>
      </c>
      <c r="G568" s="64">
        <v>0</v>
      </c>
      <c r="H568" s="64">
        <v>0</v>
      </c>
      <c r="I568" s="64">
        <v>0</v>
      </c>
      <c r="J568" s="64">
        <v>0</v>
      </c>
      <c r="K568" s="64">
        <v>0</v>
      </c>
      <c r="L568" s="65"/>
      <c r="M568" s="65">
        <v>0</v>
      </c>
      <c r="N568" s="65">
        <v>0</v>
      </c>
      <c r="O568" s="65">
        <v>0</v>
      </c>
      <c r="P568" s="65">
        <v>0</v>
      </c>
      <c r="Q568" s="65">
        <v>0</v>
      </c>
      <c r="R568" s="65">
        <v>0</v>
      </c>
      <c r="S568" s="65">
        <v>0</v>
      </c>
      <c r="T568" s="65">
        <v>0</v>
      </c>
      <c r="U568" s="65">
        <v>0</v>
      </c>
    </row>
    <row r="569" spans="1:21" x14ac:dyDescent="0.35">
      <c r="A569" s="62">
        <v>564</v>
      </c>
      <c r="B569" s="63" t="s">
        <v>1088</v>
      </c>
      <c r="C569" s="64">
        <v>0</v>
      </c>
      <c r="D569" s="64">
        <v>0</v>
      </c>
      <c r="E569" s="64">
        <v>0</v>
      </c>
      <c r="F569" s="64">
        <v>0</v>
      </c>
      <c r="G569" s="64">
        <v>0</v>
      </c>
      <c r="H569" s="64">
        <v>0</v>
      </c>
      <c r="I569" s="64">
        <v>0</v>
      </c>
      <c r="J569" s="64">
        <v>0</v>
      </c>
      <c r="K569" s="64">
        <v>0</v>
      </c>
      <c r="L569" s="65"/>
      <c r="M569" s="65">
        <v>0</v>
      </c>
      <c r="N569" s="65">
        <v>0</v>
      </c>
      <c r="O569" s="65">
        <v>0</v>
      </c>
      <c r="P569" s="65">
        <v>0</v>
      </c>
      <c r="Q569" s="65">
        <v>0</v>
      </c>
      <c r="R569" s="65">
        <v>0</v>
      </c>
      <c r="S569" s="65">
        <v>0</v>
      </c>
      <c r="T569" s="65">
        <v>0</v>
      </c>
      <c r="U569" s="65">
        <v>0</v>
      </c>
    </row>
    <row r="570" spans="1:21" x14ac:dyDescent="0.35">
      <c r="A570" s="62">
        <v>565</v>
      </c>
      <c r="B570" s="63" t="s">
        <v>1089</v>
      </c>
      <c r="C570" s="64">
        <v>0</v>
      </c>
      <c r="D570" s="64">
        <v>0</v>
      </c>
      <c r="E570" s="64">
        <v>0</v>
      </c>
      <c r="F570" s="64">
        <v>0</v>
      </c>
      <c r="G570" s="64">
        <v>0</v>
      </c>
      <c r="H570" s="64">
        <v>0</v>
      </c>
      <c r="I570" s="64">
        <v>0</v>
      </c>
      <c r="J570" s="64">
        <v>0</v>
      </c>
      <c r="K570" s="64">
        <v>0</v>
      </c>
      <c r="L570" s="65"/>
      <c r="M570" s="65">
        <v>0</v>
      </c>
      <c r="N570" s="65">
        <v>0</v>
      </c>
      <c r="O570" s="65">
        <v>0</v>
      </c>
      <c r="P570" s="65">
        <v>0</v>
      </c>
      <c r="Q570" s="65">
        <v>0</v>
      </c>
      <c r="R570" s="65">
        <v>0</v>
      </c>
      <c r="S570" s="65">
        <v>0</v>
      </c>
      <c r="T570" s="65">
        <v>0</v>
      </c>
      <c r="U570" s="65">
        <v>0</v>
      </c>
    </row>
    <row r="571" spans="1:21" x14ac:dyDescent="0.35">
      <c r="A571" s="62">
        <v>566</v>
      </c>
      <c r="B571" s="63" t="s">
        <v>275</v>
      </c>
      <c r="C571" s="64">
        <v>4.1666666666666661</v>
      </c>
      <c r="D571" s="64">
        <v>10.232558139534884</v>
      </c>
      <c r="E571" s="64">
        <v>9.4871794871794872</v>
      </c>
      <c r="F571" s="64">
        <v>2.5316455696202533</v>
      </c>
      <c r="G571" s="64">
        <v>6.4327485380116958</v>
      </c>
      <c r="H571" s="64">
        <v>5.2173913043478262</v>
      </c>
      <c r="I571" s="64">
        <v>5.0746268656716413</v>
      </c>
      <c r="J571" s="64">
        <v>9.6446700507614214</v>
      </c>
      <c r="K571" s="64">
        <v>6.3113604488078536</v>
      </c>
      <c r="L571" s="65"/>
      <c r="M571" s="65">
        <v>7</v>
      </c>
      <c r="N571" s="65">
        <v>22</v>
      </c>
      <c r="O571" s="65">
        <v>37</v>
      </c>
      <c r="P571" s="65">
        <v>4</v>
      </c>
      <c r="Q571" s="65">
        <v>11</v>
      </c>
      <c r="R571" s="65">
        <v>18</v>
      </c>
      <c r="S571" s="65">
        <v>17</v>
      </c>
      <c r="T571" s="65">
        <v>38</v>
      </c>
      <c r="U571" s="65">
        <v>45</v>
      </c>
    </row>
    <row r="572" spans="1:21" x14ac:dyDescent="0.35">
      <c r="A572" s="62">
        <v>567</v>
      </c>
      <c r="B572" s="63" t="s">
        <v>1090</v>
      </c>
      <c r="C572" s="64">
        <v>0</v>
      </c>
      <c r="D572" s="64">
        <v>0</v>
      </c>
      <c r="E572" s="64">
        <v>0</v>
      </c>
      <c r="F572" s="64">
        <v>0</v>
      </c>
      <c r="G572" s="64">
        <v>0</v>
      </c>
      <c r="H572" s="64">
        <v>0</v>
      </c>
      <c r="I572" s="64">
        <v>0</v>
      </c>
      <c r="J572" s="64">
        <v>0</v>
      </c>
      <c r="K572" s="64">
        <v>0</v>
      </c>
      <c r="L572" s="65"/>
      <c r="M572" s="65">
        <v>0</v>
      </c>
      <c r="N572" s="65">
        <v>0</v>
      </c>
      <c r="O572" s="65">
        <v>0</v>
      </c>
      <c r="P572" s="65">
        <v>0</v>
      </c>
      <c r="Q572" s="65">
        <v>0</v>
      </c>
      <c r="R572" s="65">
        <v>0</v>
      </c>
      <c r="S572" s="65">
        <v>0</v>
      </c>
      <c r="T572" s="65">
        <v>0</v>
      </c>
      <c r="U572" s="65">
        <v>0</v>
      </c>
    </row>
    <row r="573" spans="1:21" x14ac:dyDescent="0.35">
      <c r="A573" s="62">
        <v>568</v>
      </c>
      <c r="B573" s="63" t="s">
        <v>1091</v>
      </c>
      <c r="C573" s="64">
        <v>0</v>
      </c>
      <c r="D573" s="64">
        <v>0</v>
      </c>
      <c r="E573" s="64">
        <v>0</v>
      </c>
      <c r="F573" s="64">
        <v>0</v>
      </c>
      <c r="G573" s="64">
        <v>0</v>
      </c>
      <c r="H573" s="64">
        <v>0</v>
      </c>
      <c r="I573" s="64">
        <v>0</v>
      </c>
      <c r="J573" s="64">
        <v>0</v>
      </c>
      <c r="K573" s="64">
        <v>0</v>
      </c>
      <c r="L573" s="65"/>
      <c r="M573" s="65">
        <v>0</v>
      </c>
      <c r="N573" s="65">
        <v>0</v>
      </c>
      <c r="O573" s="65">
        <v>0</v>
      </c>
      <c r="P573" s="65">
        <v>0</v>
      </c>
      <c r="Q573" s="65">
        <v>0</v>
      </c>
      <c r="R573" s="65">
        <v>0</v>
      </c>
      <c r="S573" s="65">
        <v>0</v>
      </c>
      <c r="T573" s="65">
        <v>0</v>
      </c>
      <c r="U573" s="65">
        <v>0</v>
      </c>
    </row>
    <row r="574" spans="1:21" x14ac:dyDescent="0.35">
      <c r="A574" s="62">
        <v>569</v>
      </c>
      <c r="B574" s="63" t="s">
        <v>276</v>
      </c>
      <c r="C574" s="64">
        <v>1.338432122370937</v>
      </c>
      <c r="D574" s="64">
        <v>3.7753657385559225</v>
      </c>
      <c r="E574" s="64">
        <v>3.3092430581970333</v>
      </c>
      <c r="F574" s="64">
        <v>1.6556291390728477</v>
      </c>
      <c r="G574" s="64">
        <v>3.6467236467236464</v>
      </c>
      <c r="H574" s="64">
        <v>2.9349213100808167</v>
      </c>
      <c r="I574" s="64">
        <v>1.7667844522968199</v>
      </c>
      <c r="J574" s="64">
        <v>3.5074045206547151</v>
      </c>
      <c r="K574" s="64">
        <v>3.1644302022831963</v>
      </c>
      <c r="L574" s="65"/>
      <c r="M574" s="65">
        <v>7</v>
      </c>
      <c r="N574" s="65">
        <v>80</v>
      </c>
      <c r="O574" s="65">
        <v>87</v>
      </c>
      <c r="P574" s="65">
        <v>10</v>
      </c>
      <c r="Q574" s="65">
        <v>64</v>
      </c>
      <c r="R574" s="65">
        <v>69</v>
      </c>
      <c r="S574" s="65">
        <v>20</v>
      </c>
      <c r="T574" s="65">
        <v>135</v>
      </c>
      <c r="U574" s="65">
        <v>158</v>
      </c>
    </row>
    <row r="575" spans="1:21" x14ac:dyDescent="0.35">
      <c r="A575" s="62">
        <v>570</v>
      </c>
      <c r="B575" s="63" t="s">
        <v>277</v>
      </c>
      <c r="C575" s="64">
        <v>4.2904290429042904</v>
      </c>
      <c r="D575" s="64">
        <v>7.3630136986301373</v>
      </c>
      <c r="E575" s="64">
        <v>5.8553386911595871</v>
      </c>
      <c r="F575" s="64">
        <v>4.1666666666666661</v>
      </c>
      <c r="G575" s="64">
        <v>9.9576271186440675</v>
      </c>
      <c r="H575" s="64">
        <v>7.6819407008086262</v>
      </c>
      <c r="I575" s="64">
        <v>3.9586919104991396</v>
      </c>
      <c r="J575" s="64">
        <v>8.4761904761904763</v>
      </c>
      <c r="K575" s="64">
        <v>6.8627450980392162</v>
      </c>
      <c r="L575" s="65"/>
      <c r="M575" s="65">
        <v>13</v>
      </c>
      <c r="N575" s="65">
        <v>43</v>
      </c>
      <c r="O575" s="65">
        <v>51</v>
      </c>
      <c r="P575" s="65">
        <v>12</v>
      </c>
      <c r="Q575" s="65">
        <v>47</v>
      </c>
      <c r="R575" s="65">
        <v>57</v>
      </c>
      <c r="S575" s="65">
        <v>23</v>
      </c>
      <c r="T575" s="65">
        <v>89</v>
      </c>
      <c r="U575" s="65">
        <v>112</v>
      </c>
    </row>
    <row r="576" spans="1:21" x14ac:dyDescent="0.35">
      <c r="A576" s="62">
        <v>571</v>
      </c>
      <c r="B576" s="63" t="s">
        <v>1092</v>
      </c>
      <c r="C576" s="64">
        <v>0</v>
      </c>
      <c r="D576" s="64">
        <v>0</v>
      </c>
      <c r="E576" s="64">
        <v>0</v>
      </c>
      <c r="F576" s="64">
        <v>0</v>
      </c>
      <c r="G576" s="64">
        <v>0</v>
      </c>
      <c r="H576" s="64">
        <v>0</v>
      </c>
      <c r="I576" s="64">
        <v>0</v>
      </c>
      <c r="J576" s="64">
        <v>0</v>
      </c>
      <c r="K576" s="64">
        <v>0</v>
      </c>
      <c r="L576" s="65"/>
      <c r="M576" s="65">
        <v>0</v>
      </c>
      <c r="N576" s="65">
        <v>0</v>
      </c>
      <c r="O576" s="65">
        <v>0</v>
      </c>
      <c r="P576" s="65">
        <v>0</v>
      </c>
      <c r="Q576" s="65">
        <v>0</v>
      </c>
      <c r="R576" s="65">
        <v>0</v>
      </c>
      <c r="S576" s="65">
        <v>0</v>
      </c>
      <c r="T576" s="65">
        <v>0</v>
      </c>
      <c r="U576" s="65">
        <v>0</v>
      </c>
    </row>
    <row r="577" spans="1:21" x14ac:dyDescent="0.35">
      <c r="A577" s="62">
        <v>572</v>
      </c>
      <c r="B577" s="63" t="s">
        <v>1093</v>
      </c>
      <c r="C577" s="64">
        <v>0</v>
      </c>
      <c r="D577" s="64">
        <v>0</v>
      </c>
      <c r="E577" s="64">
        <v>10.714285714285714</v>
      </c>
      <c r="F577" s="64">
        <v>0</v>
      </c>
      <c r="G577" s="64">
        <v>42.857142857142854</v>
      </c>
      <c r="H577" s="64">
        <v>16.666666666666664</v>
      </c>
      <c r="I577" s="64">
        <v>0</v>
      </c>
      <c r="J577" s="64">
        <v>22.222222222222221</v>
      </c>
      <c r="K577" s="64">
        <v>15.555555555555555</v>
      </c>
      <c r="L577" s="65"/>
      <c r="M577" s="65">
        <v>0</v>
      </c>
      <c r="N577" s="65">
        <v>0</v>
      </c>
      <c r="O577" s="65">
        <v>3</v>
      </c>
      <c r="P577" s="65">
        <v>0</v>
      </c>
      <c r="Q577" s="65">
        <v>3</v>
      </c>
      <c r="R577" s="65">
        <v>3</v>
      </c>
      <c r="S577" s="65">
        <v>0</v>
      </c>
      <c r="T577" s="65">
        <v>4</v>
      </c>
      <c r="U577" s="65">
        <v>7</v>
      </c>
    </row>
    <row r="578" spans="1:21" x14ac:dyDescent="0.35">
      <c r="A578" s="62">
        <v>573</v>
      </c>
      <c r="B578" s="63" t="s">
        <v>1094</v>
      </c>
      <c r="C578" s="64">
        <v>0</v>
      </c>
      <c r="D578" s="64">
        <v>0</v>
      </c>
      <c r="E578" s="64">
        <v>0</v>
      </c>
      <c r="F578" s="64">
        <v>0</v>
      </c>
      <c r="G578" s="64">
        <v>42.857142857142854</v>
      </c>
      <c r="H578" s="64">
        <v>36.363636363636367</v>
      </c>
      <c r="I578" s="64">
        <v>0</v>
      </c>
      <c r="J578" s="64">
        <v>27.27272727272727</v>
      </c>
      <c r="K578" s="64">
        <v>14.814814814814813</v>
      </c>
      <c r="L578" s="65"/>
      <c r="M578" s="65">
        <v>0</v>
      </c>
      <c r="N578" s="65">
        <v>0</v>
      </c>
      <c r="O578" s="65">
        <v>0</v>
      </c>
      <c r="P578" s="65">
        <v>0</v>
      </c>
      <c r="Q578" s="65">
        <v>3</v>
      </c>
      <c r="R578" s="65">
        <v>4</v>
      </c>
      <c r="S578" s="65">
        <v>0</v>
      </c>
      <c r="T578" s="65">
        <v>3</v>
      </c>
      <c r="U578" s="65">
        <v>4</v>
      </c>
    </row>
    <row r="579" spans="1:21" x14ac:dyDescent="0.35">
      <c r="A579" s="62">
        <v>574</v>
      </c>
      <c r="B579" s="63" t="s">
        <v>278</v>
      </c>
      <c r="C579" s="64">
        <v>0</v>
      </c>
      <c r="D579" s="64">
        <v>6.666666666666667</v>
      </c>
      <c r="E579" s="64">
        <v>5.0228310502283104</v>
      </c>
      <c r="F579" s="64">
        <v>0</v>
      </c>
      <c r="G579" s="64">
        <v>7.8313253012048198</v>
      </c>
      <c r="H579" s="64">
        <v>5.4545454545454541</v>
      </c>
      <c r="I579" s="64">
        <v>3.5175879396984926</v>
      </c>
      <c r="J579" s="64">
        <v>6.666666666666667</v>
      </c>
      <c r="K579" s="64">
        <v>4.39121756487026</v>
      </c>
      <c r="L579" s="65"/>
      <c r="M579" s="65">
        <v>0</v>
      </c>
      <c r="N579" s="65">
        <v>9</v>
      </c>
      <c r="O579" s="65">
        <v>11</v>
      </c>
      <c r="P579" s="65">
        <v>0</v>
      </c>
      <c r="Q579" s="65">
        <v>13</v>
      </c>
      <c r="R579" s="65">
        <v>15</v>
      </c>
      <c r="S579" s="65">
        <v>7</v>
      </c>
      <c r="T579" s="65">
        <v>20</v>
      </c>
      <c r="U579" s="65">
        <v>22</v>
      </c>
    </row>
    <row r="580" spans="1:21" x14ac:dyDescent="0.35">
      <c r="A580" s="62">
        <v>575</v>
      </c>
      <c r="B580" s="63" t="s">
        <v>279</v>
      </c>
      <c r="C580" s="64">
        <v>11.057692307692307</v>
      </c>
      <c r="D580" s="64">
        <v>10.062893081761008</v>
      </c>
      <c r="E580" s="64">
        <v>11.702127659574469</v>
      </c>
      <c r="F580" s="64">
        <v>9.7142857142857135</v>
      </c>
      <c r="G580" s="64">
        <v>20</v>
      </c>
      <c r="H580" s="64">
        <v>12.883435582822086</v>
      </c>
      <c r="I580" s="64">
        <v>8.695652173913043</v>
      </c>
      <c r="J580" s="64">
        <v>16.981132075471699</v>
      </c>
      <c r="K580" s="64">
        <v>12.572254335260116</v>
      </c>
      <c r="L580" s="65"/>
      <c r="M580" s="65">
        <v>23</v>
      </c>
      <c r="N580" s="65">
        <v>16</v>
      </c>
      <c r="O580" s="65">
        <v>44</v>
      </c>
      <c r="P580" s="65">
        <v>17</v>
      </c>
      <c r="Q580" s="65">
        <v>35</v>
      </c>
      <c r="R580" s="65">
        <v>42</v>
      </c>
      <c r="S580" s="65">
        <v>32</v>
      </c>
      <c r="T580" s="65">
        <v>54</v>
      </c>
      <c r="U580" s="65">
        <v>87</v>
      </c>
    </row>
    <row r="581" spans="1:21" x14ac:dyDescent="0.35">
      <c r="A581" s="62">
        <v>576</v>
      </c>
      <c r="B581" s="63" t="s">
        <v>1095</v>
      </c>
      <c r="C581" s="64">
        <v>0</v>
      </c>
      <c r="D581" s="64">
        <v>0</v>
      </c>
      <c r="E581" s="64">
        <v>0</v>
      </c>
      <c r="F581" s="64">
        <v>0</v>
      </c>
      <c r="G581" s="64">
        <v>0</v>
      </c>
      <c r="H581" s="64">
        <v>0</v>
      </c>
      <c r="I581" s="64">
        <v>0</v>
      </c>
      <c r="J581" s="64">
        <v>20</v>
      </c>
      <c r="K581" s="64">
        <v>8.8235294117647065</v>
      </c>
      <c r="L581" s="65"/>
      <c r="M581" s="65">
        <v>0</v>
      </c>
      <c r="N581" s="65">
        <v>0</v>
      </c>
      <c r="O581" s="65">
        <v>0</v>
      </c>
      <c r="P581" s="65">
        <v>0</v>
      </c>
      <c r="Q581" s="65">
        <v>0</v>
      </c>
      <c r="R581" s="65">
        <v>0</v>
      </c>
      <c r="S581" s="65">
        <v>0</v>
      </c>
      <c r="T581" s="65">
        <v>3</v>
      </c>
      <c r="U581" s="65">
        <v>3</v>
      </c>
    </row>
    <row r="582" spans="1:21" x14ac:dyDescent="0.35">
      <c r="A582" s="62">
        <v>577</v>
      </c>
      <c r="B582" s="63" t="s">
        <v>1096</v>
      </c>
      <c r="C582" s="64">
        <v>0</v>
      </c>
      <c r="D582" s="64">
        <v>0</v>
      </c>
      <c r="E582" s="64">
        <v>0</v>
      </c>
      <c r="F582" s="64">
        <v>0</v>
      </c>
      <c r="G582" s="64">
        <v>0</v>
      </c>
      <c r="H582" s="64">
        <v>0</v>
      </c>
      <c r="I582" s="64">
        <v>0</v>
      </c>
      <c r="J582" s="64">
        <v>0</v>
      </c>
      <c r="K582" s="64">
        <v>0</v>
      </c>
      <c r="L582" s="65"/>
      <c r="M582" s="65">
        <v>0</v>
      </c>
      <c r="N582" s="65">
        <v>0</v>
      </c>
      <c r="O582" s="65">
        <v>0</v>
      </c>
      <c r="P582" s="65">
        <v>0</v>
      </c>
      <c r="Q582" s="65">
        <v>0</v>
      </c>
      <c r="R582" s="65">
        <v>0</v>
      </c>
      <c r="S582" s="65">
        <v>0</v>
      </c>
      <c r="T582" s="65">
        <v>0</v>
      </c>
      <c r="U582" s="65">
        <v>0</v>
      </c>
    </row>
    <row r="583" spans="1:21" x14ac:dyDescent="0.35">
      <c r="A583" s="62">
        <v>578</v>
      </c>
      <c r="B583" s="63" t="s">
        <v>1097</v>
      </c>
      <c r="C583" s="64">
        <v>0</v>
      </c>
      <c r="D583" s="64">
        <v>0</v>
      </c>
      <c r="E583" s="64">
        <v>0</v>
      </c>
      <c r="F583" s="64">
        <v>0</v>
      </c>
      <c r="G583" s="64">
        <v>0</v>
      </c>
      <c r="H583" s="64">
        <v>0</v>
      </c>
      <c r="I583" s="64">
        <v>0</v>
      </c>
      <c r="J583" s="64">
        <v>0</v>
      </c>
      <c r="K583" s="64">
        <v>0</v>
      </c>
      <c r="L583" s="65"/>
      <c r="M583" s="65">
        <v>0</v>
      </c>
      <c r="N583" s="65">
        <v>0</v>
      </c>
      <c r="O583" s="65">
        <v>0</v>
      </c>
      <c r="P583" s="65">
        <v>0</v>
      </c>
      <c r="Q583" s="65">
        <v>0</v>
      </c>
      <c r="R583" s="65">
        <v>0</v>
      </c>
      <c r="S583" s="65">
        <v>0</v>
      </c>
      <c r="T583" s="65">
        <v>0</v>
      </c>
      <c r="U583" s="65">
        <v>0</v>
      </c>
    </row>
    <row r="584" spans="1:21" x14ac:dyDescent="0.35">
      <c r="A584" s="62">
        <v>579</v>
      </c>
      <c r="B584" s="63" t="s">
        <v>1098</v>
      </c>
      <c r="C584" s="64">
        <v>0</v>
      </c>
      <c r="D584" s="64">
        <v>0</v>
      </c>
      <c r="E584" s="64">
        <v>0</v>
      </c>
      <c r="F584" s="64">
        <v>0</v>
      </c>
      <c r="G584" s="64">
        <v>0</v>
      </c>
      <c r="H584" s="64">
        <v>0</v>
      </c>
      <c r="I584" s="64">
        <v>0</v>
      </c>
      <c r="J584" s="64">
        <v>0</v>
      </c>
      <c r="K584" s="64">
        <v>0</v>
      </c>
      <c r="L584" s="65"/>
      <c r="M584" s="65">
        <v>0</v>
      </c>
      <c r="N584" s="65">
        <v>0</v>
      </c>
      <c r="O584" s="65">
        <v>0</v>
      </c>
      <c r="P584" s="65">
        <v>0</v>
      </c>
      <c r="Q584" s="65">
        <v>0</v>
      </c>
      <c r="R584" s="65">
        <v>0</v>
      </c>
      <c r="S584" s="65">
        <v>0</v>
      </c>
      <c r="T584" s="65">
        <v>0</v>
      </c>
      <c r="U584" s="65">
        <v>0</v>
      </c>
    </row>
    <row r="585" spans="1:21" x14ac:dyDescent="0.35">
      <c r="A585" s="62">
        <v>580</v>
      </c>
      <c r="B585" s="63" t="s">
        <v>1099</v>
      </c>
      <c r="C585" s="64">
        <v>12.121212121212121</v>
      </c>
      <c r="D585" s="64">
        <v>28.125</v>
      </c>
      <c r="E585" s="64">
        <v>24.675324675324674</v>
      </c>
      <c r="F585" s="64">
        <v>0</v>
      </c>
      <c r="G585" s="64">
        <v>20</v>
      </c>
      <c r="H585" s="64">
        <v>7.8125</v>
      </c>
      <c r="I585" s="64">
        <v>11.111111111111111</v>
      </c>
      <c r="J585" s="64">
        <v>16.071428571428573</v>
      </c>
      <c r="K585" s="64">
        <v>16.058394160583941</v>
      </c>
      <c r="L585" s="65"/>
      <c r="M585" s="65">
        <v>4</v>
      </c>
      <c r="N585" s="65">
        <v>9</v>
      </c>
      <c r="O585" s="65">
        <v>19</v>
      </c>
      <c r="P585" s="65">
        <v>0</v>
      </c>
      <c r="Q585" s="65">
        <v>4</v>
      </c>
      <c r="R585" s="65">
        <v>5</v>
      </c>
      <c r="S585" s="65">
        <v>8</v>
      </c>
      <c r="T585" s="65">
        <v>9</v>
      </c>
      <c r="U585" s="65">
        <v>22</v>
      </c>
    </row>
    <row r="586" spans="1:21" x14ac:dyDescent="0.35">
      <c r="A586" s="62">
        <v>581</v>
      </c>
      <c r="B586" s="63" t="s">
        <v>1100</v>
      </c>
      <c r="C586" s="64">
        <v>8.1730769230769234</v>
      </c>
      <c r="D586" s="64">
        <v>12.374581939799331</v>
      </c>
      <c r="E586" s="64">
        <v>8.7044534412955468</v>
      </c>
      <c r="F586" s="64">
        <v>5.2132701421800949</v>
      </c>
      <c r="G586" s="64">
        <v>14.728682170542637</v>
      </c>
      <c r="H586" s="64">
        <v>11.352253756260435</v>
      </c>
      <c r="I586" s="64">
        <v>7.5294117647058814</v>
      </c>
      <c r="J586" s="64">
        <v>12.574850299401197</v>
      </c>
      <c r="K586" s="64">
        <v>10.228310502283106</v>
      </c>
      <c r="L586" s="65"/>
      <c r="M586" s="65">
        <v>17</v>
      </c>
      <c r="N586" s="65">
        <v>37</v>
      </c>
      <c r="O586" s="65">
        <v>43</v>
      </c>
      <c r="P586" s="65">
        <v>11</v>
      </c>
      <c r="Q586" s="65">
        <v>57</v>
      </c>
      <c r="R586" s="65">
        <v>68</v>
      </c>
      <c r="S586" s="65">
        <v>32</v>
      </c>
      <c r="T586" s="65">
        <v>84</v>
      </c>
      <c r="U586" s="65">
        <v>112</v>
      </c>
    </row>
    <row r="587" spans="1:21" x14ac:dyDescent="0.35">
      <c r="A587" s="62">
        <v>582</v>
      </c>
      <c r="B587" s="63" t="s">
        <v>1101</v>
      </c>
      <c r="C587" s="64">
        <v>4.980842911877394</v>
      </c>
      <c r="D587" s="64">
        <v>9.026128266033254</v>
      </c>
      <c r="E587" s="64">
        <v>6.5432098765432105</v>
      </c>
      <c r="F587" s="64">
        <v>4.0160642570281126</v>
      </c>
      <c r="G587" s="64">
        <v>12.004662004662006</v>
      </c>
      <c r="H587" s="64">
        <v>8.0150281778334378</v>
      </c>
      <c r="I587" s="64">
        <v>3.9947609692206938</v>
      </c>
      <c r="J587" s="64">
        <v>10.46373365041617</v>
      </c>
      <c r="K587" s="64">
        <v>7.298814722395508</v>
      </c>
      <c r="L587" s="65"/>
      <c r="M587" s="65">
        <v>39</v>
      </c>
      <c r="N587" s="65">
        <v>76</v>
      </c>
      <c r="O587" s="65">
        <v>106</v>
      </c>
      <c r="P587" s="65">
        <v>30</v>
      </c>
      <c r="Q587" s="65">
        <v>103</v>
      </c>
      <c r="R587" s="65">
        <v>128</v>
      </c>
      <c r="S587" s="65">
        <v>61</v>
      </c>
      <c r="T587" s="65">
        <v>176</v>
      </c>
      <c r="U587" s="65">
        <v>234</v>
      </c>
    </row>
    <row r="588" spans="1:21" x14ac:dyDescent="0.35">
      <c r="A588" s="62">
        <v>583</v>
      </c>
      <c r="B588" s="63" t="s">
        <v>1102</v>
      </c>
      <c r="C588" s="64">
        <v>0</v>
      </c>
      <c r="D588" s="64">
        <v>0</v>
      </c>
      <c r="E588" s="64">
        <v>0</v>
      </c>
      <c r="F588" s="64">
        <v>0</v>
      </c>
      <c r="G588" s="64">
        <v>0</v>
      </c>
      <c r="H588" s="64">
        <v>0</v>
      </c>
      <c r="I588" s="64">
        <v>0</v>
      </c>
      <c r="J588" s="64">
        <v>0</v>
      </c>
      <c r="K588" s="64">
        <v>0</v>
      </c>
      <c r="L588" s="65"/>
      <c r="M588" s="65">
        <v>0</v>
      </c>
      <c r="N588" s="65">
        <v>0</v>
      </c>
      <c r="O588" s="65">
        <v>0</v>
      </c>
      <c r="P588" s="65">
        <v>0</v>
      </c>
      <c r="Q588" s="65">
        <v>0</v>
      </c>
      <c r="R588" s="65">
        <v>0</v>
      </c>
      <c r="S588" s="65">
        <v>0</v>
      </c>
      <c r="T588" s="65">
        <v>0</v>
      </c>
      <c r="U588" s="65">
        <v>0</v>
      </c>
    </row>
    <row r="589" spans="1:21" x14ac:dyDescent="0.35">
      <c r="A589" s="62">
        <v>584</v>
      </c>
      <c r="B589" s="63" t="s">
        <v>1103</v>
      </c>
      <c r="C589" s="64">
        <v>0</v>
      </c>
      <c r="D589" s="64">
        <v>0</v>
      </c>
      <c r="E589" s="64">
        <v>0</v>
      </c>
      <c r="F589" s="64">
        <v>0</v>
      </c>
      <c r="G589" s="64">
        <v>0</v>
      </c>
      <c r="H589" s="64">
        <v>0</v>
      </c>
      <c r="I589" s="64">
        <v>0</v>
      </c>
      <c r="J589" s="64">
        <v>0</v>
      </c>
      <c r="K589" s="64">
        <v>0</v>
      </c>
      <c r="L589" s="65"/>
      <c r="M589" s="65">
        <v>0</v>
      </c>
      <c r="N589" s="65">
        <v>0</v>
      </c>
      <c r="O589" s="65">
        <v>0</v>
      </c>
      <c r="P589" s="65">
        <v>0</v>
      </c>
      <c r="Q589" s="65">
        <v>0</v>
      </c>
      <c r="R589" s="65">
        <v>0</v>
      </c>
      <c r="S589" s="65">
        <v>0</v>
      </c>
      <c r="T589" s="65">
        <v>0</v>
      </c>
      <c r="U589" s="65">
        <v>0</v>
      </c>
    </row>
    <row r="590" spans="1:21" x14ac:dyDescent="0.35">
      <c r="A590" s="62">
        <v>585</v>
      </c>
      <c r="B590" s="63" t="s">
        <v>1104</v>
      </c>
      <c r="C590" s="64">
        <v>0</v>
      </c>
      <c r="D590" s="64">
        <v>0</v>
      </c>
      <c r="E590" s="64">
        <v>0</v>
      </c>
      <c r="F590" s="64">
        <v>0</v>
      </c>
      <c r="G590" s="64">
        <v>0</v>
      </c>
      <c r="H590" s="64">
        <v>0</v>
      </c>
      <c r="I590" s="64">
        <v>0</v>
      </c>
      <c r="J590" s="64">
        <v>0</v>
      </c>
      <c r="K590" s="64">
        <v>0</v>
      </c>
      <c r="L590" s="65"/>
      <c r="M590" s="65">
        <v>0</v>
      </c>
      <c r="N590" s="65">
        <v>0</v>
      </c>
      <c r="O590" s="65">
        <v>0</v>
      </c>
      <c r="P590" s="65">
        <v>0</v>
      </c>
      <c r="Q590" s="65">
        <v>0</v>
      </c>
      <c r="R590" s="65">
        <v>0</v>
      </c>
      <c r="S590" s="65">
        <v>0</v>
      </c>
      <c r="T590" s="65">
        <v>0</v>
      </c>
      <c r="U590" s="65">
        <v>0</v>
      </c>
    </row>
    <row r="591" spans="1:21" x14ac:dyDescent="0.35">
      <c r="A591" s="62">
        <v>586</v>
      </c>
      <c r="B591" s="63" t="s">
        <v>1105</v>
      </c>
      <c r="C591" s="64">
        <v>0</v>
      </c>
      <c r="D591" s="64">
        <v>0</v>
      </c>
      <c r="E591" s="64">
        <v>0</v>
      </c>
      <c r="F591" s="64">
        <v>0</v>
      </c>
      <c r="G591" s="64">
        <v>0</v>
      </c>
      <c r="H591" s="64">
        <v>0</v>
      </c>
      <c r="I591" s="64">
        <v>0</v>
      </c>
      <c r="J591" s="64">
        <v>0</v>
      </c>
      <c r="K591" s="64">
        <v>0</v>
      </c>
      <c r="L591" s="65"/>
      <c r="M591" s="65">
        <v>0</v>
      </c>
      <c r="N591" s="65">
        <v>0</v>
      </c>
      <c r="O591" s="65">
        <v>0</v>
      </c>
      <c r="P591" s="65">
        <v>0</v>
      </c>
      <c r="Q591" s="65">
        <v>0</v>
      </c>
      <c r="R591" s="65">
        <v>0</v>
      </c>
      <c r="S591" s="65">
        <v>0</v>
      </c>
      <c r="T591" s="65">
        <v>0</v>
      </c>
      <c r="U591" s="65">
        <v>0</v>
      </c>
    </row>
    <row r="592" spans="1:21" x14ac:dyDescent="0.35">
      <c r="A592" s="62">
        <v>587</v>
      </c>
      <c r="B592" s="63" t="s">
        <v>1106</v>
      </c>
      <c r="C592" s="64">
        <v>0</v>
      </c>
      <c r="D592" s="64">
        <v>0</v>
      </c>
      <c r="E592" s="64">
        <v>0</v>
      </c>
      <c r="F592" s="64">
        <v>0</v>
      </c>
      <c r="G592" s="64">
        <v>0</v>
      </c>
      <c r="H592" s="64">
        <v>0</v>
      </c>
      <c r="I592" s="64">
        <v>0</v>
      </c>
      <c r="J592" s="64">
        <v>0</v>
      </c>
      <c r="K592" s="64">
        <v>0</v>
      </c>
      <c r="L592" s="65"/>
      <c r="M592" s="65">
        <v>0</v>
      </c>
      <c r="N592" s="65">
        <v>0</v>
      </c>
      <c r="O592" s="65">
        <v>0</v>
      </c>
      <c r="P592" s="65">
        <v>0</v>
      </c>
      <c r="Q592" s="65">
        <v>0</v>
      </c>
      <c r="R592" s="65">
        <v>0</v>
      </c>
      <c r="S592" s="65">
        <v>0</v>
      </c>
      <c r="T592" s="65">
        <v>0</v>
      </c>
      <c r="U592" s="65">
        <v>0</v>
      </c>
    </row>
    <row r="593" spans="1:21" x14ac:dyDescent="0.35">
      <c r="A593" s="62">
        <v>588</v>
      </c>
      <c r="B593" s="63" t="s">
        <v>1107</v>
      </c>
      <c r="C593" s="64">
        <v>0</v>
      </c>
      <c r="D593" s="64">
        <v>0</v>
      </c>
      <c r="E593" s="64">
        <v>0</v>
      </c>
      <c r="F593" s="64">
        <v>0</v>
      </c>
      <c r="G593" s="64">
        <v>0</v>
      </c>
      <c r="H593" s="64">
        <v>0</v>
      </c>
      <c r="I593" s="64">
        <v>0</v>
      </c>
      <c r="J593" s="64">
        <v>0</v>
      </c>
      <c r="K593" s="64">
        <v>0</v>
      </c>
      <c r="L593" s="65"/>
      <c r="M593" s="65">
        <v>0</v>
      </c>
      <c r="N593" s="65">
        <v>0</v>
      </c>
      <c r="O593" s="65">
        <v>0</v>
      </c>
      <c r="P593" s="65">
        <v>0</v>
      </c>
      <c r="Q593" s="65">
        <v>0</v>
      </c>
      <c r="R593" s="65">
        <v>0</v>
      </c>
      <c r="S593" s="65">
        <v>0</v>
      </c>
      <c r="T593" s="65">
        <v>0</v>
      </c>
      <c r="U593" s="65">
        <v>0</v>
      </c>
    </row>
    <row r="594" spans="1:21" x14ac:dyDescent="0.35">
      <c r="A594" s="62">
        <v>589</v>
      </c>
      <c r="B594" s="63" t="s">
        <v>1108</v>
      </c>
      <c r="C594" s="64">
        <v>0</v>
      </c>
      <c r="D594" s="64">
        <v>0</v>
      </c>
      <c r="E594" s="64">
        <v>0</v>
      </c>
      <c r="F594" s="64">
        <v>0</v>
      </c>
      <c r="G594" s="64">
        <v>0</v>
      </c>
      <c r="H594" s="64">
        <v>0</v>
      </c>
      <c r="I594" s="64">
        <v>0</v>
      </c>
      <c r="J594" s="64">
        <v>0</v>
      </c>
      <c r="K594" s="64">
        <v>0</v>
      </c>
      <c r="L594" s="65"/>
      <c r="M594" s="65">
        <v>0</v>
      </c>
      <c r="N594" s="65">
        <v>0</v>
      </c>
      <c r="O594" s="65">
        <v>0</v>
      </c>
      <c r="P594" s="65">
        <v>0</v>
      </c>
      <c r="Q594" s="65">
        <v>0</v>
      </c>
      <c r="R594" s="65">
        <v>0</v>
      </c>
      <c r="S594" s="65">
        <v>0</v>
      </c>
      <c r="T594" s="65">
        <v>0</v>
      </c>
      <c r="U594" s="65">
        <v>0</v>
      </c>
    </row>
    <row r="595" spans="1:21" x14ac:dyDescent="0.35">
      <c r="A595" s="62">
        <v>590</v>
      </c>
      <c r="B595" s="63" t="s">
        <v>3127</v>
      </c>
      <c r="C595" s="64">
        <v>9.6385542168674707</v>
      </c>
      <c r="D595" s="64">
        <v>12.5</v>
      </c>
      <c r="E595" s="64">
        <v>8.0924855491329488</v>
      </c>
      <c r="F595" s="64">
        <v>14.925373134328357</v>
      </c>
      <c r="G595" s="64">
        <v>14.705882352941178</v>
      </c>
      <c r="H595" s="64">
        <v>14.619883040935672</v>
      </c>
      <c r="I595" s="64">
        <v>7.2368421052631584</v>
      </c>
      <c r="J595" s="64">
        <v>14.285714285714285</v>
      </c>
      <c r="K595" s="64">
        <v>11.641791044776118</v>
      </c>
      <c r="L595" s="65"/>
      <c r="M595" s="65">
        <v>8</v>
      </c>
      <c r="N595" s="65">
        <v>12</v>
      </c>
      <c r="O595" s="65">
        <v>14</v>
      </c>
      <c r="P595" s="65">
        <v>10</v>
      </c>
      <c r="Q595" s="65">
        <v>15</v>
      </c>
      <c r="R595" s="65">
        <v>25</v>
      </c>
      <c r="S595" s="65">
        <v>11</v>
      </c>
      <c r="T595" s="65">
        <v>26</v>
      </c>
      <c r="U595" s="65">
        <v>39</v>
      </c>
    </row>
    <row r="596" spans="1:21" x14ac:dyDescent="0.35">
      <c r="A596" s="62">
        <v>591</v>
      </c>
      <c r="B596" s="63" t="s">
        <v>280</v>
      </c>
      <c r="C596" s="64">
        <v>0</v>
      </c>
      <c r="D596" s="64">
        <v>0</v>
      </c>
      <c r="E596" s="64">
        <v>0</v>
      </c>
      <c r="F596" s="64">
        <v>9.7560975609756095</v>
      </c>
      <c r="G596" s="64">
        <v>20</v>
      </c>
      <c r="H596" s="64">
        <v>9.8591549295774641</v>
      </c>
      <c r="I596" s="64">
        <v>8.5106382978723403</v>
      </c>
      <c r="J596" s="64">
        <v>10.810810810810811</v>
      </c>
      <c r="K596" s="64">
        <v>3.2894736842105261</v>
      </c>
      <c r="L596" s="65"/>
      <c r="M596" s="65">
        <v>0</v>
      </c>
      <c r="N596" s="65">
        <v>0</v>
      </c>
      <c r="O596" s="65">
        <v>0</v>
      </c>
      <c r="P596" s="65">
        <v>4</v>
      </c>
      <c r="Q596" s="65">
        <v>6</v>
      </c>
      <c r="R596" s="65">
        <v>7</v>
      </c>
      <c r="S596" s="65">
        <v>8</v>
      </c>
      <c r="T596" s="65">
        <v>8</v>
      </c>
      <c r="U596" s="65">
        <v>5</v>
      </c>
    </row>
    <row r="597" spans="1:21" x14ac:dyDescent="0.35">
      <c r="A597" s="62">
        <v>592</v>
      </c>
      <c r="B597" s="63" t="s">
        <v>281</v>
      </c>
      <c r="C597" s="64">
        <v>10.067114093959731</v>
      </c>
      <c r="D597" s="64">
        <v>13.888888888888889</v>
      </c>
      <c r="E597" s="64">
        <v>11.69811320754717</v>
      </c>
      <c r="F597" s="64">
        <v>6.4516129032258061</v>
      </c>
      <c r="G597" s="64">
        <v>21.951219512195124</v>
      </c>
      <c r="H597" s="64">
        <v>11.297071129707113</v>
      </c>
      <c r="I597" s="64">
        <v>9.9656357388316152</v>
      </c>
      <c r="J597" s="64">
        <v>18.303571428571427</v>
      </c>
      <c r="K597" s="64">
        <v>11.708253358925145</v>
      </c>
      <c r="L597" s="65"/>
      <c r="M597" s="65">
        <v>15</v>
      </c>
      <c r="N597" s="65">
        <v>15</v>
      </c>
      <c r="O597" s="65">
        <v>31</v>
      </c>
      <c r="P597" s="65">
        <v>8</v>
      </c>
      <c r="Q597" s="65">
        <v>27</v>
      </c>
      <c r="R597" s="65">
        <v>27</v>
      </c>
      <c r="S597" s="65">
        <v>29</v>
      </c>
      <c r="T597" s="65">
        <v>41</v>
      </c>
      <c r="U597" s="65">
        <v>61</v>
      </c>
    </row>
    <row r="598" spans="1:21" x14ac:dyDescent="0.35">
      <c r="A598" s="62">
        <v>593</v>
      </c>
      <c r="B598" s="63" t="s">
        <v>1109</v>
      </c>
      <c r="C598" s="64">
        <v>0</v>
      </c>
      <c r="D598" s="64">
        <v>0</v>
      </c>
      <c r="E598" s="64">
        <v>0</v>
      </c>
      <c r="F598" s="64">
        <v>0</v>
      </c>
      <c r="G598" s="64">
        <v>0</v>
      </c>
      <c r="H598" s="64">
        <v>0</v>
      </c>
      <c r="I598" s="64">
        <v>0</v>
      </c>
      <c r="J598" s="64">
        <v>0</v>
      </c>
      <c r="K598" s="64">
        <v>0</v>
      </c>
      <c r="L598" s="65"/>
      <c r="M598" s="65">
        <v>0</v>
      </c>
      <c r="N598" s="65">
        <v>0</v>
      </c>
      <c r="O598" s="65">
        <v>0</v>
      </c>
      <c r="P598" s="65">
        <v>0</v>
      </c>
      <c r="Q598" s="65">
        <v>0</v>
      </c>
      <c r="R598" s="65">
        <v>0</v>
      </c>
      <c r="S598" s="65">
        <v>0</v>
      </c>
      <c r="T598" s="65">
        <v>0</v>
      </c>
      <c r="U598" s="65">
        <v>0</v>
      </c>
    </row>
    <row r="599" spans="1:21" x14ac:dyDescent="0.35">
      <c r="A599" s="62">
        <v>594</v>
      </c>
      <c r="B599" s="63" t="s">
        <v>1110</v>
      </c>
      <c r="C599" s="64">
        <v>0</v>
      </c>
      <c r="D599" s="64">
        <v>0</v>
      </c>
      <c r="E599" s="64">
        <v>0</v>
      </c>
      <c r="F599" s="64">
        <v>0</v>
      </c>
      <c r="G599" s="64">
        <v>0</v>
      </c>
      <c r="H599" s="64">
        <v>0</v>
      </c>
      <c r="I599" s="64">
        <v>0</v>
      </c>
      <c r="J599" s="64">
        <v>0</v>
      </c>
      <c r="K599" s="64">
        <v>0</v>
      </c>
      <c r="L599" s="65"/>
      <c r="M599" s="65">
        <v>0</v>
      </c>
      <c r="N599" s="65">
        <v>0</v>
      </c>
      <c r="O599" s="65">
        <v>0</v>
      </c>
      <c r="P599" s="65">
        <v>0</v>
      </c>
      <c r="Q599" s="65">
        <v>0</v>
      </c>
      <c r="R599" s="65">
        <v>0</v>
      </c>
      <c r="S599" s="65">
        <v>0</v>
      </c>
      <c r="T599" s="65">
        <v>0</v>
      </c>
      <c r="U599" s="65">
        <v>0</v>
      </c>
    </row>
    <row r="600" spans="1:21" x14ac:dyDescent="0.35">
      <c r="A600" s="62">
        <v>595</v>
      </c>
      <c r="B600" s="63" t="s">
        <v>1111</v>
      </c>
      <c r="C600" s="64">
        <v>0</v>
      </c>
      <c r="D600" s="64">
        <v>0</v>
      </c>
      <c r="E600" s="64">
        <v>0</v>
      </c>
      <c r="F600" s="64">
        <v>0</v>
      </c>
      <c r="G600" s="64">
        <v>0</v>
      </c>
      <c r="H600" s="64">
        <v>0</v>
      </c>
      <c r="I600" s="64">
        <v>0</v>
      </c>
      <c r="J600" s="64">
        <v>0</v>
      </c>
      <c r="K600" s="64">
        <v>0</v>
      </c>
      <c r="L600" s="65"/>
      <c r="M600" s="65">
        <v>0</v>
      </c>
      <c r="N600" s="65">
        <v>0</v>
      </c>
      <c r="O600" s="65">
        <v>0</v>
      </c>
      <c r="P600" s="65">
        <v>0</v>
      </c>
      <c r="Q600" s="65">
        <v>0</v>
      </c>
      <c r="R600" s="65">
        <v>0</v>
      </c>
      <c r="S600" s="65">
        <v>0</v>
      </c>
      <c r="T600" s="65">
        <v>0</v>
      </c>
      <c r="U600" s="65">
        <v>0</v>
      </c>
    </row>
    <row r="601" spans="1:21" x14ac:dyDescent="0.35">
      <c r="A601" s="62">
        <v>596</v>
      </c>
      <c r="B601" s="63" t="s">
        <v>282</v>
      </c>
      <c r="C601" s="64">
        <v>5.9459459459459465</v>
      </c>
      <c r="D601" s="64">
        <v>9.4786729857819907</v>
      </c>
      <c r="E601" s="64">
        <v>8.6894586894586894</v>
      </c>
      <c r="F601" s="64">
        <v>3.1088082901554404</v>
      </c>
      <c r="G601" s="64">
        <v>7.2727272727272725</v>
      </c>
      <c r="H601" s="64">
        <v>6.0273972602739727</v>
      </c>
      <c r="I601" s="64">
        <v>4.7368421052631584</v>
      </c>
      <c r="J601" s="64">
        <v>9.0074584050487676</v>
      </c>
      <c r="K601" s="64">
        <v>7.2150575113279896</v>
      </c>
      <c r="L601" s="65"/>
      <c r="M601" s="65">
        <v>33</v>
      </c>
      <c r="N601" s="65">
        <v>80</v>
      </c>
      <c r="O601" s="65">
        <v>122</v>
      </c>
      <c r="P601" s="65">
        <v>18</v>
      </c>
      <c r="Q601" s="65">
        <v>64</v>
      </c>
      <c r="R601" s="65">
        <v>88</v>
      </c>
      <c r="S601" s="65">
        <v>54</v>
      </c>
      <c r="T601" s="65">
        <v>157</v>
      </c>
      <c r="U601" s="65">
        <v>207</v>
      </c>
    </row>
    <row r="602" spans="1:21" x14ac:dyDescent="0.35">
      <c r="A602" s="62">
        <v>597</v>
      </c>
      <c r="B602" s="63" t="s">
        <v>283</v>
      </c>
      <c r="C602" s="64">
        <v>6.0439560439560438</v>
      </c>
      <c r="D602" s="64">
        <v>12.133891213389122</v>
      </c>
      <c r="E602" s="64">
        <v>8.3333333333333321</v>
      </c>
      <c r="F602" s="64">
        <v>4.4198895027624303</v>
      </c>
      <c r="G602" s="64">
        <v>10.194174757281553</v>
      </c>
      <c r="H602" s="64">
        <v>7.2727272727272725</v>
      </c>
      <c r="I602" s="64">
        <v>3.9215686274509802</v>
      </c>
      <c r="J602" s="64">
        <v>10.526315789473683</v>
      </c>
      <c r="K602" s="64">
        <v>8.8418430884184307</v>
      </c>
      <c r="L602" s="65"/>
      <c r="M602" s="65">
        <v>11</v>
      </c>
      <c r="N602" s="65">
        <v>29</v>
      </c>
      <c r="O602" s="65">
        <v>35</v>
      </c>
      <c r="P602" s="65">
        <v>8</v>
      </c>
      <c r="Q602" s="65">
        <v>21</v>
      </c>
      <c r="R602" s="65">
        <v>28</v>
      </c>
      <c r="S602" s="65">
        <v>14</v>
      </c>
      <c r="T602" s="65">
        <v>46</v>
      </c>
      <c r="U602" s="65">
        <v>71</v>
      </c>
    </row>
    <row r="603" spans="1:21" x14ac:dyDescent="0.35">
      <c r="A603" s="62">
        <v>598</v>
      </c>
      <c r="B603" s="63" t="s">
        <v>1112</v>
      </c>
      <c r="C603" s="64">
        <v>0</v>
      </c>
      <c r="D603" s="64">
        <v>0</v>
      </c>
      <c r="E603" s="64">
        <v>0</v>
      </c>
      <c r="F603" s="64">
        <v>0</v>
      </c>
      <c r="G603" s="64">
        <v>0</v>
      </c>
      <c r="H603" s="64">
        <v>0</v>
      </c>
      <c r="I603" s="64">
        <v>0</v>
      </c>
      <c r="J603" s="64">
        <v>0</v>
      </c>
      <c r="K603" s="64">
        <v>0</v>
      </c>
      <c r="L603" s="65"/>
      <c r="M603" s="65">
        <v>0</v>
      </c>
      <c r="N603" s="65">
        <v>0</v>
      </c>
      <c r="O603" s="65">
        <v>0</v>
      </c>
      <c r="P603" s="65">
        <v>0</v>
      </c>
      <c r="Q603" s="65">
        <v>0</v>
      </c>
      <c r="R603" s="65">
        <v>0</v>
      </c>
      <c r="S603" s="65">
        <v>0</v>
      </c>
      <c r="T603" s="65">
        <v>0</v>
      </c>
      <c r="U603" s="65">
        <v>0</v>
      </c>
    </row>
    <row r="604" spans="1:21" x14ac:dyDescent="0.35">
      <c r="A604" s="62">
        <v>599</v>
      </c>
      <c r="B604" s="63" t="s">
        <v>1113</v>
      </c>
      <c r="C604" s="64">
        <v>0</v>
      </c>
      <c r="D604" s="64">
        <v>0</v>
      </c>
      <c r="E604" s="64">
        <v>0</v>
      </c>
      <c r="F604" s="64">
        <v>0</v>
      </c>
      <c r="G604" s="64">
        <v>0</v>
      </c>
      <c r="H604" s="64">
        <v>0</v>
      </c>
      <c r="I604" s="64">
        <v>0</v>
      </c>
      <c r="J604" s="64">
        <v>0</v>
      </c>
      <c r="K604" s="64">
        <v>0</v>
      </c>
      <c r="L604" s="65"/>
      <c r="M604" s="65">
        <v>0</v>
      </c>
      <c r="N604" s="65">
        <v>0</v>
      </c>
      <c r="O604" s="65">
        <v>0</v>
      </c>
      <c r="P604" s="65">
        <v>0</v>
      </c>
      <c r="Q604" s="65">
        <v>0</v>
      </c>
      <c r="R604" s="65">
        <v>0</v>
      </c>
      <c r="S604" s="65">
        <v>0</v>
      </c>
      <c r="T604" s="65">
        <v>0</v>
      </c>
      <c r="U604" s="65">
        <v>0</v>
      </c>
    </row>
    <row r="605" spans="1:21" x14ac:dyDescent="0.35">
      <c r="A605" s="62">
        <v>600</v>
      </c>
      <c r="B605" s="63" t="s">
        <v>1114</v>
      </c>
      <c r="C605" s="64">
        <v>7.6388888888888893</v>
      </c>
      <c r="D605" s="64">
        <v>9.0909090909090917</v>
      </c>
      <c r="E605" s="64">
        <v>10.245901639344263</v>
      </c>
      <c r="F605" s="64">
        <v>7.0796460176991154</v>
      </c>
      <c r="G605" s="64">
        <v>7.7777777777777777</v>
      </c>
      <c r="H605" s="64">
        <v>5.1020408163265305</v>
      </c>
      <c r="I605" s="64">
        <v>8.5271317829457356</v>
      </c>
      <c r="J605" s="64">
        <v>9.1891891891891895</v>
      </c>
      <c r="K605" s="64">
        <v>8.9715536105032836</v>
      </c>
      <c r="L605" s="65"/>
      <c r="M605" s="65">
        <v>11</v>
      </c>
      <c r="N605" s="65">
        <v>9</v>
      </c>
      <c r="O605" s="65">
        <v>25</v>
      </c>
      <c r="P605" s="65">
        <v>8</v>
      </c>
      <c r="Q605" s="65">
        <v>7</v>
      </c>
      <c r="R605" s="65">
        <v>10</v>
      </c>
      <c r="S605" s="65">
        <v>22</v>
      </c>
      <c r="T605" s="65">
        <v>17</v>
      </c>
      <c r="U605" s="65">
        <v>41</v>
      </c>
    </row>
    <row r="606" spans="1:21" x14ac:dyDescent="0.35">
      <c r="A606" s="62">
        <v>601</v>
      </c>
      <c r="B606" s="63" t="s">
        <v>1115</v>
      </c>
      <c r="C606" s="64">
        <v>0</v>
      </c>
      <c r="D606" s="64">
        <v>0</v>
      </c>
      <c r="E606" s="64">
        <v>0</v>
      </c>
      <c r="F606" s="64">
        <v>0</v>
      </c>
      <c r="G606" s="64">
        <v>0</v>
      </c>
      <c r="H606" s="64">
        <v>0</v>
      </c>
      <c r="I606" s="64">
        <v>0</v>
      </c>
      <c r="J606" s="64">
        <v>0</v>
      </c>
      <c r="K606" s="64">
        <v>0</v>
      </c>
      <c r="L606" s="65"/>
      <c r="M606" s="65">
        <v>0</v>
      </c>
      <c r="N606" s="65">
        <v>0</v>
      </c>
      <c r="O606" s="65">
        <v>0</v>
      </c>
      <c r="P606" s="65">
        <v>0</v>
      </c>
      <c r="Q606" s="65">
        <v>0</v>
      </c>
      <c r="R606" s="65">
        <v>0</v>
      </c>
      <c r="S606" s="65">
        <v>0</v>
      </c>
      <c r="T606" s="65">
        <v>0</v>
      </c>
      <c r="U606" s="65">
        <v>0</v>
      </c>
    </row>
    <row r="607" spans="1:21" x14ac:dyDescent="0.35">
      <c r="A607" s="62">
        <v>602</v>
      </c>
      <c r="B607" s="63" t="s">
        <v>1116</v>
      </c>
      <c r="C607" s="64">
        <v>0</v>
      </c>
      <c r="D607" s="64">
        <v>0</v>
      </c>
      <c r="E607" s="64">
        <v>0</v>
      </c>
      <c r="F607" s="64">
        <v>0</v>
      </c>
      <c r="G607" s="64">
        <v>0</v>
      </c>
      <c r="H607" s="64">
        <v>0</v>
      </c>
      <c r="I607" s="64">
        <v>0</v>
      </c>
      <c r="J607" s="64">
        <v>0</v>
      </c>
      <c r="K607" s="64">
        <v>0</v>
      </c>
      <c r="L607" s="65"/>
      <c r="M607" s="65">
        <v>0</v>
      </c>
      <c r="N607" s="65">
        <v>0</v>
      </c>
      <c r="O607" s="65">
        <v>0</v>
      </c>
      <c r="P607" s="65">
        <v>0</v>
      </c>
      <c r="Q607" s="65">
        <v>0</v>
      </c>
      <c r="R607" s="65">
        <v>0</v>
      </c>
      <c r="S607" s="65">
        <v>0</v>
      </c>
      <c r="T607" s="65">
        <v>0</v>
      </c>
      <c r="U607" s="65">
        <v>0</v>
      </c>
    </row>
    <row r="608" spans="1:21" x14ac:dyDescent="0.35">
      <c r="A608" s="62">
        <v>603</v>
      </c>
      <c r="B608" s="63" t="s">
        <v>1117</v>
      </c>
      <c r="C608" s="64">
        <v>0</v>
      </c>
      <c r="D608" s="64">
        <v>0</v>
      </c>
      <c r="E608" s="64">
        <v>0</v>
      </c>
      <c r="F608" s="64">
        <v>0</v>
      </c>
      <c r="G608" s="64">
        <v>0</v>
      </c>
      <c r="H608" s="64">
        <v>0</v>
      </c>
      <c r="I608" s="64">
        <v>0</v>
      </c>
      <c r="J608" s="64">
        <v>0</v>
      </c>
      <c r="K608" s="64">
        <v>0</v>
      </c>
      <c r="L608" s="65"/>
      <c r="M608" s="65">
        <v>0</v>
      </c>
      <c r="N608" s="65">
        <v>0</v>
      </c>
      <c r="O608" s="65">
        <v>0</v>
      </c>
      <c r="P608" s="65">
        <v>0</v>
      </c>
      <c r="Q608" s="65">
        <v>0</v>
      </c>
      <c r="R608" s="65">
        <v>0</v>
      </c>
      <c r="S608" s="65">
        <v>0</v>
      </c>
      <c r="T608" s="65">
        <v>0</v>
      </c>
      <c r="U608" s="65">
        <v>0</v>
      </c>
    </row>
    <row r="609" spans="1:21" x14ac:dyDescent="0.35">
      <c r="A609" s="62">
        <v>604</v>
      </c>
      <c r="B609" s="63" t="s">
        <v>1118</v>
      </c>
      <c r="C609" s="64">
        <v>8.5714285714285712</v>
      </c>
      <c r="D609" s="64">
        <v>8.1081081081081088</v>
      </c>
      <c r="E609" s="64">
        <v>10.256410256410255</v>
      </c>
      <c r="F609" s="64">
        <v>14.634146341463413</v>
      </c>
      <c r="G609" s="64">
        <v>17.5</v>
      </c>
      <c r="H609" s="64">
        <v>16.43835616438356</v>
      </c>
      <c r="I609" s="64">
        <v>4.0540540540540544</v>
      </c>
      <c r="J609" s="64">
        <v>20</v>
      </c>
      <c r="K609" s="64">
        <v>12.666666666666668</v>
      </c>
      <c r="L609" s="65"/>
      <c r="M609" s="65">
        <v>3</v>
      </c>
      <c r="N609" s="65">
        <v>3</v>
      </c>
      <c r="O609" s="65">
        <v>8</v>
      </c>
      <c r="P609" s="65">
        <v>6</v>
      </c>
      <c r="Q609" s="65">
        <v>7</v>
      </c>
      <c r="R609" s="65">
        <v>12</v>
      </c>
      <c r="S609" s="65">
        <v>3</v>
      </c>
      <c r="T609" s="65">
        <v>17</v>
      </c>
      <c r="U609" s="65">
        <v>19</v>
      </c>
    </row>
    <row r="610" spans="1:21" x14ac:dyDescent="0.35">
      <c r="A610" s="62">
        <v>605</v>
      </c>
      <c r="B610" s="63" t="s">
        <v>1119</v>
      </c>
      <c r="C610" s="64">
        <v>0</v>
      </c>
      <c r="D610" s="64">
        <v>0</v>
      </c>
      <c r="E610" s="64">
        <v>0</v>
      </c>
      <c r="F610" s="64">
        <v>0</v>
      </c>
      <c r="G610" s="64">
        <v>0</v>
      </c>
      <c r="H610" s="64">
        <v>0</v>
      </c>
      <c r="I610" s="64">
        <v>0</v>
      </c>
      <c r="J610" s="64">
        <v>0</v>
      </c>
      <c r="K610" s="64">
        <v>0</v>
      </c>
      <c r="L610" s="65"/>
      <c r="M610" s="65">
        <v>0</v>
      </c>
      <c r="N610" s="65">
        <v>0</v>
      </c>
      <c r="O610" s="65">
        <v>0</v>
      </c>
      <c r="P610" s="65">
        <v>0</v>
      </c>
      <c r="Q610" s="65">
        <v>0</v>
      </c>
      <c r="R610" s="65">
        <v>0</v>
      </c>
      <c r="S610" s="65">
        <v>0</v>
      </c>
      <c r="T610" s="65">
        <v>0</v>
      </c>
      <c r="U610" s="65">
        <v>0</v>
      </c>
    </row>
    <row r="611" spans="1:21" x14ac:dyDescent="0.35">
      <c r="A611" s="62">
        <v>606</v>
      </c>
      <c r="B611" s="63" t="s">
        <v>1120</v>
      </c>
      <c r="C611" s="64">
        <v>0</v>
      </c>
      <c r="D611" s="64">
        <v>0</v>
      </c>
      <c r="E611" s="64">
        <v>0</v>
      </c>
      <c r="F611" s="64">
        <v>0</v>
      </c>
      <c r="G611" s="64">
        <v>0</v>
      </c>
      <c r="H611" s="64">
        <v>0</v>
      </c>
      <c r="I611" s="64">
        <v>0</v>
      </c>
      <c r="J611" s="64">
        <v>0</v>
      </c>
      <c r="K611" s="64">
        <v>0</v>
      </c>
      <c r="L611" s="65"/>
      <c r="M611" s="65">
        <v>0</v>
      </c>
      <c r="N611" s="65">
        <v>0</v>
      </c>
      <c r="O611" s="65">
        <v>0</v>
      </c>
      <c r="P611" s="65">
        <v>0</v>
      </c>
      <c r="Q611" s="65">
        <v>0</v>
      </c>
      <c r="R611" s="65">
        <v>0</v>
      </c>
      <c r="S611" s="65">
        <v>0</v>
      </c>
      <c r="T611" s="65">
        <v>0</v>
      </c>
      <c r="U611" s="65">
        <v>0</v>
      </c>
    </row>
    <row r="612" spans="1:21" x14ac:dyDescent="0.35">
      <c r="A612" s="62">
        <v>607</v>
      </c>
      <c r="B612" s="63" t="s">
        <v>284</v>
      </c>
      <c r="C612" s="64">
        <v>4.4444444444444446</v>
      </c>
      <c r="D612" s="64">
        <v>15.2</v>
      </c>
      <c r="E612" s="64">
        <v>10.944206008583691</v>
      </c>
      <c r="F612" s="64">
        <v>6.5420560747663545</v>
      </c>
      <c r="G612" s="64">
        <v>15.350877192982457</v>
      </c>
      <c r="H612" s="64">
        <v>10.091743119266056</v>
      </c>
      <c r="I612" s="64">
        <v>6.8027210884353746</v>
      </c>
      <c r="J612" s="64">
        <v>15.942028985507244</v>
      </c>
      <c r="K612" s="64">
        <v>10.554951033732319</v>
      </c>
      <c r="L612" s="65"/>
      <c r="M612" s="65">
        <v>10</v>
      </c>
      <c r="N612" s="65">
        <v>38</v>
      </c>
      <c r="O612" s="65">
        <v>51</v>
      </c>
      <c r="P612" s="65">
        <v>14</v>
      </c>
      <c r="Q612" s="65">
        <v>35</v>
      </c>
      <c r="R612" s="65">
        <v>44</v>
      </c>
      <c r="S612" s="65">
        <v>30</v>
      </c>
      <c r="T612" s="65">
        <v>77</v>
      </c>
      <c r="U612" s="65">
        <v>97</v>
      </c>
    </row>
    <row r="613" spans="1:21" x14ac:dyDescent="0.35">
      <c r="A613" s="62">
        <v>608</v>
      </c>
      <c r="B613" s="63" t="s">
        <v>1121</v>
      </c>
      <c r="C613" s="64">
        <v>0</v>
      </c>
      <c r="D613" s="64">
        <v>0</v>
      </c>
      <c r="E613" s="64">
        <v>0</v>
      </c>
      <c r="F613" s="64">
        <v>0</v>
      </c>
      <c r="G613" s="64">
        <v>0</v>
      </c>
      <c r="H613" s="64">
        <v>0</v>
      </c>
      <c r="I613" s="64">
        <v>0</v>
      </c>
      <c r="J613" s="64">
        <v>0</v>
      </c>
      <c r="K613" s="64">
        <v>0</v>
      </c>
      <c r="L613" s="65"/>
      <c r="M613" s="65">
        <v>0</v>
      </c>
      <c r="N613" s="65">
        <v>0</v>
      </c>
      <c r="O613" s="65">
        <v>0</v>
      </c>
      <c r="P613" s="65">
        <v>0</v>
      </c>
      <c r="Q613" s="65">
        <v>0</v>
      </c>
      <c r="R613" s="65">
        <v>0</v>
      </c>
      <c r="S613" s="65">
        <v>0</v>
      </c>
      <c r="T613" s="65">
        <v>0</v>
      </c>
      <c r="U613" s="65">
        <v>0</v>
      </c>
    </row>
    <row r="614" spans="1:21" x14ac:dyDescent="0.35">
      <c r="A614" s="62">
        <v>609</v>
      </c>
      <c r="B614" s="63" t="s">
        <v>1122</v>
      </c>
      <c r="C614" s="64">
        <v>0</v>
      </c>
      <c r="D614" s="64">
        <v>0</v>
      </c>
      <c r="E614" s="64">
        <v>0</v>
      </c>
      <c r="F614" s="64">
        <v>0</v>
      </c>
      <c r="G614" s="64">
        <v>0</v>
      </c>
      <c r="H614" s="64">
        <v>0</v>
      </c>
      <c r="I614" s="64">
        <v>0</v>
      </c>
      <c r="J614" s="64">
        <v>0</v>
      </c>
      <c r="K614" s="64">
        <v>0</v>
      </c>
      <c r="L614" s="65"/>
      <c r="M614" s="65">
        <v>0</v>
      </c>
      <c r="N614" s="65">
        <v>0</v>
      </c>
      <c r="O614" s="65">
        <v>0</v>
      </c>
      <c r="P614" s="65">
        <v>0</v>
      </c>
      <c r="Q614" s="65">
        <v>0</v>
      </c>
      <c r="R614" s="65">
        <v>0</v>
      </c>
      <c r="S614" s="65">
        <v>0</v>
      </c>
      <c r="T614" s="65">
        <v>0</v>
      </c>
      <c r="U614" s="65">
        <v>0</v>
      </c>
    </row>
    <row r="615" spans="1:21" x14ac:dyDescent="0.35">
      <c r="A615" s="62">
        <v>610</v>
      </c>
      <c r="B615" s="63" t="s">
        <v>1123</v>
      </c>
      <c r="C615" s="64">
        <v>0</v>
      </c>
      <c r="D615" s="64">
        <v>0</v>
      </c>
      <c r="E615" s="64">
        <v>0</v>
      </c>
      <c r="F615" s="64">
        <v>0</v>
      </c>
      <c r="G615" s="64">
        <v>0</v>
      </c>
      <c r="H615" s="64">
        <v>0</v>
      </c>
      <c r="I615" s="64">
        <v>0</v>
      </c>
      <c r="J615" s="64">
        <v>0</v>
      </c>
      <c r="K615" s="64">
        <v>0</v>
      </c>
      <c r="L615" s="65"/>
      <c r="M615" s="65">
        <v>0</v>
      </c>
      <c r="N615" s="65">
        <v>0</v>
      </c>
      <c r="O615" s="65">
        <v>0</v>
      </c>
      <c r="P615" s="65">
        <v>0</v>
      </c>
      <c r="Q615" s="65">
        <v>0</v>
      </c>
      <c r="R615" s="65">
        <v>0</v>
      </c>
      <c r="S615" s="65">
        <v>0</v>
      </c>
      <c r="T615" s="65">
        <v>0</v>
      </c>
      <c r="U615" s="65">
        <v>0</v>
      </c>
    </row>
    <row r="616" spans="1:21" x14ac:dyDescent="0.35">
      <c r="A616" s="62">
        <v>611</v>
      </c>
      <c r="B616" s="63" t="s">
        <v>1124</v>
      </c>
      <c r="C616" s="64">
        <v>0</v>
      </c>
      <c r="D616" s="64">
        <v>0</v>
      </c>
      <c r="E616" s="64">
        <v>0</v>
      </c>
      <c r="F616" s="64">
        <v>0</v>
      </c>
      <c r="G616" s="64">
        <v>0</v>
      </c>
      <c r="H616" s="64">
        <v>0</v>
      </c>
      <c r="I616" s="64">
        <v>0</v>
      </c>
      <c r="J616" s="64">
        <v>0</v>
      </c>
      <c r="K616" s="64">
        <v>0</v>
      </c>
      <c r="L616" s="65"/>
      <c r="M616" s="65">
        <v>0</v>
      </c>
      <c r="N616" s="65">
        <v>0</v>
      </c>
      <c r="O616" s="65">
        <v>0</v>
      </c>
      <c r="P616" s="65">
        <v>0</v>
      </c>
      <c r="Q616" s="65">
        <v>0</v>
      </c>
      <c r="R616" s="65">
        <v>0</v>
      </c>
      <c r="S616" s="65">
        <v>0</v>
      </c>
      <c r="T616" s="65">
        <v>0</v>
      </c>
      <c r="U616" s="65">
        <v>0</v>
      </c>
    </row>
    <row r="617" spans="1:21" x14ac:dyDescent="0.35">
      <c r="A617" s="62">
        <v>612</v>
      </c>
      <c r="B617" s="63" t="s">
        <v>1125</v>
      </c>
      <c r="C617" s="64">
        <v>0</v>
      </c>
      <c r="D617" s="64">
        <v>0</v>
      </c>
      <c r="E617" s="64">
        <v>0</v>
      </c>
      <c r="F617" s="64">
        <v>0</v>
      </c>
      <c r="G617" s="64">
        <v>0</v>
      </c>
      <c r="H617" s="64">
        <v>0</v>
      </c>
      <c r="I617" s="64">
        <v>0</v>
      </c>
      <c r="J617" s="64">
        <v>0</v>
      </c>
      <c r="K617" s="64">
        <v>0</v>
      </c>
      <c r="L617" s="65"/>
      <c r="M617" s="65">
        <v>0</v>
      </c>
      <c r="N617" s="65">
        <v>0</v>
      </c>
      <c r="O617" s="65">
        <v>0</v>
      </c>
      <c r="P617" s="65">
        <v>0</v>
      </c>
      <c r="Q617" s="65">
        <v>0</v>
      </c>
      <c r="R617" s="65">
        <v>0</v>
      </c>
      <c r="S617" s="65">
        <v>0</v>
      </c>
      <c r="T617" s="65">
        <v>0</v>
      </c>
      <c r="U617" s="65">
        <v>0</v>
      </c>
    </row>
    <row r="618" spans="1:21" x14ac:dyDescent="0.35">
      <c r="A618" s="62">
        <v>613</v>
      </c>
      <c r="B618" s="63" t="s">
        <v>1126</v>
      </c>
      <c r="C618" s="64">
        <v>11.111111111111111</v>
      </c>
      <c r="D618" s="64">
        <v>5.0847457627118651</v>
      </c>
      <c r="E618" s="64">
        <v>8</v>
      </c>
      <c r="F618" s="64">
        <v>7.2727272727272725</v>
      </c>
      <c r="G618" s="64">
        <v>12.244897959183673</v>
      </c>
      <c r="H618" s="64">
        <v>6.3157894736842106</v>
      </c>
      <c r="I618" s="64">
        <v>8.5714285714285712</v>
      </c>
      <c r="J618" s="64">
        <v>5.7692307692307692</v>
      </c>
      <c r="K618" s="64">
        <v>6.5306122448979593</v>
      </c>
      <c r="L618" s="65"/>
      <c r="M618" s="65">
        <v>9</v>
      </c>
      <c r="N618" s="65">
        <v>3</v>
      </c>
      <c r="O618" s="65">
        <v>12</v>
      </c>
      <c r="P618" s="65">
        <v>4</v>
      </c>
      <c r="Q618" s="65">
        <v>6</v>
      </c>
      <c r="R618" s="65">
        <v>6</v>
      </c>
      <c r="S618" s="65">
        <v>12</v>
      </c>
      <c r="T618" s="65">
        <v>6</v>
      </c>
      <c r="U618" s="65">
        <v>16</v>
      </c>
    </row>
    <row r="619" spans="1:21" x14ac:dyDescent="0.35">
      <c r="A619" s="62">
        <v>614</v>
      </c>
      <c r="B619" s="63" t="s">
        <v>285</v>
      </c>
      <c r="C619" s="64">
        <v>0</v>
      </c>
      <c r="D619" s="64">
        <v>45</v>
      </c>
      <c r="E619" s="64">
        <v>22.222222222222221</v>
      </c>
      <c r="F619" s="64">
        <v>0</v>
      </c>
      <c r="G619" s="64">
        <v>0</v>
      </c>
      <c r="H619" s="64">
        <v>10.344827586206897</v>
      </c>
      <c r="I619" s="64">
        <v>10</v>
      </c>
      <c r="J619" s="64">
        <v>25.581395348837212</v>
      </c>
      <c r="K619" s="64">
        <v>17.283950617283949</v>
      </c>
      <c r="L619" s="65"/>
      <c r="M619" s="65">
        <v>0</v>
      </c>
      <c r="N619" s="65">
        <v>9</v>
      </c>
      <c r="O619" s="65">
        <v>12</v>
      </c>
      <c r="P619" s="65">
        <v>0</v>
      </c>
      <c r="Q619" s="65">
        <v>0</v>
      </c>
      <c r="R619" s="65">
        <v>3</v>
      </c>
      <c r="S619" s="65">
        <v>4</v>
      </c>
      <c r="T619" s="65">
        <v>11</v>
      </c>
      <c r="U619" s="65">
        <v>14</v>
      </c>
    </row>
    <row r="620" spans="1:21" x14ac:dyDescent="0.35">
      <c r="A620" s="62">
        <v>615</v>
      </c>
      <c r="B620" s="63" t="s">
        <v>1127</v>
      </c>
      <c r="C620" s="64">
        <v>0</v>
      </c>
      <c r="D620" s="64">
        <v>50</v>
      </c>
      <c r="E620" s="64">
        <v>0</v>
      </c>
      <c r="F620" s="64">
        <v>0</v>
      </c>
      <c r="G620" s="64">
        <v>0</v>
      </c>
      <c r="H620" s="64">
        <v>0</v>
      </c>
      <c r="I620" s="64">
        <v>0</v>
      </c>
      <c r="J620" s="64">
        <v>25</v>
      </c>
      <c r="K620" s="64">
        <v>0</v>
      </c>
      <c r="L620" s="65"/>
      <c r="M620" s="65">
        <v>0</v>
      </c>
      <c r="N620" s="65">
        <v>3</v>
      </c>
      <c r="O620" s="65">
        <v>0</v>
      </c>
      <c r="P620" s="65">
        <v>0</v>
      </c>
      <c r="Q620" s="65">
        <v>0</v>
      </c>
      <c r="R620" s="65">
        <v>0</v>
      </c>
      <c r="S620" s="65">
        <v>0</v>
      </c>
      <c r="T620" s="65">
        <v>3</v>
      </c>
      <c r="U620" s="65">
        <v>0</v>
      </c>
    </row>
    <row r="621" spans="1:21" x14ac:dyDescent="0.35">
      <c r="A621" s="62">
        <v>616</v>
      </c>
      <c r="B621" s="63" t="s">
        <v>1128</v>
      </c>
      <c r="C621" s="64">
        <v>7.6923076923076925</v>
      </c>
      <c r="D621" s="64">
        <v>11.969111969111969</v>
      </c>
      <c r="E621" s="64">
        <v>9.375</v>
      </c>
      <c r="F621" s="64">
        <v>4.5977011494252871</v>
      </c>
      <c r="G621" s="64">
        <v>10.2803738317757</v>
      </c>
      <c r="H621" s="64">
        <v>8.9552238805970141</v>
      </c>
      <c r="I621" s="64">
        <v>4.4943820224719104</v>
      </c>
      <c r="J621" s="64">
        <v>11.458333333333332</v>
      </c>
      <c r="K621" s="64">
        <v>9.4164456233421756</v>
      </c>
      <c r="L621" s="65"/>
      <c r="M621" s="65">
        <v>7</v>
      </c>
      <c r="N621" s="65">
        <v>31</v>
      </c>
      <c r="O621" s="65">
        <v>33</v>
      </c>
      <c r="P621" s="65">
        <v>4</v>
      </c>
      <c r="Q621" s="65">
        <v>33</v>
      </c>
      <c r="R621" s="65">
        <v>36</v>
      </c>
      <c r="S621" s="65">
        <v>8</v>
      </c>
      <c r="T621" s="65">
        <v>66</v>
      </c>
      <c r="U621" s="65">
        <v>71</v>
      </c>
    </row>
    <row r="622" spans="1:21" x14ac:dyDescent="0.35">
      <c r="A622" s="62">
        <v>617</v>
      </c>
      <c r="B622" s="63" t="s">
        <v>1129</v>
      </c>
      <c r="C622" s="64">
        <v>0</v>
      </c>
      <c r="D622" s="64">
        <v>0</v>
      </c>
      <c r="E622" s="64">
        <v>0</v>
      </c>
      <c r="F622" s="64">
        <v>0</v>
      </c>
      <c r="G622" s="64">
        <v>0</v>
      </c>
      <c r="H622" s="64">
        <v>0</v>
      </c>
      <c r="I622" s="64">
        <v>0</v>
      </c>
      <c r="J622" s="64">
        <v>0</v>
      </c>
      <c r="K622" s="64">
        <v>0</v>
      </c>
      <c r="L622" s="65"/>
      <c r="M622" s="65">
        <v>0</v>
      </c>
      <c r="N622" s="65">
        <v>0</v>
      </c>
      <c r="O622" s="65">
        <v>0</v>
      </c>
      <c r="P622" s="65">
        <v>0</v>
      </c>
      <c r="Q622" s="65">
        <v>0</v>
      </c>
      <c r="R622" s="65">
        <v>0</v>
      </c>
      <c r="S622" s="65">
        <v>0</v>
      </c>
      <c r="T622" s="65">
        <v>0</v>
      </c>
      <c r="U622" s="65">
        <v>0</v>
      </c>
    </row>
    <row r="623" spans="1:21" x14ac:dyDescent="0.35">
      <c r="A623" s="62">
        <v>618</v>
      </c>
      <c r="B623" s="63" t="s">
        <v>1130</v>
      </c>
      <c r="C623" s="64">
        <v>0</v>
      </c>
      <c r="D623" s="64">
        <v>0</v>
      </c>
      <c r="E623" s="64">
        <v>0</v>
      </c>
      <c r="F623" s="64">
        <v>0</v>
      </c>
      <c r="G623" s="64">
        <v>0</v>
      </c>
      <c r="H623" s="64">
        <v>0</v>
      </c>
      <c r="I623" s="64">
        <v>100</v>
      </c>
      <c r="J623" s="64">
        <v>0</v>
      </c>
      <c r="K623" s="64">
        <v>41.666666666666671</v>
      </c>
      <c r="L623" s="65"/>
      <c r="M623" s="65">
        <v>0</v>
      </c>
      <c r="N623" s="65">
        <v>0</v>
      </c>
      <c r="O623" s="65">
        <v>0</v>
      </c>
      <c r="P623" s="65">
        <v>0</v>
      </c>
      <c r="Q623" s="65">
        <v>0</v>
      </c>
      <c r="R623" s="65">
        <v>0</v>
      </c>
      <c r="S623" s="65">
        <v>5</v>
      </c>
      <c r="T623" s="65">
        <v>0</v>
      </c>
      <c r="U623" s="65">
        <v>5</v>
      </c>
    </row>
    <row r="624" spans="1:21" x14ac:dyDescent="0.35">
      <c r="A624" s="62">
        <v>619</v>
      </c>
      <c r="B624" s="63" t="s">
        <v>1131</v>
      </c>
      <c r="C624" s="64">
        <v>0</v>
      </c>
      <c r="D624" s="64">
        <v>0</v>
      </c>
      <c r="E624" s="64">
        <v>0</v>
      </c>
      <c r="F624" s="64">
        <v>0</v>
      </c>
      <c r="G624" s="64">
        <v>0</v>
      </c>
      <c r="H624" s="64">
        <v>0</v>
      </c>
      <c r="I624" s="64">
        <v>0</v>
      </c>
      <c r="J624" s="64">
        <v>0</v>
      </c>
      <c r="K624" s="64">
        <v>0</v>
      </c>
      <c r="L624" s="65"/>
      <c r="M624" s="65">
        <v>0</v>
      </c>
      <c r="N624" s="65">
        <v>0</v>
      </c>
      <c r="O624" s="65">
        <v>0</v>
      </c>
      <c r="P624" s="65">
        <v>0</v>
      </c>
      <c r="Q624" s="65">
        <v>0</v>
      </c>
      <c r="R624" s="65">
        <v>0</v>
      </c>
      <c r="S624" s="65">
        <v>0</v>
      </c>
      <c r="T624" s="65">
        <v>0</v>
      </c>
      <c r="U624" s="65">
        <v>0</v>
      </c>
    </row>
    <row r="625" spans="1:21" x14ac:dyDescent="0.35">
      <c r="A625" s="62">
        <v>620</v>
      </c>
      <c r="B625" s="63" t="s">
        <v>1132</v>
      </c>
      <c r="C625" s="64">
        <v>12.5</v>
      </c>
      <c r="D625" s="64">
        <v>0</v>
      </c>
      <c r="E625" s="64">
        <v>9.3023255813953494</v>
      </c>
      <c r="F625" s="64">
        <v>26.315789473684209</v>
      </c>
      <c r="G625" s="64">
        <v>21.428571428571427</v>
      </c>
      <c r="H625" s="64">
        <v>10</v>
      </c>
      <c r="I625" s="64">
        <v>17.021276595744681</v>
      </c>
      <c r="J625" s="64">
        <v>12</v>
      </c>
      <c r="K625" s="64">
        <v>9.4594594594594597</v>
      </c>
      <c r="L625" s="65"/>
      <c r="M625" s="65">
        <v>4</v>
      </c>
      <c r="N625" s="65">
        <v>0</v>
      </c>
      <c r="O625" s="65">
        <v>4</v>
      </c>
      <c r="P625" s="65">
        <v>5</v>
      </c>
      <c r="Q625" s="65">
        <v>3</v>
      </c>
      <c r="R625" s="65">
        <v>3</v>
      </c>
      <c r="S625" s="65">
        <v>8</v>
      </c>
      <c r="T625" s="65">
        <v>3</v>
      </c>
      <c r="U625" s="65">
        <v>7</v>
      </c>
    </row>
    <row r="626" spans="1:21" x14ac:dyDescent="0.35">
      <c r="A626" s="62">
        <v>621</v>
      </c>
      <c r="B626" s="63" t="s">
        <v>1133</v>
      </c>
      <c r="C626" s="64">
        <v>0</v>
      </c>
      <c r="D626" s="64">
        <v>0</v>
      </c>
      <c r="E626" s="64">
        <v>0</v>
      </c>
      <c r="F626" s="64">
        <v>0</v>
      </c>
      <c r="G626" s="64">
        <v>13.043478260869565</v>
      </c>
      <c r="H626" s="64">
        <v>7.5</v>
      </c>
      <c r="I626" s="64">
        <v>0</v>
      </c>
      <c r="J626" s="64">
        <v>13.953488372093023</v>
      </c>
      <c r="K626" s="64">
        <v>8.2191780821917799</v>
      </c>
      <c r="L626" s="65"/>
      <c r="M626" s="65">
        <v>0</v>
      </c>
      <c r="N626" s="65">
        <v>0</v>
      </c>
      <c r="O626" s="65">
        <v>0</v>
      </c>
      <c r="P626" s="65">
        <v>0</v>
      </c>
      <c r="Q626" s="65">
        <v>3</v>
      </c>
      <c r="R626" s="65">
        <v>3</v>
      </c>
      <c r="S626" s="65">
        <v>0</v>
      </c>
      <c r="T626" s="65">
        <v>6</v>
      </c>
      <c r="U626" s="65">
        <v>6</v>
      </c>
    </row>
    <row r="627" spans="1:21" x14ac:dyDescent="0.35">
      <c r="A627" s="62">
        <v>622</v>
      </c>
      <c r="B627" s="63" t="s">
        <v>1134</v>
      </c>
      <c r="C627" s="64">
        <v>0</v>
      </c>
      <c r="D627" s="64">
        <v>0</v>
      </c>
      <c r="E627" s="64">
        <v>0</v>
      </c>
      <c r="F627" s="64">
        <v>0</v>
      </c>
      <c r="G627" s="64">
        <v>0</v>
      </c>
      <c r="H627" s="64">
        <v>0</v>
      </c>
      <c r="I627" s="64">
        <v>0</v>
      </c>
      <c r="J627" s="64">
        <v>0</v>
      </c>
      <c r="K627" s="64">
        <v>0</v>
      </c>
      <c r="L627" s="65"/>
      <c r="M627" s="65">
        <v>0</v>
      </c>
      <c r="N627" s="65">
        <v>0</v>
      </c>
      <c r="O627" s="65">
        <v>0</v>
      </c>
      <c r="P627" s="65">
        <v>0</v>
      </c>
      <c r="Q627" s="65">
        <v>0</v>
      </c>
      <c r="R627" s="65">
        <v>0</v>
      </c>
      <c r="S627" s="65">
        <v>0</v>
      </c>
      <c r="T627" s="65">
        <v>0</v>
      </c>
      <c r="U627" s="65">
        <v>0</v>
      </c>
    </row>
    <row r="628" spans="1:21" x14ac:dyDescent="0.35">
      <c r="A628" s="62">
        <v>623</v>
      </c>
      <c r="B628" s="63" t="s">
        <v>1135</v>
      </c>
      <c r="C628" s="64">
        <v>0</v>
      </c>
      <c r="D628" s="64">
        <v>0</v>
      </c>
      <c r="E628" s="64">
        <v>0</v>
      </c>
      <c r="F628" s="64">
        <v>0</v>
      </c>
      <c r="G628" s="64">
        <v>0</v>
      </c>
      <c r="H628" s="64">
        <v>0</v>
      </c>
      <c r="I628" s="64">
        <v>0</v>
      </c>
      <c r="J628" s="64">
        <v>0</v>
      </c>
      <c r="K628" s="64">
        <v>0</v>
      </c>
      <c r="L628" s="65"/>
      <c r="M628" s="65">
        <v>0</v>
      </c>
      <c r="N628" s="65">
        <v>0</v>
      </c>
      <c r="O628" s="65">
        <v>0</v>
      </c>
      <c r="P628" s="65">
        <v>0</v>
      </c>
      <c r="Q628" s="65">
        <v>0</v>
      </c>
      <c r="R628" s="65">
        <v>0</v>
      </c>
      <c r="S628" s="65">
        <v>0</v>
      </c>
      <c r="T628" s="65">
        <v>0</v>
      </c>
      <c r="U628" s="65">
        <v>0</v>
      </c>
    </row>
    <row r="629" spans="1:21" x14ac:dyDescent="0.35">
      <c r="A629" s="62">
        <v>624</v>
      </c>
      <c r="B629" s="63" t="s">
        <v>286</v>
      </c>
      <c r="C629" s="64">
        <v>19.148936170212767</v>
      </c>
      <c r="D629" s="64">
        <v>23.853211009174313</v>
      </c>
      <c r="E629" s="64">
        <v>20.098039215686274</v>
      </c>
      <c r="F629" s="64">
        <v>6.756756756756757</v>
      </c>
      <c r="G629" s="64">
        <v>28.71287128712871</v>
      </c>
      <c r="H629" s="64">
        <v>22.340425531914892</v>
      </c>
      <c r="I629" s="64">
        <v>17.073170731707318</v>
      </c>
      <c r="J629" s="64">
        <v>23.364485981308412</v>
      </c>
      <c r="K629" s="64">
        <v>20.73490813648294</v>
      </c>
      <c r="L629" s="65"/>
      <c r="M629" s="65">
        <v>18</v>
      </c>
      <c r="N629" s="65">
        <v>26</v>
      </c>
      <c r="O629" s="65">
        <v>41</v>
      </c>
      <c r="P629" s="65">
        <v>5</v>
      </c>
      <c r="Q629" s="65">
        <v>29</v>
      </c>
      <c r="R629" s="65">
        <v>42</v>
      </c>
      <c r="S629" s="65">
        <v>28</v>
      </c>
      <c r="T629" s="65">
        <v>50</v>
      </c>
      <c r="U629" s="65">
        <v>79</v>
      </c>
    </row>
    <row r="630" spans="1:21" x14ac:dyDescent="0.35">
      <c r="A630" s="62">
        <v>625</v>
      </c>
      <c r="B630" s="63" t="s">
        <v>1136</v>
      </c>
      <c r="C630" s="64">
        <v>0</v>
      </c>
      <c r="D630" s="64">
        <v>0</v>
      </c>
      <c r="E630" s="64">
        <v>30</v>
      </c>
      <c r="F630" s="64">
        <v>0</v>
      </c>
      <c r="G630" s="64">
        <v>0</v>
      </c>
      <c r="H630" s="64">
        <v>0</v>
      </c>
      <c r="I630" s="64">
        <v>0</v>
      </c>
      <c r="J630" s="64">
        <v>0</v>
      </c>
      <c r="K630" s="64">
        <v>30</v>
      </c>
      <c r="L630" s="65"/>
      <c r="M630" s="65">
        <v>0</v>
      </c>
      <c r="N630" s="65">
        <v>0</v>
      </c>
      <c r="O630" s="65">
        <v>3</v>
      </c>
      <c r="P630" s="65">
        <v>0</v>
      </c>
      <c r="Q630" s="65">
        <v>0</v>
      </c>
      <c r="R630" s="65">
        <v>0</v>
      </c>
      <c r="S630" s="65">
        <v>0</v>
      </c>
      <c r="T630" s="65">
        <v>0</v>
      </c>
      <c r="U630" s="65">
        <v>3</v>
      </c>
    </row>
    <row r="631" spans="1:21" x14ac:dyDescent="0.35">
      <c r="A631" s="62">
        <v>626</v>
      </c>
      <c r="B631" s="63" t="s">
        <v>1137</v>
      </c>
      <c r="C631" s="64">
        <v>0</v>
      </c>
      <c r="D631" s="64">
        <v>0</v>
      </c>
      <c r="E631" s="64">
        <v>0</v>
      </c>
      <c r="F631" s="64">
        <v>0</v>
      </c>
      <c r="G631" s="64">
        <v>0</v>
      </c>
      <c r="H631" s="64">
        <v>0</v>
      </c>
      <c r="I631" s="64">
        <v>0</v>
      </c>
      <c r="J631" s="64">
        <v>0</v>
      </c>
      <c r="K631" s="64">
        <v>0</v>
      </c>
      <c r="L631" s="65"/>
      <c r="M631" s="65">
        <v>0</v>
      </c>
      <c r="N631" s="65">
        <v>0</v>
      </c>
      <c r="O631" s="65">
        <v>0</v>
      </c>
      <c r="P631" s="65">
        <v>0</v>
      </c>
      <c r="Q631" s="65">
        <v>0</v>
      </c>
      <c r="R631" s="65">
        <v>0</v>
      </c>
      <c r="S631" s="65">
        <v>0</v>
      </c>
      <c r="T631" s="65">
        <v>0</v>
      </c>
      <c r="U631" s="65">
        <v>0</v>
      </c>
    </row>
    <row r="632" spans="1:21" x14ac:dyDescent="0.35">
      <c r="A632" s="62">
        <v>627</v>
      </c>
      <c r="B632" s="63" t="s">
        <v>1138</v>
      </c>
      <c r="C632" s="64">
        <v>0</v>
      </c>
      <c r="D632" s="64">
        <v>0</v>
      </c>
      <c r="E632" s="64">
        <v>0</v>
      </c>
      <c r="F632" s="64">
        <v>0</v>
      </c>
      <c r="G632" s="64">
        <v>0</v>
      </c>
      <c r="H632" s="64">
        <v>0</v>
      </c>
      <c r="I632" s="64">
        <v>0</v>
      </c>
      <c r="J632" s="64">
        <v>0</v>
      </c>
      <c r="K632" s="64">
        <v>0</v>
      </c>
      <c r="L632" s="65"/>
      <c r="M632" s="65">
        <v>0</v>
      </c>
      <c r="N632" s="65">
        <v>0</v>
      </c>
      <c r="O632" s="65">
        <v>0</v>
      </c>
      <c r="P632" s="65">
        <v>0</v>
      </c>
      <c r="Q632" s="65">
        <v>0</v>
      </c>
      <c r="R632" s="65">
        <v>0</v>
      </c>
      <c r="S632" s="65">
        <v>0</v>
      </c>
      <c r="T632" s="65">
        <v>0</v>
      </c>
      <c r="U632" s="65">
        <v>0</v>
      </c>
    </row>
    <row r="633" spans="1:21" x14ac:dyDescent="0.35">
      <c r="A633" s="62">
        <v>628</v>
      </c>
      <c r="B633" s="63" t="s">
        <v>1139</v>
      </c>
      <c r="C633" s="64">
        <v>0</v>
      </c>
      <c r="D633" s="64">
        <v>0</v>
      </c>
      <c r="E633" s="64">
        <v>44.444444444444443</v>
      </c>
      <c r="F633" s="64">
        <v>0</v>
      </c>
      <c r="G633" s="64">
        <v>0</v>
      </c>
      <c r="H633" s="64">
        <v>0</v>
      </c>
      <c r="I633" s="64">
        <v>0</v>
      </c>
      <c r="J633" s="64">
        <v>0</v>
      </c>
      <c r="K633" s="64">
        <v>19.047619047619047</v>
      </c>
      <c r="L633" s="65"/>
      <c r="M633" s="65">
        <v>0</v>
      </c>
      <c r="N633" s="65">
        <v>0</v>
      </c>
      <c r="O633" s="65">
        <v>4</v>
      </c>
      <c r="P633" s="65">
        <v>0</v>
      </c>
      <c r="Q633" s="65">
        <v>0</v>
      </c>
      <c r="R633" s="65">
        <v>0</v>
      </c>
      <c r="S633" s="65">
        <v>0</v>
      </c>
      <c r="T633" s="65">
        <v>0</v>
      </c>
      <c r="U633" s="65">
        <v>4</v>
      </c>
    </row>
    <row r="634" spans="1:21" x14ac:dyDescent="0.35">
      <c r="A634" s="62">
        <v>629</v>
      </c>
      <c r="B634" s="63" t="s">
        <v>1140</v>
      </c>
      <c r="C634" s="64">
        <v>0</v>
      </c>
      <c r="D634" s="64">
        <v>0</v>
      </c>
      <c r="E634" s="64">
        <v>0</v>
      </c>
      <c r="F634" s="64">
        <v>0</v>
      </c>
      <c r="G634" s="64">
        <v>0</v>
      </c>
      <c r="H634" s="64">
        <v>0</v>
      </c>
      <c r="I634" s="64">
        <v>0</v>
      </c>
      <c r="J634" s="64">
        <v>0</v>
      </c>
      <c r="K634" s="64">
        <v>0</v>
      </c>
      <c r="L634" s="65"/>
      <c r="M634" s="65">
        <v>0</v>
      </c>
      <c r="N634" s="65">
        <v>0</v>
      </c>
      <c r="O634" s="65">
        <v>0</v>
      </c>
      <c r="P634" s="65">
        <v>0</v>
      </c>
      <c r="Q634" s="65">
        <v>0</v>
      </c>
      <c r="R634" s="65">
        <v>0</v>
      </c>
      <c r="S634" s="65">
        <v>0</v>
      </c>
      <c r="T634" s="65">
        <v>0</v>
      </c>
      <c r="U634" s="65">
        <v>0</v>
      </c>
    </row>
    <row r="635" spans="1:21" x14ac:dyDescent="0.35">
      <c r="A635" s="62">
        <v>630</v>
      </c>
      <c r="B635" s="63" t="s">
        <v>1141</v>
      </c>
      <c r="C635" s="64">
        <v>0</v>
      </c>
      <c r="D635" s="64">
        <v>0</v>
      </c>
      <c r="E635" s="64">
        <v>0</v>
      </c>
      <c r="F635" s="64">
        <v>0</v>
      </c>
      <c r="G635" s="64">
        <v>0</v>
      </c>
      <c r="H635" s="64">
        <v>0</v>
      </c>
      <c r="I635" s="64">
        <v>0</v>
      </c>
      <c r="J635" s="64">
        <v>0</v>
      </c>
      <c r="K635" s="64">
        <v>0</v>
      </c>
      <c r="L635" s="65"/>
      <c r="M635" s="65">
        <v>0</v>
      </c>
      <c r="N635" s="65">
        <v>0</v>
      </c>
      <c r="O635" s="65">
        <v>0</v>
      </c>
      <c r="P635" s="65">
        <v>0</v>
      </c>
      <c r="Q635" s="65">
        <v>0</v>
      </c>
      <c r="R635" s="65">
        <v>0</v>
      </c>
      <c r="S635" s="65">
        <v>0</v>
      </c>
      <c r="T635" s="65">
        <v>0</v>
      </c>
      <c r="U635" s="65">
        <v>0</v>
      </c>
    </row>
    <row r="636" spans="1:21" x14ac:dyDescent="0.35">
      <c r="A636" s="62">
        <v>631</v>
      </c>
      <c r="B636" s="63" t="s">
        <v>1142</v>
      </c>
      <c r="C636" s="64">
        <v>0</v>
      </c>
      <c r="D636" s="64">
        <v>0</v>
      </c>
      <c r="E636" s="64">
        <v>0</v>
      </c>
      <c r="F636" s="64">
        <v>0</v>
      </c>
      <c r="G636" s="64">
        <v>0</v>
      </c>
      <c r="H636" s="64">
        <v>0</v>
      </c>
      <c r="I636" s="64">
        <v>0</v>
      </c>
      <c r="J636" s="64">
        <v>0</v>
      </c>
      <c r="K636" s="64">
        <v>0</v>
      </c>
      <c r="L636" s="65"/>
      <c r="M636" s="65">
        <v>0</v>
      </c>
      <c r="N636" s="65">
        <v>0</v>
      </c>
      <c r="O636" s="65">
        <v>0</v>
      </c>
      <c r="P636" s="65">
        <v>0</v>
      </c>
      <c r="Q636" s="65">
        <v>0</v>
      </c>
      <c r="R636" s="65">
        <v>0</v>
      </c>
      <c r="S636" s="65">
        <v>0</v>
      </c>
      <c r="T636" s="65">
        <v>0</v>
      </c>
      <c r="U636" s="65">
        <v>0</v>
      </c>
    </row>
    <row r="637" spans="1:21" x14ac:dyDescent="0.35">
      <c r="A637" s="62">
        <v>632</v>
      </c>
      <c r="B637" s="63" t="s">
        <v>1143</v>
      </c>
      <c r="C637" s="64">
        <v>0</v>
      </c>
      <c r="D637" s="64">
        <v>0</v>
      </c>
      <c r="E637" s="64">
        <v>0</v>
      </c>
      <c r="F637" s="64">
        <v>0</v>
      </c>
      <c r="G637" s="64">
        <v>0</v>
      </c>
      <c r="H637" s="64">
        <v>0</v>
      </c>
      <c r="I637" s="64">
        <v>0</v>
      </c>
      <c r="J637" s="64">
        <v>0</v>
      </c>
      <c r="K637" s="64">
        <v>0</v>
      </c>
      <c r="L637" s="65"/>
      <c r="M637" s="65">
        <v>0</v>
      </c>
      <c r="N637" s="65">
        <v>0</v>
      </c>
      <c r="O637" s="65">
        <v>0</v>
      </c>
      <c r="P637" s="65">
        <v>0</v>
      </c>
      <c r="Q637" s="65">
        <v>0</v>
      </c>
      <c r="R637" s="65">
        <v>0</v>
      </c>
      <c r="S637" s="65">
        <v>0</v>
      </c>
      <c r="T637" s="65">
        <v>0</v>
      </c>
      <c r="U637" s="65">
        <v>0</v>
      </c>
    </row>
    <row r="638" spans="1:21" x14ac:dyDescent="0.35">
      <c r="A638" s="62">
        <v>633</v>
      </c>
      <c r="B638" s="63" t="s">
        <v>1144</v>
      </c>
      <c r="C638" s="64">
        <v>0</v>
      </c>
      <c r="D638" s="64">
        <v>42.857142857142854</v>
      </c>
      <c r="E638" s="64">
        <v>23.076923076923077</v>
      </c>
      <c r="F638" s="64">
        <v>0</v>
      </c>
      <c r="G638" s="64">
        <v>0</v>
      </c>
      <c r="H638" s="64">
        <v>0</v>
      </c>
      <c r="I638" s="64">
        <v>0</v>
      </c>
      <c r="J638" s="64">
        <v>25</v>
      </c>
      <c r="K638" s="64">
        <v>16.666666666666664</v>
      </c>
      <c r="L638" s="65"/>
      <c r="M638" s="65">
        <v>0</v>
      </c>
      <c r="N638" s="65">
        <v>3</v>
      </c>
      <c r="O638" s="65">
        <v>3</v>
      </c>
      <c r="P638" s="65">
        <v>0</v>
      </c>
      <c r="Q638" s="65">
        <v>0</v>
      </c>
      <c r="R638" s="65">
        <v>0</v>
      </c>
      <c r="S638" s="65">
        <v>0</v>
      </c>
      <c r="T638" s="65">
        <v>3</v>
      </c>
      <c r="U638" s="65">
        <v>4</v>
      </c>
    </row>
    <row r="639" spans="1:21" x14ac:dyDescent="0.35">
      <c r="A639" s="62">
        <v>634</v>
      </c>
      <c r="B639" s="63" t="s">
        <v>1145</v>
      </c>
      <c r="C639" s="64">
        <v>0</v>
      </c>
      <c r="D639" s="64">
        <v>0</v>
      </c>
      <c r="E639" s="64">
        <v>0</v>
      </c>
      <c r="F639" s="64">
        <v>0</v>
      </c>
      <c r="G639" s="64">
        <v>0</v>
      </c>
      <c r="H639" s="64">
        <v>0</v>
      </c>
      <c r="I639" s="64">
        <v>0</v>
      </c>
      <c r="J639" s="64">
        <v>0</v>
      </c>
      <c r="K639" s="64">
        <v>0</v>
      </c>
      <c r="L639" s="65"/>
      <c r="M639" s="65">
        <v>0</v>
      </c>
      <c r="N639" s="65">
        <v>0</v>
      </c>
      <c r="O639" s="65">
        <v>0</v>
      </c>
      <c r="P639" s="65">
        <v>0</v>
      </c>
      <c r="Q639" s="65">
        <v>0</v>
      </c>
      <c r="R639" s="65">
        <v>0</v>
      </c>
      <c r="S639" s="65">
        <v>0</v>
      </c>
      <c r="T639" s="65">
        <v>0</v>
      </c>
      <c r="U639" s="65">
        <v>0</v>
      </c>
    </row>
    <row r="640" spans="1:21" x14ac:dyDescent="0.35">
      <c r="A640" s="62">
        <v>635</v>
      </c>
      <c r="B640" s="63" t="s">
        <v>1146</v>
      </c>
      <c r="C640" s="64">
        <v>0</v>
      </c>
      <c r="D640" s="64">
        <v>0</v>
      </c>
      <c r="E640" s="64">
        <v>0</v>
      </c>
      <c r="F640" s="64">
        <v>0</v>
      </c>
      <c r="G640" s="64">
        <v>0</v>
      </c>
      <c r="H640" s="64">
        <v>0</v>
      </c>
      <c r="I640" s="64">
        <v>0</v>
      </c>
      <c r="J640" s="64">
        <v>0</v>
      </c>
      <c r="K640" s="64">
        <v>0</v>
      </c>
      <c r="L640" s="65"/>
      <c r="M640" s="65">
        <v>0</v>
      </c>
      <c r="N640" s="65">
        <v>0</v>
      </c>
      <c r="O640" s="65">
        <v>0</v>
      </c>
      <c r="P640" s="65">
        <v>0</v>
      </c>
      <c r="Q640" s="65">
        <v>0</v>
      </c>
      <c r="R640" s="65">
        <v>0</v>
      </c>
      <c r="S640" s="65">
        <v>0</v>
      </c>
      <c r="T640" s="65">
        <v>0</v>
      </c>
      <c r="U640" s="65">
        <v>0</v>
      </c>
    </row>
    <row r="641" spans="1:21" x14ac:dyDescent="0.35">
      <c r="A641" s="62">
        <v>636</v>
      </c>
      <c r="B641" s="63" t="s">
        <v>1147</v>
      </c>
      <c r="C641" s="64">
        <v>0</v>
      </c>
      <c r="D641" s="64">
        <v>0</v>
      </c>
      <c r="E641" s="64">
        <v>0</v>
      </c>
      <c r="F641" s="64">
        <v>0</v>
      </c>
      <c r="G641" s="64">
        <v>0</v>
      </c>
      <c r="H641" s="64">
        <v>0</v>
      </c>
      <c r="I641" s="64">
        <v>0</v>
      </c>
      <c r="J641" s="64">
        <v>0</v>
      </c>
      <c r="K641" s="64">
        <v>0</v>
      </c>
      <c r="L641" s="65"/>
      <c r="M641" s="65">
        <v>0</v>
      </c>
      <c r="N641" s="65">
        <v>0</v>
      </c>
      <c r="O641" s="65">
        <v>0</v>
      </c>
      <c r="P641" s="65">
        <v>0</v>
      </c>
      <c r="Q641" s="65">
        <v>0</v>
      </c>
      <c r="R641" s="65">
        <v>0</v>
      </c>
      <c r="S641" s="65">
        <v>0</v>
      </c>
      <c r="T641" s="65">
        <v>0</v>
      </c>
      <c r="U641" s="65">
        <v>0</v>
      </c>
    </row>
    <row r="642" spans="1:21" x14ac:dyDescent="0.35">
      <c r="A642" s="62">
        <v>637</v>
      </c>
      <c r="B642" s="63" t="s">
        <v>1148</v>
      </c>
      <c r="C642" s="64">
        <v>0</v>
      </c>
      <c r="D642" s="64">
        <v>0</v>
      </c>
      <c r="E642" s="64">
        <v>0</v>
      </c>
      <c r="F642" s="64">
        <v>0</v>
      </c>
      <c r="G642" s="64">
        <v>0</v>
      </c>
      <c r="H642" s="64">
        <v>0</v>
      </c>
      <c r="I642" s="64">
        <v>0</v>
      </c>
      <c r="J642" s="64">
        <v>0</v>
      </c>
      <c r="K642" s="64">
        <v>0</v>
      </c>
      <c r="L642" s="65"/>
      <c r="M642" s="65">
        <v>0</v>
      </c>
      <c r="N642" s="65">
        <v>0</v>
      </c>
      <c r="O642" s="65">
        <v>0</v>
      </c>
      <c r="P642" s="65">
        <v>0</v>
      </c>
      <c r="Q642" s="65">
        <v>0</v>
      </c>
      <c r="R642" s="65">
        <v>0</v>
      </c>
      <c r="S642" s="65">
        <v>0</v>
      </c>
      <c r="T642" s="65">
        <v>0</v>
      </c>
      <c r="U642" s="65">
        <v>0</v>
      </c>
    </row>
    <row r="643" spans="1:21" x14ac:dyDescent="0.35">
      <c r="A643" s="62">
        <v>638</v>
      </c>
      <c r="B643" s="63" t="s">
        <v>1149</v>
      </c>
      <c r="C643" s="64">
        <v>0</v>
      </c>
      <c r="D643" s="64">
        <v>0</v>
      </c>
      <c r="E643" s="64">
        <v>0</v>
      </c>
      <c r="F643" s="64">
        <v>0</v>
      </c>
      <c r="G643" s="64">
        <v>0</v>
      </c>
      <c r="H643" s="64">
        <v>0</v>
      </c>
      <c r="I643" s="64">
        <v>0</v>
      </c>
      <c r="J643" s="64">
        <v>0</v>
      </c>
      <c r="K643" s="64">
        <v>0</v>
      </c>
      <c r="L643" s="65"/>
      <c r="M643" s="65">
        <v>0</v>
      </c>
      <c r="N643" s="65">
        <v>0</v>
      </c>
      <c r="O643" s="65">
        <v>0</v>
      </c>
      <c r="P643" s="65">
        <v>0</v>
      </c>
      <c r="Q643" s="65">
        <v>0</v>
      </c>
      <c r="R643" s="65">
        <v>0</v>
      </c>
      <c r="S643" s="65">
        <v>0</v>
      </c>
      <c r="T643" s="65">
        <v>0</v>
      </c>
      <c r="U643" s="65">
        <v>0</v>
      </c>
    </row>
    <row r="644" spans="1:21" x14ac:dyDescent="0.35">
      <c r="A644" s="62">
        <v>639</v>
      </c>
      <c r="B644" s="63" t="s">
        <v>1150</v>
      </c>
      <c r="C644" s="64">
        <v>25</v>
      </c>
      <c r="D644" s="64">
        <v>25.925925925925924</v>
      </c>
      <c r="E644" s="64">
        <v>29.268292682926827</v>
      </c>
      <c r="F644" s="64">
        <v>0</v>
      </c>
      <c r="G644" s="64">
        <v>0</v>
      </c>
      <c r="H644" s="64">
        <v>0</v>
      </c>
      <c r="I644" s="64">
        <v>18.421052631578945</v>
      </c>
      <c r="J644" s="64">
        <v>10</v>
      </c>
      <c r="K644" s="64">
        <v>17.80821917808219</v>
      </c>
      <c r="L644" s="65"/>
      <c r="M644" s="65">
        <v>5</v>
      </c>
      <c r="N644" s="65">
        <v>7</v>
      </c>
      <c r="O644" s="65">
        <v>12</v>
      </c>
      <c r="P644" s="65">
        <v>0</v>
      </c>
      <c r="Q644" s="65">
        <v>0</v>
      </c>
      <c r="R644" s="65">
        <v>0</v>
      </c>
      <c r="S644" s="65">
        <v>7</v>
      </c>
      <c r="T644" s="65">
        <v>3</v>
      </c>
      <c r="U644" s="65">
        <v>13</v>
      </c>
    </row>
    <row r="645" spans="1:21" x14ac:dyDescent="0.35">
      <c r="A645" s="62">
        <v>640</v>
      </c>
      <c r="B645" s="63" t="s">
        <v>287</v>
      </c>
      <c r="C645" s="64">
        <v>11.512027491408935</v>
      </c>
      <c r="D645" s="64">
        <v>26.591760299625467</v>
      </c>
      <c r="E645" s="64">
        <v>18.376449598572702</v>
      </c>
      <c r="F645" s="64">
        <v>6.7474048442906582</v>
      </c>
      <c r="G645" s="64">
        <v>23.721881390593047</v>
      </c>
      <c r="H645" s="64">
        <v>14.3796992481203</v>
      </c>
      <c r="I645" s="64">
        <v>9.4178082191780828</v>
      </c>
      <c r="J645" s="64">
        <v>24.575424575424577</v>
      </c>
      <c r="K645" s="64">
        <v>16.223648029330889</v>
      </c>
      <c r="L645" s="65"/>
      <c r="M645" s="65">
        <v>67</v>
      </c>
      <c r="N645" s="65">
        <v>142</v>
      </c>
      <c r="O645" s="65">
        <v>206</v>
      </c>
      <c r="P645" s="65">
        <v>39</v>
      </c>
      <c r="Q645" s="65">
        <v>116</v>
      </c>
      <c r="R645" s="65">
        <v>153</v>
      </c>
      <c r="S645" s="65">
        <v>110</v>
      </c>
      <c r="T645" s="65">
        <v>246</v>
      </c>
      <c r="U645" s="65">
        <v>354</v>
      </c>
    </row>
    <row r="646" spans="1:21" x14ac:dyDescent="0.35">
      <c r="A646" s="62">
        <v>641</v>
      </c>
      <c r="B646" s="63" t="s">
        <v>1151</v>
      </c>
      <c r="C646" s="64">
        <v>0</v>
      </c>
      <c r="D646" s="64">
        <v>0</v>
      </c>
      <c r="E646" s="64">
        <v>0</v>
      </c>
      <c r="F646" s="64">
        <v>0</v>
      </c>
      <c r="G646" s="64">
        <v>0</v>
      </c>
      <c r="H646" s="64">
        <v>0</v>
      </c>
      <c r="I646" s="64">
        <v>0</v>
      </c>
      <c r="J646" s="64">
        <v>0</v>
      </c>
      <c r="K646" s="64">
        <v>0</v>
      </c>
      <c r="L646" s="65"/>
      <c r="M646" s="65">
        <v>0</v>
      </c>
      <c r="N646" s="65">
        <v>0</v>
      </c>
      <c r="O646" s="65">
        <v>0</v>
      </c>
      <c r="P646" s="65">
        <v>0</v>
      </c>
      <c r="Q646" s="65">
        <v>0</v>
      </c>
      <c r="R646" s="65">
        <v>0</v>
      </c>
      <c r="S646" s="65">
        <v>0</v>
      </c>
      <c r="T646" s="65">
        <v>0</v>
      </c>
      <c r="U646" s="65">
        <v>0</v>
      </c>
    </row>
    <row r="647" spans="1:21" x14ac:dyDescent="0.35">
      <c r="A647" s="62">
        <v>642</v>
      </c>
      <c r="B647" s="63" t="s">
        <v>1152</v>
      </c>
      <c r="C647" s="64">
        <v>0</v>
      </c>
      <c r="D647" s="64">
        <v>0</v>
      </c>
      <c r="E647" s="64">
        <v>0</v>
      </c>
      <c r="F647" s="64">
        <v>0</v>
      </c>
      <c r="G647" s="64">
        <v>0</v>
      </c>
      <c r="H647" s="64">
        <v>0</v>
      </c>
      <c r="I647" s="64">
        <v>0</v>
      </c>
      <c r="J647" s="64">
        <v>0</v>
      </c>
      <c r="K647" s="64">
        <v>0</v>
      </c>
      <c r="L647" s="65"/>
      <c r="M647" s="65">
        <v>0</v>
      </c>
      <c r="N647" s="65">
        <v>0</v>
      </c>
      <c r="O647" s="65">
        <v>0</v>
      </c>
      <c r="P647" s="65">
        <v>0</v>
      </c>
      <c r="Q647" s="65">
        <v>0</v>
      </c>
      <c r="R647" s="65">
        <v>0</v>
      </c>
      <c r="S647" s="65">
        <v>0</v>
      </c>
      <c r="T647" s="65">
        <v>0</v>
      </c>
      <c r="U647" s="65">
        <v>0</v>
      </c>
    </row>
    <row r="648" spans="1:21" x14ac:dyDescent="0.35">
      <c r="A648" s="62">
        <v>643</v>
      </c>
      <c r="B648" s="63" t="s">
        <v>1153</v>
      </c>
      <c r="C648" s="64">
        <v>0</v>
      </c>
      <c r="D648" s="64">
        <v>0</v>
      </c>
      <c r="E648" s="64">
        <v>0</v>
      </c>
      <c r="F648" s="64">
        <v>0</v>
      </c>
      <c r="G648" s="64">
        <v>0</v>
      </c>
      <c r="H648" s="64">
        <v>0</v>
      </c>
      <c r="I648" s="64">
        <v>0</v>
      </c>
      <c r="J648" s="64">
        <v>0</v>
      </c>
      <c r="K648" s="64">
        <v>0</v>
      </c>
      <c r="L648" s="65"/>
      <c r="M648" s="65">
        <v>0</v>
      </c>
      <c r="N648" s="65">
        <v>0</v>
      </c>
      <c r="O648" s="65">
        <v>0</v>
      </c>
      <c r="P648" s="65">
        <v>0</v>
      </c>
      <c r="Q648" s="65">
        <v>0</v>
      </c>
      <c r="R648" s="65">
        <v>0</v>
      </c>
      <c r="S648" s="65">
        <v>0</v>
      </c>
      <c r="T648" s="65">
        <v>0</v>
      </c>
      <c r="U648" s="65">
        <v>0</v>
      </c>
    </row>
    <row r="649" spans="1:21" x14ac:dyDescent="0.35">
      <c r="A649" s="62">
        <v>644</v>
      </c>
      <c r="B649" s="63" t="s">
        <v>1154</v>
      </c>
      <c r="C649" s="64">
        <v>0</v>
      </c>
      <c r="D649" s="64">
        <v>18.75</v>
      </c>
      <c r="E649" s="64">
        <v>9.67741935483871</v>
      </c>
      <c r="F649" s="64">
        <v>0</v>
      </c>
      <c r="G649" s="64">
        <v>17.647058823529413</v>
      </c>
      <c r="H649" s="64">
        <v>7.8947368421052628</v>
      </c>
      <c r="I649" s="64">
        <v>0</v>
      </c>
      <c r="J649" s="64">
        <v>18.421052631578945</v>
      </c>
      <c r="K649" s="64">
        <v>10.666666666666668</v>
      </c>
      <c r="L649" s="65"/>
      <c r="M649" s="65">
        <v>0</v>
      </c>
      <c r="N649" s="65">
        <v>3</v>
      </c>
      <c r="O649" s="65">
        <v>3</v>
      </c>
      <c r="P649" s="65">
        <v>0</v>
      </c>
      <c r="Q649" s="65">
        <v>3</v>
      </c>
      <c r="R649" s="65">
        <v>3</v>
      </c>
      <c r="S649" s="65">
        <v>0</v>
      </c>
      <c r="T649" s="65">
        <v>7</v>
      </c>
      <c r="U649" s="65">
        <v>8</v>
      </c>
    </row>
    <row r="650" spans="1:21" x14ac:dyDescent="0.35">
      <c r="A650" s="62">
        <v>645</v>
      </c>
      <c r="B650" s="63" t="s">
        <v>1155</v>
      </c>
      <c r="C650" s="64">
        <v>0</v>
      </c>
      <c r="D650" s="64">
        <v>100</v>
      </c>
      <c r="E650" s="64">
        <v>57.142857142857139</v>
      </c>
      <c r="F650" s="64">
        <v>0</v>
      </c>
      <c r="G650" s="64">
        <v>0</v>
      </c>
      <c r="H650" s="64">
        <v>0</v>
      </c>
      <c r="I650" s="64">
        <v>0</v>
      </c>
      <c r="J650" s="64">
        <v>36.363636363636367</v>
      </c>
      <c r="K650" s="64">
        <v>26.666666666666668</v>
      </c>
      <c r="L650" s="65"/>
      <c r="M650" s="65">
        <v>0</v>
      </c>
      <c r="N650" s="65">
        <v>4</v>
      </c>
      <c r="O650" s="65">
        <v>4</v>
      </c>
      <c r="P650" s="65">
        <v>0</v>
      </c>
      <c r="Q650" s="65">
        <v>0</v>
      </c>
      <c r="R650" s="65">
        <v>0</v>
      </c>
      <c r="S650" s="65">
        <v>0</v>
      </c>
      <c r="T650" s="65">
        <v>4</v>
      </c>
      <c r="U650" s="65">
        <v>4</v>
      </c>
    </row>
    <row r="651" spans="1:21" x14ac:dyDescent="0.35">
      <c r="A651" s="62">
        <v>646</v>
      </c>
      <c r="B651" s="63" t="s">
        <v>1156</v>
      </c>
      <c r="C651" s="64">
        <v>0</v>
      </c>
      <c r="D651" s="64">
        <v>0</v>
      </c>
      <c r="E651" s="64">
        <v>0</v>
      </c>
      <c r="F651" s="64">
        <v>0</v>
      </c>
      <c r="G651" s="64">
        <v>0</v>
      </c>
      <c r="H651" s="64">
        <v>0</v>
      </c>
      <c r="I651" s="64">
        <v>0</v>
      </c>
      <c r="J651" s="64">
        <v>0</v>
      </c>
      <c r="K651" s="64">
        <v>0</v>
      </c>
      <c r="L651" s="65"/>
      <c r="M651" s="65">
        <v>0</v>
      </c>
      <c r="N651" s="65">
        <v>0</v>
      </c>
      <c r="O651" s="65">
        <v>0</v>
      </c>
      <c r="P651" s="65">
        <v>0</v>
      </c>
      <c r="Q651" s="65">
        <v>0</v>
      </c>
      <c r="R651" s="65">
        <v>0</v>
      </c>
      <c r="S651" s="65">
        <v>0</v>
      </c>
      <c r="T651" s="65">
        <v>0</v>
      </c>
      <c r="U651" s="65">
        <v>0</v>
      </c>
    </row>
    <row r="652" spans="1:21" x14ac:dyDescent="0.35">
      <c r="A652" s="62">
        <v>647</v>
      </c>
      <c r="B652" s="63" t="s">
        <v>1157</v>
      </c>
      <c r="C652" s="64">
        <v>0</v>
      </c>
      <c r="D652" s="64">
        <v>0</v>
      </c>
      <c r="E652" s="64">
        <v>0</v>
      </c>
      <c r="F652" s="64">
        <v>0</v>
      </c>
      <c r="G652" s="64">
        <v>0</v>
      </c>
      <c r="H652" s="64">
        <v>0</v>
      </c>
      <c r="I652" s="64">
        <v>0</v>
      </c>
      <c r="J652" s="64">
        <v>0</v>
      </c>
      <c r="K652" s="64">
        <v>0</v>
      </c>
      <c r="L652" s="65"/>
      <c r="M652" s="65">
        <v>0</v>
      </c>
      <c r="N652" s="65">
        <v>0</v>
      </c>
      <c r="O652" s="65">
        <v>0</v>
      </c>
      <c r="P652" s="65">
        <v>0</v>
      </c>
      <c r="Q652" s="65">
        <v>0</v>
      </c>
      <c r="R652" s="65">
        <v>0</v>
      </c>
      <c r="S652" s="65">
        <v>0</v>
      </c>
      <c r="T652" s="65">
        <v>0</v>
      </c>
      <c r="U652" s="65">
        <v>0</v>
      </c>
    </row>
    <row r="653" spans="1:21" x14ac:dyDescent="0.35">
      <c r="A653" s="62">
        <v>648</v>
      </c>
      <c r="B653" s="63" t="s">
        <v>288</v>
      </c>
      <c r="C653" s="64">
        <v>21.875</v>
      </c>
      <c r="D653" s="64">
        <v>0</v>
      </c>
      <c r="E653" s="64">
        <v>20</v>
      </c>
      <c r="F653" s="64">
        <v>0</v>
      </c>
      <c r="G653" s="64">
        <v>0</v>
      </c>
      <c r="H653" s="64">
        <v>0</v>
      </c>
      <c r="I653" s="64">
        <v>18.518518518518519</v>
      </c>
      <c r="J653" s="64">
        <v>0</v>
      </c>
      <c r="K653" s="64">
        <v>9.8765432098765427</v>
      </c>
      <c r="L653" s="65"/>
      <c r="M653" s="65">
        <v>7</v>
      </c>
      <c r="N653" s="65">
        <v>0</v>
      </c>
      <c r="O653" s="65">
        <v>9</v>
      </c>
      <c r="P653" s="65">
        <v>0</v>
      </c>
      <c r="Q653" s="65">
        <v>0</v>
      </c>
      <c r="R653" s="65">
        <v>0</v>
      </c>
      <c r="S653" s="65">
        <v>10</v>
      </c>
      <c r="T653" s="65">
        <v>0</v>
      </c>
      <c r="U653" s="65">
        <v>8</v>
      </c>
    </row>
    <row r="654" spans="1:21" x14ac:dyDescent="0.35">
      <c r="A654" s="62">
        <v>649</v>
      </c>
      <c r="B654" s="63" t="s">
        <v>1158</v>
      </c>
      <c r="C654" s="64">
        <v>0</v>
      </c>
      <c r="D654" s="64">
        <v>0</v>
      </c>
      <c r="E654" s="64">
        <v>0</v>
      </c>
      <c r="F654" s="64">
        <v>0</v>
      </c>
      <c r="G654" s="64">
        <v>0</v>
      </c>
      <c r="H654" s="64">
        <v>0</v>
      </c>
      <c r="I654" s="64">
        <v>0</v>
      </c>
      <c r="J654" s="64">
        <v>0</v>
      </c>
      <c r="K654" s="64">
        <v>0</v>
      </c>
      <c r="L654" s="65"/>
      <c r="M654" s="65">
        <v>0</v>
      </c>
      <c r="N654" s="65">
        <v>0</v>
      </c>
      <c r="O654" s="65">
        <v>0</v>
      </c>
      <c r="P654" s="65">
        <v>0</v>
      </c>
      <c r="Q654" s="65">
        <v>0</v>
      </c>
      <c r="R654" s="65">
        <v>0</v>
      </c>
      <c r="S654" s="65">
        <v>0</v>
      </c>
      <c r="T654" s="65">
        <v>0</v>
      </c>
      <c r="U654" s="65">
        <v>0</v>
      </c>
    </row>
    <row r="655" spans="1:21" x14ac:dyDescent="0.35">
      <c r="A655" s="62">
        <v>650</v>
      </c>
      <c r="B655" s="63" t="s">
        <v>1159</v>
      </c>
      <c r="C655" s="64">
        <v>0</v>
      </c>
      <c r="D655" s="64">
        <v>0</v>
      </c>
      <c r="E655" s="64">
        <v>0</v>
      </c>
      <c r="F655" s="64">
        <v>0</v>
      </c>
      <c r="G655" s="64">
        <v>0</v>
      </c>
      <c r="H655" s="64">
        <v>0</v>
      </c>
      <c r="I655" s="64">
        <v>0</v>
      </c>
      <c r="J655" s="64">
        <v>0</v>
      </c>
      <c r="K655" s="64">
        <v>0</v>
      </c>
      <c r="L655" s="65"/>
      <c r="M655" s="65">
        <v>0</v>
      </c>
      <c r="N655" s="65">
        <v>0</v>
      </c>
      <c r="O655" s="65">
        <v>0</v>
      </c>
      <c r="P655" s="65">
        <v>0</v>
      </c>
      <c r="Q655" s="65">
        <v>0</v>
      </c>
      <c r="R655" s="65">
        <v>0</v>
      </c>
      <c r="S655" s="65">
        <v>0</v>
      </c>
      <c r="T655" s="65">
        <v>0</v>
      </c>
      <c r="U655" s="65">
        <v>0</v>
      </c>
    </row>
    <row r="656" spans="1:21" x14ac:dyDescent="0.35">
      <c r="A656" s="62">
        <v>651</v>
      </c>
      <c r="B656" s="63" t="s">
        <v>1160</v>
      </c>
      <c r="C656" s="64">
        <v>0</v>
      </c>
      <c r="D656" s="64">
        <v>0</v>
      </c>
      <c r="E656" s="64">
        <v>0</v>
      </c>
      <c r="F656" s="64">
        <v>0</v>
      </c>
      <c r="G656" s="64">
        <v>0</v>
      </c>
      <c r="H656" s="64">
        <v>0</v>
      </c>
      <c r="I656" s="64">
        <v>0</v>
      </c>
      <c r="J656" s="64">
        <v>0</v>
      </c>
      <c r="K656" s="64">
        <v>0</v>
      </c>
      <c r="L656" s="65"/>
      <c r="M656" s="65">
        <v>0</v>
      </c>
      <c r="N656" s="65">
        <v>0</v>
      </c>
      <c r="O656" s="65">
        <v>0</v>
      </c>
      <c r="P656" s="65">
        <v>0</v>
      </c>
      <c r="Q656" s="65">
        <v>0</v>
      </c>
      <c r="R656" s="65">
        <v>0</v>
      </c>
      <c r="S656" s="65">
        <v>0</v>
      </c>
      <c r="T656" s="65">
        <v>0</v>
      </c>
      <c r="U656" s="65">
        <v>0</v>
      </c>
    </row>
    <row r="657" spans="1:21" x14ac:dyDescent="0.35">
      <c r="A657" s="62">
        <v>652</v>
      </c>
      <c r="B657" s="63" t="s">
        <v>1161</v>
      </c>
      <c r="C657" s="64">
        <v>0</v>
      </c>
      <c r="D657" s="64">
        <v>0</v>
      </c>
      <c r="E657" s="64">
        <v>0</v>
      </c>
      <c r="F657" s="64">
        <v>0</v>
      </c>
      <c r="G657" s="64">
        <v>0</v>
      </c>
      <c r="H657" s="64">
        <v>0</v>
      </c>
      <c r="I657" s="64">
        <v>0</v>
      </c>
      <c r="J657" s="64">
        <v>0</v>
      </c>
      <c r="K657" s="64">
        <v>0</v>
      </c>
      <c r="L657" s="65"/>
      <c r="M657" s="65">
        <v>0</v>
      </c>
      <c r="N657" s="65">
        <v>0</v>
      </c>
      <c r="O657" s="65">
        <v>0</v>
      </c>
      <c r="P657" s="65">
        <v>0</v>
      </c>
      <c r="Q657" s="65">
        <v>0</v>
      </c>
      <c r="R657" s="65">
        <v>0</v>
      </c>
      <c r="S657" s="65">
        <v>0</v>
      </c>
      <c r="T657" s="65">
        <v>0</v>
      </c>
      <c r="U657" s="65">
        <v>0</v>
      </c>
    </row>
    <row r="658" spans="1:21" x14ac:dyDescent="0.35">
      <c r="A658" s="62">
        <v>653</v>
      </c>
      <c r="B658" s="63" t="s">
        <v>1162</v>
      </c>
      <c r="C658" s="64">
        <v>0</v>
      </c>
      <c r="D658" s="64">
        <v>0</v>
      </c>
      <c r="E658" s="64">
        <v>0</v>
      </c>
      <c r="F658" s="64">
        <v>0</v>
      </c>
      <c r="G658" s="64">
        <v>0</v>
      </c>
      <c r="H658" s="64">
        <v>0</v>
      </c>
      <c r="I658" s="64">
        <v>0</v>
      </c>
      <c r="J658" s="64">
        <v>0</v>
      </c>
      <c r="K658" s="64">
        <v>0</v>
      </c>
      <c r="L658" s="65"/>
      <c r="M658" s="65">
        <v>0</v>
      </c>
      <c r="N658" s="65">
        <v>0</v>
      </c>
      <c r="O658" s="65">
        <v>0</v>
      </c>
      <c r="P658" s="65">
        <v>0</v>
      </c>
      <c r="Q658" s="65">
        <v>0</v>
      </c>
      <c r="R658" s="65">
        <v>0</v>
      </c>
      <c r="S658" s="65">
        <v>0</v>
      </c>
      <c r="T658" s="65">
        <v>0</v>
      </c>
      <c r="U658" s="65">
        <v>0</v>
      </c>
    </row>
    <row r="659" spans="1:21" x14ac:dyDescent="0.35">
      <c r="A659" s="62">
        <v>654</v>
      </c>
      <c r="B659" s="63" t="s">
        <v>1163</v>
      </c>
      <c r="C659" s="64">
        <v>27.27272727272727</v>
      </c>
      <c r="D659" s="64">
        <v>20</v>
      </c>
      <c r="E659" s="64">
        <v>21.875</v>
      </c>
      <c r="F659" s="64">
        <v>0</v>
      </c>
      <c r="G659" s="64">
        <v>23.809523809523807</v>
      </c>
      <c r="H659" s="64">
        <v>13.513513513513514</v>
      </c>
      <c r="I659" s="64">
        <v>13.043478260869565</v>
      </c>
      <c r="J659" s="64">
        <v>9.0909090909090917</v>
      </c>
      <c r="K659" s="64">
        <v>10.9375</v>
      </c>
      <c r="L659" s="65"/>
      <c r="M659" s="65">
        <v>3</v>
      </c>
      <c r="N659" s="65">
        <v>4</v>
      </c>
      <c r="O659" s="65">
        <v>7</v>
      </c>
      <c r="P659" s="65">
        <v>0</v>
      </c>
      <c r="Q659" s="65">
        <v>5</v>
      </c>
      <c r="R659" s="65">
        <v>5</v>
      </c>
      <c r="S659" s="65">
        <v>3</v>
      </c>
      <c r="T659" s="65">
        <v>4</v>
      </c>
      <c r="U659" s="65">
        <v>7</v>
      </c>
    </row>
    <row r="660" spans="1:21" x14ac:dyDescent="0.35">
      <c r="A660" s="62">
        <v>655</v>
      </c>
      <c r="B660" s="63" t="s">
        <v>1164</v>
      </c>
      <c r="C660" s="64">
        <v>0</v>
      </c>
      <c r="D660" s="64">
        <v>0</v>
      </c>
      <c r="E660" s="64">
        <v>0</v>
      </c>
      <c r="F660" s="64">
        <v>0</v>
      </c>
      <c r="G660" s="64">
        <v>0</v>
      </c>
      <c r="H660" s="64">
        <v>0</v>
      </c>
      <c r="I660" s="64">
        <v>0</v>
      </c>
      <c r="J660" s="64">
        <v>0</v>
      </c>
      <c r="K660" s="64">
        <v>0</v>
      </c>
      <c r="L660" s="65"/>
      <c r="M660" s="65">
        <v>0</v>
      </c>
      <c r="N660" s="65">
        <v>0</v>
      </c>
      <c r="O660" s="65">
        <v>0</v>
      </c>
      <c r="P660" s="65">
        <v>0</v>
      </c>
      <c r="Q660" s="65">
        <v>0</v>
      </c>
      <c r="R660" s="65">
        <v>0</v>
      </c>
      <c r="S660" s="65">
        <v>0</v>
      </c>
      <c r="T660" s="65">
        <v>0</v>
      </c>
      <c r="U660" s="65">
        <v>0</v>
      </c>
    </row>
    <row r="661" spans="1:21" x14ac:dyDescent="0.35">
      <c r="A661" s="62">
        <v>656</v>
      </c>
      <c r="B661" s="63" t="s">
        <v>1165</v>
      </c>
      <c r="C661" s="64">
        <v>0</v>
      </c>
      <c r="D661" s="64">
        <v>0</v>
      </c>
      <c r="E661" s="64">
        <v>0</v>
      </c>
      <c r="F661" s="64">
        <v>0</v>
      </c>
      <c r="G661" s="64">
        <v>0</v>
      </c>
      <c r="H661" s="64">
        <v>0</v>
      </c>
      <c r="I661" s="64">
        <v>0</v>
      </c>
      <c r="J661" s="64">
        <v>0</v>
      </c>
      <c r="K661" s="64">
        <v>0</v>
      </c>
      <c r="L661" s="65"/>
      <c r="M661" s="65">
        <v>0</v>
      </c>
      <c r="N661" s="65">
        <v>0</v>
      </c>
      <c r="O661" s="65">
        <v>0</v>
      </c>
      <c r="P661" s="65">
        <v>0</v>
      </c>
      <c r="Q661" s="65">
        <v>0</v>
      </c>
      <c r="R661" s="65">
        <v>0</v>
      </c>
      <c r="S661" s="65">
        <v>0</v>
      </c>
      <c r="T661" s="65">
        <v>0</v>
      </c>
      <c r="U661" s="65">
        <v>0</v>
      </c>
    </row>
    <row r="662" spans="1:21" x14ac:dyDescent="0.35">
      <c r="A662" s="62">
        <v>657</v>
      </c>
      <c r="B662" s="63" t="s">
        <v>289</v>
      </c>
      <c r="C662" s="64">
        <v>3.3613445378151261</v>
      </c>
      <c r="D662" s="64">
        <v>8.4507042253521121</v>
      </c>
      <c r="E662" s="64">
        <v>8.8541666666666679</v>
      </c>
      <c r="F662" s="64">
        <v>6.8965517241379306</v>
      </c>
      <c r="G662" s="64">
        <v>16.666666666666664</v>
      </c>
      <c r="H662" s="64">
        <v>7.3170731707317067</v>
      </c>
      <c r="I662" s="64">
        <v>5.0458715596330279</v>
      </c>
      <c r="J662" s="64">
        <v>13.294797687861271</v>
      </c>
      <c r="K662" s="64">
        <v>8.291457286432161</v>
      </c>
      <c r="L662" s="65"/>
      <c r="M662" s="65">
        <v>4</v>
      </c>
      <c r="N662" s="65">
        <v>6</v>
      </c>
      <c r="O662" s="65">
        <v>17</v>
      </c>
      <c r="P662" s="65">
        <v>8</v>
      </c>
      <c r="Q662" s="65">
        <v>15</v>
      </c>
      <c r="R662" s="65">
        <v>15</v>
      </c>
      <c r="S662" s="65">
        <v>11</v>
      </c>
      <c r="T662" s="65">
        <v>23</v>
      </c>
      <c r="U662" s="65">
        <v>33</v>
      </c>
    </row>
    <row r="663" spans="1:21" x14ac:dyDescent="0.35">
      <c r="A663" s="62">
        <v>658</v>
      </c>
      <c r="B663" s="63" t="s">
        <v>1166</v>
      </c>
      <c r="C663" s="64">
        <v>0</v>
      </c>
      <c r="D663" s="64">
        <v>0</v>
      </c>
      <c r="E663" s="64">
        <v>0</v>
      </c>
      <c r="F663" s="64">
        <v>0</v>
      </c>
      <c r="G663" s="64">
        <v>0</v>
      </c>
      <c r="H663" s="64">
        <v>0</v>
      </c>
      <c r="I663" s="64">
        <v>0</v>
      </c>
      <c r="J663" s="64">
        <v>0</v>
      </c>
      <c r="K663" s="64">
        <v>0</v>
      </c>
      <c r="L663" s="65"/>
      <c r="M663" s="65">
        <v>0</v>
      </c>
      <c r="N663" s="65">
        <v>0</v>
      </c>
      <c r="O663" s="65">
        <v>0</v>
      </c>
      <c r="P663" s="65">
        <v>0</v>
      </c>
      <c r="Q663" s="65">
        <v>0</v>
      </c>
      <c r="R663" s="65">
        <v>0</v>
      </c>
      <c r="S663" s="65">
        <v>0</v>
      </c>
      <c r="T663" s="65">
        <v>0</v>
      </c>
      <c r="U663" s="65">
        <v>0</v>
      </c>
    </row>
    <row r="664" spans="1:21" x14ac:dyDescent="0.35">
      <c r="A664" s="62">
        <v>659</v>
      </c>
      <c r="B664" s="63" t="s">
        <v>1167</v>
      </c>
      <c r="C664" s="64">
        <v>0</v>
      </c>
      <c r="D664" s="64">
        <v>0</v>
      </c>
      <c r="E664" s="64">
        <v>20</v>
      </c>
      <c r="F664" s="64">
        <v>0</v>
      </c>
      <c r="G664" s="64">
        <v>0</v>
      </c>
      <c r="H664" s="64">
        <v>0</v>
      </c>
      <c r="I664" s="64">
        <v>0</v>
      </c>
      <c r="J664" s="64">
        <v>0</v>
      </c>
      <c r="K664" s="64">
        <v>11.111111111111111</v>
      </c>
      <c r="L664" s="65"/>
      <c r="M664" s="65">
        <v>0</v>
      </c>
      <c r="N664" s="65">
        <v>0</v>
      </c>
      <c r="O664" s="65">
        <v>5</v>
      </c>
      <c r="P664" s="65">
        <v>0</v>
      </c>
      <c r="Q664" s="65">
        <v>0</v>
      </c>
      <c r="R664" s="65">
        <v>0</v>
      </c>
      <c r="S664" s="65">
        <v>0</v>
      </c>
      <c r="T664" s="65">
        <v>0</v>
      </c>
      <c r="U664" s="65">
        <v>5</v>
      </c>
    </row>
    <row r="665" spans="1:21" x14ac:dyDescent="0.35">
      <c r="A665" s="62">
        <v>660</v>
      </c>
      <c r="B665" s="63" t="s">
        <v>1168</v>
      </c>
      <c r="C665" s="64">
        <v>0</v>
      </c>
      <c r="D665" s="64">
        <v>0</v>
      </c>
      <c r="E665" s="64">
        <v>0</v>
      </c>
      <c r="F665" s="64">
        <v>0</v>
      </c>
      <c r="G665" s="64">
        <v>0</v>
      </c>
      <c r="H665" s="64">
        <v>0</v>
      </c>
      <c r="I665" s="64">
        <v>0</v>
      </c>
      <c r="J665" s="64">
        <v>100</v>
      </c>
      <c r="K665" s="64">
        <v>42.857142857142854</v>
      </c>
      <c r="L665" s="65"/>
      <c r="M665" s="65">
        <v>0</v>
      </c>
      <c r="N665" s="65">
        <v>0</v>
      </c>
      <c r="O665" s="65">
        <v>0</v>
      </c>
      <c r="P665" s="65">
        <v>0</v>
      </c>
      <c r="Q665" s="65">
        <v>0</v>
      </c>
      <c r="R665" s="65">
        <v>0</v>
      </c>
      <c r="S665" s="65">
        <v>0</v>
      </c>
      <c r="T665" s="65">
        <v>3</v>
      </c>
      <c r="U665" s="65">
        <v>3</v>
      </c>
    </row>
    <row r="666" spans="1:21" x14ac:dyDescent="0.35">
      <c r="A666" s="62">
        <v>661</v>
      </c>
      <c r="B666" s="63" t="s">
        <v>290</v>
      </c>
      <c r="C666" s="64">
        <v>8.0612244897959187</v>
      </c>
      <c r="D666" s="64">
        <v>15.892531876138433</v>
      </c>
      <c r="E666" s="64">
        <v>12.268907563025209</v>
      </c>
      <c r="F666" s="64">
        <v>6.0949298813376487</v>
      </c>
      <c r="G666" s="64">
        <v>15.695067264573993</v>
      </c>
      <c r="H666" s="64">
        <v>11.148561057816957</v>
      </c>
      <c r="I666" s="64">
        <v>7.1335249542722758</v>
      </c>
      <c r="J666" s="64">
        <v>15.784476619985757</v>
      </c>
      <c r="K666" s="64">
        <v>11.725168035847648</v>
      </c>
      <c r="L666" s="65"/>
      <c r="M666" s="65">
        <v>158</v>
      </c>
      <c r="N666" s="65">
        <v>349</v>
      </c>
      <c r="O666" s="65">
        <v>511</v>
      </c>
      <c r="P666" s="65">
        <v>113</v>
      </c>
      <c r="Q666" s="65">
        <v>315</v>
      </c>
      <c r="R666" s="65">
        <v>430</v>
      </c>
      <c r="S666" s="65">
        <v>273</v>
      </c>
      <c r="T666" s="65">
        <v>665</v>
      </c>
      <c r="U666" s="65">
        <v>942</v>
      </c>
    </row>
    <row r="667" spans="1:21" x14ac:dyDescent="0.35">
      <c r="A667" s="62">
        <v>662</v>
      </c>
      <c r="B667" s="63" t="s">
        <v>291</v>
      </c>
      <c r="C667" s="64">
        <v>12.794612794612794</v>
      </c>
      <c r="D667" s="64">
        <v>19.324324324324323</v>
      </c>
      <c r="E667" s="64">
        <v>16.616766467065869</v>
      </c>
      <c r="F667" s="64">
        <v>9.9290780141843982</v>
      </c>
      <c r="G667" s="64">
        <v>17.561683599419446</v>
      </c>
      <c r="H667" s="64">
        <v>14.308553157474021</v>
      </c>
      <c r="I667" s="64">
        <v>11.22715404699739</v>
      </c>
      <c r="J667" s="64">
        <v>18.964310706787963</v>
      </c>
      <c r="K667" s="64">
        <v>15.149166989538939</v>
      </c>
      <c r="L667" s="65"/>
      <c r="M667" s="65">
        <v>76</v>
      </c>
      <c r="N667" s="65">
        <v>143</v>
      </c>
      <c r="O667" s="65">
        <v>222</v>
      </c>
      <c r="P667" s="65">
        <v>56</v>
      </c>
      <c r="Q667" s="65">
        <v>121</v>
      </c>
      <c r="R667" s="65">
        <v>179</v>
      </c>
      <c r="S667" s="65">
        <v>129</v>
      </c>
      <c r="T667" s="65">
        <v>271</v>
      </c>
      <c r="U667" s="65">
        <v>391</v>
      </c>
    </row>
    <row r="668" spans="1:21" x14ac:dyDescent="0.35">
      <c r="A668" s="62">
        <v>663</v>
      </c>
      <c r="B668" s="63" t="s">
        <v>292</v>
      </c>
      <c r="C668" s="64">
        <v>6.0301507537688437</v>
      </c>
      <c r="D668" s="64">
        <v>11.533242876526458</v>
      </c>
      <c r="E668" s="64">
        <v>8.9542483660130721</v>
      </c>
      <c r="F668" s="64">
        <v>5.1813471502590671</v>
      </c>
      <c r="G668" s="64">
        <v>15.333333333333332</v>
      </c>
      <c r="H668" s="64">
        <v>10.54354944335298</v>
      </c>
      <c r="I668" s="64">
        <v>5.8295964125560538</v>
      </c>
      <c r="J668" s="64">
        <v>13.426853707414828</v>
      </c>
      <c r="K668" s="64">
        <v>9.5300261096605752</v>
      </c>
      <c r="L668" s="65"/>
      <c r="M668" s="65">
        <v>48</v>
      </c>
      <c r="N668" s="65">
        <v>85</v>
      </c>
      <c r="O668" s="65">
        <v>137</v>
      </c>
      <c r="P668" s="65">
        <v>40</v>
      </c>
      <c r="Q668" s="65">
        <v>115</v>
      </c>
      <c r="R668" s="65">
        <v>161</v>
      </c>
      <c r="S668" s="65">
        <v>91</v>
      </c>
      <c r="T668" s="65">
        <v>201</v>
      </c>
      <c r="U668" s="65">
        <v>292</v>
      </c>
    </row>
    <row r="669" spans="1:21" x14ac:dyDescent="0.35">
      <c r="A669" s="62">
        <v>664</v>
      </c>
      <c r="B669" s="63" t="s">
        <v>293</v>
      </c>
      <c r="C669" s="64">
        <v>7.0975918884664129</v>
      </c>
      <c r="D669" s="64">
        <v>14.088050314465409</v>
      </c>
      <c r="E669" s="64">
        <v>10.642317380352646</v>
      </c>
      <c r="F669" s="64">
        <v>4.6398046398046402</v>
      </c>
      <c r="G669" s="64">
        <v>13.200000000000001</v>
      </c>
      <c r="H669" s="64">
        <v>8.6873811033608117</v>
      </c>
      <c r="I669" s="64">
        <v>5.4965646470955649</v>
      </c>
      <c r="J669" s="64">
        <v>13.686249193027761</v>
      </c>
      <c r="K669" s="64">
        <v>9.4590319519139516</v>
      </c>
      <c r="L669" s="65"/>
      <c r="M669" s="65">
        <v>56</v>
      </c>
      <c r="N669" s="65">
        <v>112</v>
      </c>
      <c r="O669" s="65">
        <v>169</v>
      </c>
      <c r="P669" s="65">
        <v>38</v>
      </c>
      <c r="Q669" s="65">
        <v>99</v>
      </c>
      <c r="R669" s="65">
        <v>137</v>
      </c>
      <c r="S669" s="65">
        <v>88</v>
      </c>
      <c r="T669" s="65">
        <v>212</v>
      </c>
      <c r="U669" s="65">
        <v>299</v>
      </c>
    </row>
    <row r="670" spans="1:21" x14ac:dyDescent="0.35">
      <c r="A670" s="62">
        <v>665</v>
      </c>
      <c r="B670" s="63" t="s">
        <v>1169</v>
      </c>
      <c r="C670" s="64">
        <v>0</v>
      </c>
      <c r="D670" s="64">
        <v>15.74074074074074</v>
      </c>
      <c r="E670" s="64">
        <v>7.1428571428571423</v>
      </c>
      <c r="F670" s="64">
        <v>0</v>
      </c>
      <c r="G670" s="64">
        <v>15.625</v>
      </c>
      <c r="H670" s="64">
        <v>8.6486486486486491</v>
      </c>
      <c r="I670" s="64">
        <v>3.2679738562091507</v>
      </c>
      <c r="J670" s="64">
        <v>12.698412698412698</v>
      </c>
      <c r="K670" s="64">
        <v>7.9320113314447589</v>
      </c>
      <c r="L670" s="65"/>
      <c r="M670" s="65">
        <v>0</v>
      </c>
      <c r="N670" s="65">
        <v>17</v>
      </c>
      <c r="O670" s="65">
        <v>12</v>
      </c>
      <c r="P670" s="65">
        <v>0</v>
      </c>
      <c r="Q670" s="65">
        <v>15</v>
      </c>
      <c r="R670" s="65">
        <v>16</v>
      </c>
      <c r="S670" s="65">
        <v>5</v>
      </c>
      <c r="T670" s="65">
        <v>24</v>
      </c>
      <c r="U670" s="65">
        <v>28</v>
      </c>
    </row>
    <row r="671" spans="1:21" x14ac:dyDescent="0.35">
      <c r="A671" s="62">
        <v>666</v>
      </c>
      <c r="B671" s="63" t="s">
        <v>294</v>
      </c>
      <c r="C671" s="64">
        <v>5.2224371373307541</v>
      </c>
      <c r="D671" s="64">
        <v>17.17902350813743</v>
      </c>
      <c r="E671" s="64">
        <v>12.115563839701771</v>
      </c>
      <c r="F671" s="64">
        <v>7.0000000000000009</v>
      </c>
      <c r="G671" s="64">
        <v>13.405797101449277</v>
      </c>
      <c r="H671" s="64">
        <v>10.601719197707736</v>
      </c>
      <c r="I671" s="64">
        <v>6.4548162859980138</v>
      </c>
      <c r="J671" s="64">
        <v>15.718157181571815</v>
      </c>
      <c r="K671" s="64">
        <v>11.184521000471921</v>
      </c>
      <c r="L671" s="65"/>
      <c r="M671" s="65">
        <v>27</v>
      </c>
      <c r="N671" s="65">
        <v>95</v>
      </c>
      <c r="O671" s="65">
        <v>130</v>
      </c>
      <c r="P671" s="65">
        <v>35</v>
      </c>
      <c r="Q671" s="65">
        <v>74</v>
      </c>
      <c r="R671" s="65">
        <v>111</v>
      </c>
      <c r="S671" s="65">
        <v>65</v>
      </c>
      <c r="T671" s="65">
        <v>174</v>
      </c>
      <c r="U671" s="65">
        <v>237</v>
      </c>
    </row>
    <row r="672" spans="1:21" x14ac:dyDescent="0.35">
      <c r="A672" s="62">
        <v>667</v>
      </c>
      <c r="B672" s="63" t="s">
        <v>1170</v>
      </c>
      <c r="C672" s="64">
        <v>0</v>
      </c>
      <c r="D672" s="64">
        <v>0</v>
      </c>
      <c r="E672" s="64">
        <v>0</v>
      </c>
      <c r="F672" s="64">
        <v>0</v>
      </c>
      <c r="G672" s="64">
        <v>0</v>
      </c>
      <c r="H672" s="64">
        <v>0</v>
      </c>
      <c r="I672" s="64">
        <v>0</v>
      </c>
      <c r="J672" s="64">
        <v>0</v>
      </c>
      <c r="K672" s="64">
        <v>0</v>
      </c>
      <c r="L672" s="65"/>
      <c r="M672" s="65">
        <v>0</v>
      </c>
      <c r="N672" s="65">
        <v>0</v>
      </c>
      <c r="O672" s="65">
        <v>0</v>
      </c>
      <c r="P672" s="65">
        <v>0</v>
      </c>
      <c r="Q672" s="65">
        <v>0</v>
      </c>
      <c r="R672" s="65">
        <v>0</v>
      </c>
      <c r="S672" s="65">
        <v>0</v>
      </c>
      <c r="T672" s="65">
        <v>0</v>
      </c>
      <c r="U672" s="65">
        <v>0</v>
      </c>
    </row>
    <row r="673" spans="1:21" x14ac:dyDescent="0.35">
      <c r="A673" s="62">
        <v>668</v>
      </c>
      <c r="B673" s="63" t="s">
        <v>3128</v>
      </c>
      <c r="C673" s="64">
        <v>0</v>
      </c>
      <c r="D673" s="64">
        <v>0</v>
      </c>
      <c r="E673" s="64">
        <v>0</v>
      </c>
      <c r="F673" s="64">
        <v>0</v>
      </c>
      <c r="G673" s="64">
        <v>0</v>
      </c>
      <c r="H673" s="64">
        <v>0</v>
      </c>
      <c r="I673" s="64">
        <v>0</v>
      </c>
      <c r="J673" s="64">
        <v>0</v>
      </c>
      <c r="K673" s="64">
        <v>0</v>
      </c>
      <c r="L673" s="65"/>
      <c r="M673" s="65">
        <v>0</v>
      </c>
      <c r="N673" s="65">
        <v>0</v>
      </c>
      <c r="O673" s="65">
        <v>0</v>
      </c>
      <c r="P673" s="65">
        <v>0</v>
      </c>
      <c r="Q673" s="65">
        <v>0</v>
      </c>
      <c r="R673" s="65">
        <v>0</v>
      </c>
      <c r="S673" s="65">
        <v>0</v>
      </c>
      <c r="T673" s="65">
        <v>0</v>
      </c>
      <c r="U673" s="65">
        <v>0</v>
      </c>
    </row>
    <row r="674" spans="1:21" x14ac:dyDescent="0.35">
      <c r="A674" s="62">
        <v>669</v>
      </c>
      <c r="B674" s="63" t="s">
        <v>1171</v>
      </c>
      <c r="C674" s="64">
        <v>0</v>
      </c>
      <c r="D674" s="64">
        <v>0</v>
      </c>
      <c r="E674" s="64">
        <v>0</v>
      </c>
      <c r="F674" s="64">
        <v>0</v>
      </c>
      <c r="G674" s="64">
        <v>0</v>
      </c>
      <c r="H674" s="64">
        <v>0</v>
      </c>
      <c r="I674" s="64">
        <v>0</v>
      </c>
      <c r="J674" s="64">
        <v>0</v>
      </c>
      <c r="K674" s="64">
        <v>0</v>
      </c>
      <c r="L674" s="65"/>
      <c r="M674" s="65">
        <v>0</v>
      </c>
      <c r="N674" s="65">
        <v>0</v>
      </c>
      <c r="O674" s="65">
        <v>0</v>
      </c>
      <c r="P674" s="65">
        <v>0</v>
      </c>
      <c r="Q674" s="65">
        <v>0</v>
      </c>
      <c r="R674" s="65">
        <v>0</v>
      </c>
      <c r="S674" s="65">
        <v>0</v>
      </c>
      <c r="T674" s="65">
        <v>0</v>
      </c>
      <c r="U674" s="65">
        <v>0</v>
      </c>
    </row>
    <row r="675" spans="1:21" x14ac:dyDescent="0.35">
      <c r="A675" s="62">
        <v>670</v>
      </c>
      <c r="B675" s="63" t="s">
        <v>1172</v>
      </c>
      <c r="C675" s="64">
        <v>0</v>
      </c>
      <c r="D675" s="64">
        <v>0</v>
      </c>
      <c r="E675" s="64">
        <v>0</v>
      </c>
      <c r="F675" s="64">
        <v>0</v>
      </c>
      <c r="G675" s="64">
        <v>0</v>
      </c>
      <c r="H675" s="64">
        <v>0</v>
      </c>
      <c r="I675" s="64">
        <v>0</v>
      </c>
      <c r="J675" s="64">
        <v>1.6574585635359116</v>
      </c>
      <c r="K675" s="64">
        <v>1.3215859030837005</v>
      </c>
      <c r="L675" s="65"/>
      <c r="M675" s="65">
        <v>0</v>
      </c>
      <c r="N675" s="65">
        <v>0</v>
      </c>
      <c r="O675" s="65">
        <v>0</v>
      </c>
      <c r="P675" s="65">
        <v>0</v>
      </c>
      <c r="Q675" s="65">
        <v>0</v>
      </c>
      <c r="R675" s="65">
        <v>0</v>
      </c>
      <c r="S675" s="65">
        <v>0</v>
      </c>
      <c r="T675" s="65">
        <v>3</v>
      </c>
      <c r="U675" s="65">
        <v>3</v>
      </c>
    </row>
    <row r="676" spans="1:21" x14ac:dyDescent="0.35">
      <c r="A676" s="62">
        <v>671</v>
      </c>
      <c r="B676" s="63" t="s">
        <v>1173</v>
      </c>
      <c r="C676" s="64">
        <v>0</v>
      </c>
      <c r="D676" s="64">
        <v>0</v>
      </c>
      <c r="E676" s="64">
        <v>0</v>
      </c>
      <c r="F676" s="64">
        <v>0</v>
      </c>
      <c r="G676" s="64">
        <v>0</v>
      </c>
      <c r="H676" s="64">
        <v>100</v>
      </c>
      <c r="I676" s="64">
        <v>30.76923076923077</v>
      </c>
      <c r="J676" s="64">
        <v>0</v>
      </c>
      <c r="K676" s="64">
        <v>18.75</v>
      </c>
      <c r="L676" s="65"/>
      <c r="M676" s="65">
        <v>0</v>
      </c>
      <c r="N676" s="65">
        <v>0</v>
      </c>
      <c r="O676" s="65">
        <v>0</v>
      </c>
      <c r="P676" s="65">
        <v>0</v>
      </c>
      <c r="Q676" s="65">
        <v>0</v>
      </c>
      <c r="R676" s="65">
        <v>3</v>
      </c>
      <c r="S676" s="65">
        <v>4</v>
      </c>
      <c r="T676" s="65">
        <v>0</v>
      </c>
      <c r="U676" s="65">
        <v>3</v>
      </c>
    </row>
    <row r="677" spans="1:21" x14ac:dyDescent="0.35">
      <c r="A677" s="62">
        <v>672</v>
      </c>
      <c r="B677" s="63" t="s">
        <v>295</v>
      </c>
      <c r="C677" s="64">
        <v>7.5757575757575761</v>
      </c>
      <c r="D677" s="64">
        <v>23.728813559322035</v>
      </c>
      <c r="E677" s="64">
        <v>18.75</v>
      </c>
      <c r="F677" s="64">
        <v>4.918032786885246</v>
      </c>
      <c r="G677" s="64">
        <v>18.604651162790699</v>
      </c>
      <c r="H677" s="64">
        <v>17.241379310344829</v>
      </c>
      <c r="I677" s="64">
        <v>13.286713286713287</v>
      </c>
      <c r="J677" s="64">
        <v>22.826086956521738</v>
      </c>
      <c r="K677" s="64">
        <v>17.299578059071731</v>
      </c>
      <c r="L677" s="65"/>
      <c r="M677" s="65">
        <v>5</v>
      </c>
      <c r="N677" s="65">
        <v>14</v>
      </c>
      <c r="O677" s="65">
        <v>24</v>
      </c>
      <c r="P677" s="65">
        <v>3</v>
      </c>
      <c r="Q677" s="65">
        <v>8</v>
      </c>
      <c r="R677" s="65">
        <v>20</v>
      </c>
      <c r="S677" s="65">
        <v>19</v>
      </c>
      <c r="T677" s="65">
        <v>21</v>
      </c>
      <c r="U677" s="65">
        <v>41</v>
      </c>
    </row>
    <row r="678" spans="1:21" x14ac:dyDescent="0.35">
      <c r="A678" s="62">
        <v>673</v>
      </c>
      <c r="B678" s="63" t="s">
        <v>1174</v>
      </c>
      <c r="C678" s="64">
        <v>0</v>
      </c>
      <c r="D678" s="64">
        <v>0</v>
      </c>
      <c r="E678" s="64">
        <v>0</v>
      </c>
      <c r="F678" s="64">
        <v>0</v>
      </c>
      <c r="G678" s="64">
        <v>0</v>
      </c>
      <c r="H678" s="64">
        <v>0</v>
      </c>
      <c r="I678" s="64">
        <v>0</v>
      </c>
      <c r="J678" s="64">
        <v>0</v>
      </c>
      <c r="K678" s="64">
        <v>0</v>
      </c>
      <c r="L678" s="65"/>
      <c r="M678" s="65">
        <v>0</v>
      </c>
      <c r="N678" s="65">
        <v>0</v>
      </c>
      <c r="O678" s="65">
        <v>0</v>
      </c>
      <c r="P678" s="65">
        <v>0</v>
      </c>
      <c r="Q678" s="65">
        <v>0</v>
      </c>
      <c r="R678" s="65">
        <v>0</v>
      </c>
      <c r="S678" s="65">
        <v>0</v>
      </c>
      <c r="T678" s="65">
        <v>0</v>
      </c>
      <c r="U678" s="65">
        <v>0</v>
      </c>
    </row>
    <row r="679" spans="1:21" x14ac:dyDescent="0.35">
      <c r="A679" s="62">
        <v>674</v>
      </c>
      <c r="B679" s="63" t="s">
        <v>296</v>
      </c>
      <c r="C679" s="64">
        <v>13.186813186813188</v>
      </c>
      <c r="D679" s="64">
        <v>24.096385542168676</v>
      </c>
      <c r="E679" s="64">
        <v>12.994350282485875</v>
      </c>
      <c r="F679" s="64">
        <v>10.112359550561797</v>
      </c>
      <c r="G679" s="64">
        <v>15.151515151515152</v>
      </c>
      <c r="H679" s="64">
        <v>13.17365269461078</v>
      </c>
      <c r="I679" s="64">
        <v>11.111111111111111</v>
      </c>
      <c r="J679" s="64">
        <v>17.177914110429448</v>
      </c>
      <c r="K679" s="64">
        <v>13.872832369942195</v>
      </c>
      <c r="L679" s="65"/>
      <c r="M679" s="65">
        <v>12</v>
      </c>
      <c r="N679" s="65">
        <v>20</v>
      </c>
      <c r="O679" s="65">
        <v>23</v>
      </c>
      <c r="P679" s="65">
        <v>9</v>
      </c>
      <c r="Q679" s="65">
        <v>10</v>
      </c>
      <c r="R679" s="65">
        <v>22</v>
      </c>
      <c r="S679" s="65">
        <v>21</v>
      </c>
      <c r="T679" s="65">
        <v>28</v>
      </c>
      <c r="U679" s="65">
        <v>48</v>
      </c>
    </row>
    <row r="680" spans="1:21" x14ac:dyDescent="0.35">
      <c r="A680" s="62">
        <v>675</v>
      </c>
      <c r="B680" s="63" t="s">
        <v>1175</v>
      </c>
      <c r="C680" s="64">
        <v>0</v>
      </c>
      <c r="D680" s="64">
        <v>0</v>
      </c>
      <c r="E680" s="64">
        <v>0</v>
      </c>
      <c r="F680" s="64">
        <v>0</v>
      </c>
      <c r="G680" s="64">
        <v>0</v>
      </c>
      <c r="H680" s="64">
        <v>0</v>
      </c>
      <c r="I680" s="64">
        <v>0</v>
      </c>
      <c r="J680" s="64">
        <v>0</v>
      </c>
      <c r="K680" s="64">
        <v>0</v>
      </c>
      <c r="L680" s="65"/>
      <c r="M680" s="65">
        <v>0</v>
      </c>
      <c r="N680" s="65">
        <v>0</v>
      </c>
      <c r="O680" s="65">
        <v>0</v>
      </c>
      <c r="P680" s="65">
        <v>0</v>
      </c>
      <c r="Q680" s="65">
        <v>0</v>
      </c>
      <c r="R680" s="65">
        <v>0</v>
      </c>
      <c r="S680" s="65">
        <v>0</v>
      </c>
      <c r="T680" s="65">
        <v>0</v>
      </c>
      <c r="U680" s="65">
        <v>0</v>
      </c>
    </row>
    <row r="681" spans="1:21" x14ac:dyDescent="0.35">
      <c r="A681" s="62">
        <v>676</v>
      </c>
      <c r="B681" s="63" t="s">
        <v>1176</v>
      </c>
      <c r="C681" s="64">
        <v>0</v>
      </c>
      <c r="D681" s="64">
        <v>0</v>
      </c>
      <c r="E681" s="64">
        <v>0</v>
      </c>
      <c r="F681" s="64">
        <v>0</v>
      </c>
      <c r="G681" s="64">
        <v>0</v>
      </c>
      <c r="H681" s="64">
        <v>0</v>
      </c>
      <c r="I681" s="64">
        <v>0</v>
      </c>
      <c r="J681" s="64">
        <v>0</v>
      </c>
      <c r="K681" s="64">
        <v>0</v>
      </c>
      <c r="L681" s="65"/>
      <c r="M681" s="65">
        <v>0</v>
      </c>
      <c r="N681" s="65">
        <v>0</v>
      </c>
      <c r="O681" s="65">
        <v>0</v>
      </c>
      <c r="P681" s="65">
        <v>0</v>
      </c>
      <c r="Q681" s="65">
        <v>0</v>
      </c>
      <c r="R681" s="65">
        <v>0</v>
      </c>
      <c r="S681" s="65">
        <v>0</v>
      </c>
      <c r="T681" s="65">
        <v>0</v>
      </c>
      <c r="U681" s="65">
        <v>0</v>
      </c>
    </row>
    <row r="682" spans="1:21" x14ac:dyDescent="0.35">
      <c r="A682" s="62">
        <v>677</v>
      </c>
      <c r="B682" s="63" t="s">
        <v>1177</v>
      </c>
      <c r="C682" s="64">
        <v>0</v>
      </c>
      <c r="D682" s="64">
        <v>0</v>
      </c>
      <c r="E682" s="64">
        <v>0</v>
      </c>
      <c r="F682" s="64">
        <v>0</v>
      </c>
      <c r="G682" s="64">
        <v>0</v>
      </c>
      <c r="H682" s="64">
        <v>0</v>
      </c>
      <c r="I682" s="64">
        <v>0</v>
      </c>
      <c r="J682" s="64">
        <v>0</v>
      </c>
      <c r="K682" s="64">
        <v>0</v>
      </c>
      <c r="L682" s="65"/>
      <c r="M682" s="65">
        <v>0</v>
      </c>
      <c r="N682" s="65">
        <v>0</v>
      </c>
      <c r="O682" s="65">
        <v>0</v>
      </c>
      <c r="P682" s="65">
        <v>0</v>
      </c>
      <c r="Q682" s="65">
        <v>0</v>
      </c>
      <c r="R682" s="65">
        <v>0</v>
      </c>
      <c r="S682" s="65">
        <v>0</v>
      </c>
      <c r="T682" s="65">
        <v>0</v>
      </c>
      <c r="U682" s="65">
        <v>0</v>
      </c>
    </row>
    <row r="683" spans="1:21" x14ac:dyDescent="0.35">
      <c r="A683" s="62">
        <v>678</v>
      </c>
      <c r="B683" s="63" t="s">
        <v>1178</v>
      </c>
      <c r="C683" s="64">
        <v>0</v>
      </c>
      <c r="D683" s="64">
        <v>0</v>
      </c>
      <c r="E683" s="64">
        <v>0</v>
      </c>
      <c r="F683" s="64">
        <v>0</v>
      </c>
      <c r="G683" s="64">
        <v>0</v>
      </c>
      <c r="H683" s="64">
        <v>0</v>
      </c>
      <c r="I683" s="64">
        <v>0</v>
      </c>
      <c r="J683" s="64">
        <v>0</v>
      </c>
      <c r="K683" s="64">
        <v>0</v>
      </c>
      <c r="L683" s="65"/>
      <c r="M683" s="65">
        <v>0</v>
      </c>
      <c r="N683" s="65">
        <v>0</v>
      </c>
      <c r="O683" s="65">
        <v>0</v>
      </c>
      <c r="P683" s="65">
        <v>0</v>
      </c>
      <c r="Q683" s="65">
        <v>0</v>
      </c>
      <c r="R683" s="65">
        <v>0</v>
      </c>
      <c r="S683" s="65">
        <v>0</v>
      </c>
      <c r="T683" s="65">
        <v>0</v>
      </c>
      <c r="U683" s="65">
        <v>0</v>
      </c>
    </row>
    <row r="684" spans="1:21" x14ac:dyDescent="0.35">
      <c r="A684" s="62">
        <v>679</v>
      </c>
      <c r="B684" s="63" t="s">
        <v>1179</v>
      </c>
      <c r="C684" s="64">
        <v>0</v>
      </c>
      <c r="D684" s="64">
        <v>0</v>
      </c>
      <c r="E684" s="64">
        <v>0</v>
      </c>
      <c r="F684" s="64">
        <v>0</v>
      </c>
      <c r="G684" s="64">
        <v>0</v>
      </c>
      <c r="H684" s="64">
        <v>0</v>
      </c>
      <c r="I684" s="64">
        <v>0</v>
      </c>
      <c r="J684" s="64">
        <v>0</v>
      </c>
      <c r="K684" s="64">
        <v>0</v>
      </c>
      <c r="L684" s="65"/>
      <c r="M684" s="65">
        <v>0</v>
      </c>
      <c r="N684" s="65">
        <v>0</v>
      </c>
      <c r="O684" s="65">
        <v>0</v>
      </c>
      <c r="P684" s="65">
        <v>0</v>
      </c>
      <c r="Q684" s="65">
        <v>0</v>
      </c>
      <c r="R684" s="65">
        <v>0</v>
      </c>
      <c r="S684" s="65">
        <v>0</v>
      </c>
      <c r="T684" s="65">
        <v>0</v>
      </c>
      <c r="U684" s="65">
        <v>0</v>
      </c>
    </row>
    <row r="685" spans="1:21" x14ac:dyDescent="0.35">
      <c r="A685" s="62">
        <v>680</v>
      </c>
      <c r="B685" s="63" t="s">
        <v>1180</v>
      </c>
      <c r="C685" s="64">
        <v>0</v>
      </c>
      <c r="D685" s="64">
        <v>0</v>
      </c>
      <c r="E685" s="64">
        <v>0</v>
      </c>
      <c r="F685" s="64">
        <v>0</v>
      </c>
      <c r="G685" s="64">
        <v>0</v>
      </c>
      <c r="H685" s="64">
        <v>0</v>
      </c>
      <c r="I685" s="64">
        <v>0</v>
      </c>
      <c r="J685" s="64">
        <v>0</v>
      </c>
      <c r="K685" s="64">
        <v>0</v>
      </c>
      <c r="L685" s="65"/>
      <c r="M685" s="65">
        <v>0</v>
      </c>
      <c r="N685" s="65">
        <v>0</v>
      </c>
      <c r="O685" s="65">
        <v>0</v>
      </c>
      <c r="P685" s="65">
        <v>0</v>
      </c>
      <c r="Q685" s="65">
        <v>0</v>
      </c>
      <c r="R685" s="65">
        <v>0</v>
      </c>
      <c r="S685" s="65">
        <v>0</v>
      </c>
      <c r="T685" s="65">
        <v>0</v>
      </c>
      <c r="U685" s="65">
        <v>0</v>
      </c>
    </row>
    <row r="686" spans="1:21" x14ac:dyDescent="0.35">
      <c r="A686" s="62">
        <v>681</v>
      </c>
      <c r="B686" s="63" t="s">
        <v>1181</v>
      </c>
      <c r="C686" s="64">
        <v>0</v>
      </c>
      <c r="D686" s="64">
        <v>0</v>
      </c>
      <c r="E686" s="64">
        <v>0</v>
      </c>
      <c r="F686" s="64">
        <v>0</v>
      </c>
      <c r="G686" s="64">
        <v>0</v>
      </c>
      <c r="H686" s="64">
        <v>0</v>
      </c>
      <c r="I686" s="64">
        <v>0</v>
      </c>
      <c r="J686" s="64">
        <v>0</v>
      </c>
      <c r="K686" s="64">
        <v>0</v>
      </c>
      <c r="L686" s="65"/>
      <c r="M686" s="65">
        <v>0</v>
      </c>
      <c r="N686" s="65">
        <v>0</v>
      </c>
      <c r="O686" s="65">
        <v>0</v>
      </c>
      <c r="P686" s="65">
        <v>0</v>
      </c>
      <c r="Q686" s="65">
        <v>0</v>
      </c>
      <c r="R686" s="65">
        <v>0</v>
      </c>
      <c r="S686" s="65">
        <v>0</v>
      </c>
      <c r="T686" s="65">
        <v>0</v>
      </c>
      <c r="U686" s="65">
        <v>0</v>
      </c>
    </row>
    <row r="687" spans="1:21" x14ac:dyDescent="0.35">
      <c r="A687" s="62">
        <v>682</v>
      </c>
      <c r="B687" s="63" t="s">
        <v>1182</v>
      </c>
      <c r="C687" s="64">
        <v>5.2631578947368416</v>
      </c>
      <c r="D687" s="64">
        <v>11.016949152542372</v>
      </c>
      <c r="E687" s="64">
        <v>8.3754512635379061</v>
      </c>
      <c r="F687" s="64">
        <v>3.4976152623211445</v>
      </c>
      <c r="G687" s="64">
        <v>11.33879781420765</v>
      </c>
      <c r="H687" s="64">
        <v>7.6583210603829164</v>
      </c>
      <c r="I687" s="64">
        <v>4.4173648134044177</v>
      </c>
      <c r="J687" s="64">
        <v>11.551844119693806</v>
      </c>
      <c r="K687" s="64">
        <v>8.2451659978110179</v>
      </c>
      <c r="L687" s="65"/>
      <c r="M687" s="65">
        <v>35</v>
      </c>
      <c r="N687" s="65">
        <v>78</v>
      </c>
      <c r="O687" s="65">
        <v>116</v>
      </c>
      <c r="P687" s="65">
        <v>22</v>
      </c>
      <c r="Q687" s="65">
        <v>83</v>
      </c>
      <c r="R687" s="65">
        <v>104</v>
      </c>
      <c r="S687" s="65">
        <v>58</v>
      </c>
      <c r="T687" s="65">
        <v>166</v>
      </c>
      <c r="U687" s="65">
        <v>226</v>
      </c>
    </row>
    <row r="688" spans="1:21" x14ac:dyDescent="0.35">
      <c r="A688" s="62">
        <v>683</v>
      </c>
      <c r="B688" s="63" t="s">
        <v>297</v>
      </c>
      <c r="C688" s="64">
        <v>2.5773195876288657</v>
      </c>
      <c r="D688" s="64">
        <v>4.2553191489361701</v>
      </c>
      <c r="E688" s="64">
        <v>4.5333333333333332</v>
      </c>
      <c r="F688" s="64">
        <v>1.8072289156626504</v>
      </c>
      <c r="G688" s="64">
        <v>2.5641025641025639</v>
      </c>
      <c r="H688" s="64">
        <v>3.1055900621118013</v>
      </c>
      <c r="I688" s="64">
        <v>2.785515320334262</v>
      </c>
      <c r="J688" s="64">
        <v>3.2640949554896146</v>
      </c>
      <c r="K688" s="64">
        <v>4.5649072753209703</v>
      </c>
      <c r="L688" s="65"/>
      <c r="M688" s="65">
        <v>5</v>
      </c>
      <c r="N688" s="65">
        <v>8</v>
      </c>
      <c r="O688" s="65">
        <v>17</v>
      </c>
      <c r="P688" s="65">
        <v>3</v>
      </c>
      <c r="Q688" s="65">
        <v>4</v>
      </c>
      <c r="R688" s="65">
        <v>10</v>
      </c>
      <c r="S688" s="65">
        <v>10</v>
      </c>
      <c r="T688" s="65">
        <v>11</v>
      </c>
      <c r="U688" s="65">
        <v>32</v>
      </c>
    </row>
    <row r="689" spans="1:21" x14ac:dyDescent="0.35">
      <c r="A689" s="62">
        <v>684</v>
      </c>
      <c r="B689" s="63" t="s">
        <v>298</v>
      </c>
      <c r="C689" s="64">
        <v>6.2761506276150625</v>
      </c>
      <c r="D689" s="64">
        <v>8.1712062256809332</v>
      </c>
      <c r="E689" s="64">
        <v>7.0850202429149798</v>
      </c>
      <c r="F689" s="64">
        <v>2.7027027027027026</v>
      </c>
      <c r="G689" s="64">
        <v>6.4220183486238538</v>
      </c>
      <c r="H689" s="64">
        <v>4.0723981900452486</v>
      </c>
      <c r="I689" s="64">
        <v>5.1172707889125801</v>
      </c>
      <c r="J689" s="64">
        <v>6.5677966101694922</v>
      </c>
      <c r="K689" s="64">
        <v>5.6745182012847968</v>
      </c>
      <c r="L689" s="65"/>
      <c r="M689" s="65">
        <v>15</v>
      </c>
      <c r="N689" s="65">
        <v>21</v>
      </c>
      <c r="O689" s="65">
        <v>35</v>
      </c>
      <c r="P689" s="65">
        <v>6</v>
      </c>
      <c r="Q689" s="65">
        <v>14</v>
      </c>
      <c r="R689" s="65">
        <v>18</v>
      </c>
      <c r="S689" s="65">
        <v>24</v>
      </c>
      <c r="T689" s="65">
        <v>31</v>
      </c>
      <c r="U689" s="65">
        <v>53</v>
      </c>
    </row>
    <row r="690" spans="1:21" x14ac:dyDescent="0.35">
      <c r="A690" s="62">
        <v>685</v>
      </c>
      <c r="B690" s="63" t="s">
        <v>299</v>
      </c>
      <c r="C690" s="64">
        <v>5.4054054054054053</v>
      </c>
      <c r="D690" s="64">
        <v>14.000000000000002</v>
      </c>
      <c r="E690" s="64">
        <v>11.842105263157894</v>
      </c>
      <c r="F690" s="64">
        <v>7.2727272727272725</v>
      </c>
      <c r="G690" s="64">
        <v>8.9285714285714288</v>
      </c>
      <c r="H690" s="64">
        <v>9.9099099099099099</v>
      </c>
      <c r="I690" s="64">
        <v>7.4889867841409687</v>
      </c>
      <c r="J690" s="64">
        <v>13.452914798206278</v>
      </c>
      <c r="K690" s="64">
        <v>10.267857142857142</v>
      </c>
      <c r="L690" s="65"/>
      <c r="M690" s="65">
        <v>6</v>
      </c>
      <c r="N690" s="65">
        <v>14</v>
      </c>
      <c r="O690" s="65">
        <v>27</v>
      </c>
      <c r="P690" s="65">
        <v>8</v>
      </c>
      <c r="Q690" s="65">
        <v>10</v>
      </c>
      <c r="R690" s="65">
        <v>22</v>
      </c>
      <c r="S690" s="65">
        <v>17</v>
      </c>
      <c r="T690" s="65">
        <v>30</v>
      </c>
      <c r="U690" s="65">
        <v>46</v>
      </c>
    </row>
    <row r="691" spans="1:21" x14ac:dyDescent="0.35">
      <c r="A691" s="62">
        <v>686</v>
      </c>
      <c r="B691" s="63" t="s">
        <v>1183</v>
      </c>
      <c r="C691" s="64">
        <v>0</v>
      </c>
      <c r="D691" s="64">
        <v>0</v>
      </c>
      <c r="E691" s="64">
        <v>0</v>
      </c>
      <c r="F691" s="64">
        <v>0</v>
      </c>
      <c r="G691" s="64">
        <v>0</v>
      </c>
      <c r="H691" s="64">
        <v>0</v>
      </c>
      <c r="I691" s="64">
        <v>0</v>
      </c>
      <c r="J691" s="64">
        <v>0</v>
      </c>
      <c r="K691" s="64">
        <v>0</v>
      </c>
      <c r="L691" s="65"/>
      <c r="M691" s="65">
        <v>0</v>
      </c>
      <c r="N691" s="65">
        <v>0</v>
      </c>
      <c r="O691" s="65">
        <v>0</v>
      </c>
      <c r="P691" s="65">
        <v>0</v>
      </c>
      <c r="Q691" s="65">
        <v>0</v>
      </c>
      <c r="R691" s="65">
        <v>0</v>
      </c>
      <c r="S691" s="65">
        <v>0</v>
      </c>
      <c r="T691" s="65">
        <v>0</v>
      </c>
      <c r="U691" s="65">
        <v>0</v>
      </c>
    </row>
    <row r="692" spans="1:21" x14ac:dyDescent="0.35">
      <c r="A692" s="62">
        <v>687</v>
      </c>
      <c r="B692" s="63" t="s">
        <v>1184</v>
      </c>
      <c r="C692" s="64">
        <v>23.52941176470588</v>
      </c>
      <c r="D692" s="64">
        <v>0</v>
      </c>
      <c r="E692" s="64">
        <v>15.384615384615385</v>
      </c>
      <c r="F692" s="64">
        <v>0</v>
      </c>
      <c r="G692" s="64">
        <v>0</v>
      </c>
      <c r="H692" s="64">
        <v>0</v>
      </c>
      <c r="I692" s="64">
        <v>21.052631578947366</v>
      </c>
      <c r="J692" s="64">
        <v>0</v>
      </c>
      <c r="K692" s="64">
        <v>11.111111111111111</v>
      </c>
      <c r="L692" s="65"/>
      <c r="M692" s="65">
        <v>4</v>
      </c>
      <c r="N692" s="65">
        <v>0</v>
      </c>
      <c r="O692" s="65">
        <v>4</v>
      </c>
      <c r="P692" s="65">
        <v>0</v>
      </c>
      <c r="Q692" s="65">
        <v>0</v>
      </c>
      <c r="R692" s="65">
        <v>0</v>
      </c>
      <c r="S692" s="65">
        <v>4</v>
      </c>
      <c r="T692" s="65">
        <v>0</v>
      </c>
      <c r="U692" s="65">
        <v>4</v>
      </c>
    </row>
    <row r="693" spans="1:21" x14ac:dyDescent="0.35">
      <c r="A693" s="62">
        <v>688</v>
      </c>
      <c r="B693" s="63" t="s">
        <v>1185</v>
      </c>
      <c r="C693" s="64">
        <v>0</v>
      </c>
      <c r="D693" s="64">
        <v>0</v>
      </c>
      <c r="E693" s="64">
        <v>0</v>
      </c>
      <c r="F693" s="64">
        <v>0</v>
      </c>
      <c r="G693" s="64">
        <v>0</v>
      </c>
      <c r="H693" s="64">
        <v>0</v>
      </c>
      <c r="I693" s="64">
        <v>0</v>
      </c>
      <c r="J693" s="64">
        <v>0</v>
      </c>
      <c r="K693" s="64">
        <v>0</v>
      </c>
      <c r="L693" s="65"/>
      <c r="M693" s="65">
        <v>0</v>
      </c>
      <c r="N693" s="65">
        <v>0</v>
      </c>
      <c r="O693" s="65">
        <v>0</v>
      </c>
      <c r="P693" s="65">
        <v>0</v>
      </c>
      <c r="Q693" s="65">
        <v>0</v>
      </c>
      <c r="R693" s="65">
        <v>0</v>
      </c>
      <c r="S693" s="65">
        <v>0</v>
      </c>
      <c r="T693" s="65">
        <v>0</v>
      </c>
      <c r="U693" s="65">
        <v>0</v>
      </c>
    </row>
    <row r="694" spans="1:21" x14ac:dyDescent="0.35">
      <c r="A694" s="62">
        <v>689</v>
      </c>
      <c r="B694" s="63" t="s">
        <v>1186</v>
      </c>
      <c r="C694" s="64">
        <v>0</v>
      </c>
      <c r="D694" s="64">
        <v>0</v>
      </c>
      <c r="E694" s="64">
        <v>0</v>
      </c>
      <c r="F694" s="64">
        <v>0</v>
      </c>
      <c r="G694" s="64">
        <v>0</v>
      </c>
      <c r="H694" s="64">
        <v>0</v>
      </c>
      <c r="I694" s="64">
        <v>0</v>
      </c>
      <c r="J694" s="64">
        <v>0</v>
      </c>
      <c r="K694" s="64">
        <v>0</v>
      </c>
      <c r="L694" s="65"/>
      <c r="M694" s="65">
        <v>0</v>
      </c>
      <c r="N694" s="65">
        <v>0</v>
      </c>
      <c r="O694" s="65">
        <v>0</v>
      </c>
      <c r="P694" s="65">
        <v>0</v>
      </c>
      <c r="Q694" s="65">
        <v>0</v>
      </c>
      <c r="R694" s="65">
        <v>0</v>
      </c>
      <c r="S694" s="65">
        <v>0</v>
      </c>
      <c r="T694" s="65">
        <v>0</v>
      </c>
      <c r="U694" s="65">
        <v>0</v>
      </c>
    </row>
    <row r="695" spans="1:21" x14ac:dyDescent="0.35">
      <c r="A695" s="62">
        <v>690</v>
      </c>
      <c r="B695" s="63" t="s">
        <v>1187</v>
      </c>
      <c r="C695" s="64">
        <v>0</v>
      </c>
      <c r="D695" s="64">
        <v>0</v>
      </c>
      <c r="E695" s="64">
        <v>0</v>
      </c>
      <c r="F695" s="64">
        <v>0</v>
      </c>
      <c r="G695" s="64">
        <v>0</v>
      </c>
      <c r="H695" s="64">
        <v>0</v>
      </c>
      <c r="I695" s="64">
        <v>0</v>
      </c>
      <c r="J695" s="64">
        <v>0</v>
      </c>
      <c r="K695" s="64">
        <v>0</v>
      </c>
      <c r="L695" s="65"/>
      <c r="M695" s="65">
        <v>0</v>
      </c>
      <c r="N695" s="65">
        <v>0</v>
      </c>
      <c r="O695" s="65">
        <v>0</v>
      </c>
      <c r="P695" s="65">
        <v>0</v>
      </c>
      <c r="Q695" s="65">
        <v>0</v>
      </c>
      <c r="R695" s="65">
        <v>0</v>
      </c>
      <c r="S695" s="65">
        <v>0</v>
      </c>
      <c r="T695" s="65">
        <v>0</v>
      </c>
      <c r="U695" s="65">
        <v>0</v>
      </c>
    </row>
    <row r="696" spans="1:21" x14ac:dyDescent="0.35">
      <c r="A696" s="62">
        <v>691</v>
      </c>
      <c r="B696" s="63" t="s">
        <v>1188</v>
      </c>
      <c r="C696" s="64">
        <v>0</v>
      </c>
      <c r="D696" s="64">
        <v>0</v>
      </c>
      <c r="E696" s="64">
        <v>0</v>
      </c>
      <c r="F696" s="64">
        <v>0</v>
      </c>
      <c r="G696" s="64">
        <v>0</v>
      </c>
      <c r="H696" s="64">
        <v>0</v>
      </c>
      <c r="I696" s="64">
        <v>0</v>
      </c>
      <c r="J696" s="64">
        <v>0</v>
      </c>
      <c r="K696" s="64">
        <v>0</v>
      </c>
      <c r="L696" s="65"/>
      <c r="M696" s="65">
        <v>0</v>
      </c>
      <c r="N696" s="65">
        <v>0</v>
      </c>
      <c r="O696" s="65">
        <v>0</v>
      </c>
      <c r="P696" s="65">
        <v>0</v>
      </c>
      <c r="Q696" s="65">
        <v>0</v>
      </c>
      <c r="R696" s="65">
        <v>0</v>
      </c>
      <c r="S696" s="65">
        <v>0</v>
      </c>
      <c r="T696" s="65">
        <v>0</v>
      </c>
      <c r="U696" s="65">
        <v>0</v>
      </c>
    </row>
    <row r="697" spans="1:21" x14ac:dyDescent="0.35">
      <c r="A697" s="62">
        <v>692</v>
      </c>
      <c r="B697" s="63" t="s">
        <v>1189</v>
      </c>
      <c r="C697" s="64">
        <v>0</v>
      </c>
      <c r="D697" s="64">
        <v>0</v>
      </c>
      <c r="E697" s="64">
        <v>0</v>
      </c>
      <c r="F697" s="64">
        <v>0</v>
      </c>
      <c r="G697" s="64">
        <v>0</v>
      </c>
      <c r="H697" s="64">
        <v>0</v>
      </c>
      <c r="I697" s="64">
        <v>0</v>
      </c>
      <c r="J697" s="64">
        <v>0</v>
      </c>
      <c r="K697" s="64">
        <v>0</v>
      </c>
      <c r="L697" s="65"/>
      <c r="M697" s="65">
        <v>0</v>
      </c>
      <c r="N697" s="65">
        <v>0</v>
      </c>
      <c r="O697" s="65">
        <v>0</v>
      </c>
      <c r="P697" s="65">
        <v>0</v>
      </c>
      <c r="Q697" s="65">
        <v>0</v>
      </c>
      <c r="R697" s="65">
        <v>0</v>
      </c>
      <c r="S697" s="65">
        <v>0</v>
      </c>
      <c r="T697" s="65">
        <v>0</v>
      </c>
      <c r="U697" s="65">
        <v>0</v>
      </c>
    </row>
    <row r="698" spans="1:21" x14ac:dyDescent="0.35">
      <c r="A698" s="62">
        <v>693</v>
      </c>
      <c r="B698" s="63" t="s">
        <v>1190</v>
      </c>
      <c r="C698" s="64">
        <v>0</v>
      </c>
      <c r="D698" s="64">
        <v>0</v>
      </c>
      <c r="E698" s="64">
        <v>0</v>
      </c>
      <c r="F698" s="64">
        <v>0</v>
      </c>
      <c r="G698" s="64">
        <v>0</v>
      </c>
      <c r="H698" s="64">
        <v>0</v>
      </c>
      <c r="I698" s="64">
        <v>0</v>
      </c>
      <c r="J698" s="64">
        <v>0</v>
      </c>
      <c r="K698" s="64">
        <v>0</v>
      </c>
      <c r="L698" s="65"/>
      <c r="M698" s="65">
        <v>0</v>
      </c>
      <c r="N698" s="65">
        <v>0</v>
      </c>
      <c r="O698" s="65">
        <v>0</v>
      </c>
      <c r="P698" s="65">
        <v>0</v>
      </c>
      <c r="Q698" s="65">
        <v>0</v>
      </c>
      <c r="R698" s="65">
        <v>0</v>
      </c>
      <c r="S698" s="65">
        <v>0</v>
      </c>
      <c r="T698" s="65">
        <v>0</v>
      </c>
      <c r="U698" s="65">
        <v>0</v>
      </c>
    </row>
    <row r="699" spans="1:21" x14ac:dyDescent="0.35">
      <c r="A699" s="62">
        <v>694</v>
      </c>
      <c r="B699" s="63" t="s">
        <v>1191</v>
      </c>
      <c r="C699" s="64">
        <v>0</v>
      </c>
      <c r="D699" s="64">
        <v>0</v>
      </c>
      <c r="E699" s="64">
        <v>0</v>
      </c>
      <c r="F699" s="64">
        <v>0</v>
      </c>
      <c r="G699" s="64">
        <v>0</v>
      </c>
      <c r="H699" s="64">
        <v>0</v>
      </c>
      <c r="I699" s="64">
        <v>0</v>
      </c>
      <c r="J699" s="64">
        <v>0</v>
      </c>
      <c r="K699" s="64">
        <v>0</v>
      </c>
      <c r="L699" s="65"/>
      <c r="M699" s="65">
        <v>0</v>
      </c>
      <c r="N699" s="65">
        <v>0</v>
      </c>
      <c r="O699" s="65">
        <v>0</v>
      </c>
      <c r="P699" s="65">
        <v>0</v>
      </c>
      <c r="Q699" s="65">
        <v>0</v>
      </c>
      <c r="R699" s="65">
        <v>0</v>
      </c>
      <c r="S699" s="65">
        <v>0</v>
      </c>
      <c r="T699" s="65">
        <v>0</v>
      </c>
      <c r="U699" s="65">
        <v>0</v>
      </c>
    </row>
    <row r="700" spans="1:21" x14ac:dyDescent="0.35">
      <c r="A700" s="62">
        <v>695</v>
      </c>
      <c r="B700" s="63" t="s">
        <v>1192</v>
      </c>
      <c r="C700" s="64">
        <v>0</v>
      </c>
      <c r="D700" s="64">
        <v>0</v>
      </c>
      <c r="E700" s="64">
        <v>0</v>
      </c>
      <c r="F700" s="64">
        <v>0</v>
      </c>
      <c r="G700" s="64">
        <v>0</v>
      </c>
      <c r="H700" s="64">
        <v>0</v>
      </c>
      <c r="I700" s="64">
        <v>0</v>
      </c>
      <c r="J700" s="64">
        <v>0</v>
      </c>
      <c r="K700" s="64">
        <v>0</v>
      </c>
      <c r="L700" s="65"/>
      <c r="M700" s="65">
        <v>0</v>
      </c>
      <c r="N700" s="65">
        <v>0</v>
      </c>
      <c r="O700" s="65">
        <v>0</v>
      </c>
      <c r="P700" s="65">
        <v>0</v>
      </c>
      <c r="Q700" s="65">
        <v>0</v>
      </c>
      <c r="R700" s="65">
        <v>0</v>
      </c>
      <c r="S700" s="65">
        <v>0</v>
      </c>
      <c r="T700" s="65">
        <v>0</v>
      </c>
      <c r="U700" s="65">
        <v>0</v>
      </c>
    </row>
    <row r="701" spans="1:21" x14ac:dyDescent="0.35">
      <c r="A701" s="62">
        <v>696</v>
      </c>
      <c r="B701" s="63" t="s">
        <v>1193</v>
      </c>
      <c r="C701" s="64">
        <v>0</v>
      </c>
      <c r="D701" s="64">
        <v>0</v>
      </c>
      <c r="E701" s="64">
        <v>0</v>
      </c>
      <c r="F701" s="64">
        <v>0</v>
      </c>
      <c r="G701" s="64">
        <v>0</v>
      </c>
      <c r="H701" s="64">
        <v>0</v>
      </c>
      <c r="I701" s="64">
        <v>0</v>
      </c>
      <c r="J701" s="64">
        <v>0</v>
      </c>
      <c r="K701" s="64">
        <v>0</v>
      </c>
      <c r="L701" s="65"/>
      <c r="M701" s="65">
        <v>0</v>
      </c>
      <c r="N701" s="65">
        <v>0</v>
      </c>
      <c r="O701" s="65">
        <v>0</v>
      </c>
      <c r="P701" s="65">
        <v>0</v>
      </c>
      <c r="Q701" s="65">
        <v>0</v>
      </c>
      <c r="R701" s="65">
        <v>0</v>
      </c>
      <c r="S701" s="65">
        <v>0</v>
      </c>
      <c r="T701" s="65">
        <v>0</v>
      </c>
      <c r="U701" s="65">
        <v>0</v>
      </c>
    </row>
    <row r="702" spans="1:21" x14ac:dyDescent="0.35">
      <c r="A702" s="62">
        <v>697</v>
      </c>
      <c r="B702" s="63" t="s">
        <v>1194</v>
      </c>
      <c r="C702" s="64">
        <v>8.4745762711864394</v>
      </c>
      <c r="D702" s="64">
        <v>12.5</v>
      </c>
      <c r="E702" s="64">
        <v>8.4577114427860707</v>
      </c>
      <c r="F702" s="64">
        <v>5.5555555555555554</v>
      </c>
      <c r="G702" s="64">
        <v>12.5</v>
      </c>
      <c r="H702" s="64">
        <v>8.8105726872246706</v>
      </c>
      <c r="I702" s="64">
        <v>3.8626609442060089</v>
      </c>
      <c r="J702" s="64">
        <v>11.73469387755102</v>
      </c>
      <c r="K702" s="64">
        <v>8.695652173913043</v>
      </c>
      <c r="L702" s="65"/>
      <c r="M702" s="65">
        <v>10</v>
      </c>
      <c r="N702" s="65">
        <v>12</v>
      </c>
      <c r="O702" s="65">
        <v>17</v>
      </c>
      <c r="P702" s="65">
        <v>7</v>
      </c>
      <c r="Q702" s="65">
        <v>12</v>
      </c>
      <c r="R702" s="65">
        <v>20</v>
      </c>
      <c r="S702" s="65">
        <v>9</v>
      </c>
      <c r="T702" s="65">
        <v>23</v>
      </c>
      <c r="U702" s="65">
        <v>38</v>
      </c>
    </row>
    <row r="703" spans="1:21" x14ac:dyDescent="0.35">
      <c r="A703" s="62">
        <v>698</v>
      </c>
      <c r="B703" s="63" t="s">
        <v>1195</v>
      </c>
      <c r="C703" s="64">
        <v>0</v>
      </c>
      <c r="D703" s="64">
        <v>0</v>
      </c>
      <c r="E703" s="64">
        <v>0</v>
      </c>
      <c r="F703" s="64">
        <v>0</v>
      </c>
      <c r="G703" s="64">
        <v>0</v>
      </c>
      <c r="H703" s="64">
        <v>0</v>
      </c>
      <c r="I703" s="64">
        <v>0</v>
      </c>
      <c r="J703" s="64">
        <v>0</v>
      </c>
      <c r="K703" s="64">
        <v>0</v>
      </c>
      <c r="L703" s="65"/>
      <c r="M703" s="65">
        <v>0</v>
      </c>
      <c r="N703" s="65">
        <v>0</v>
      </c>
      <c r="O703" s="65">
        <v>0</v>
      </c>
      <c r="P703" s="65">
        <v>0</v>
      </c>
      <c r="Q703" s="65">
        <v>0</v>
      </c>
      <c r="R703" s="65">
        <v>0</v>
      </c>
      <c r="S703" s="65">
        <v>0</v>
      </c>
      <c r="T703" s="65">
        <v>0</v>
      </c>
      <c r="U703" s="65">
        <v>0</v>
      </c>
    </row>
    <row r="704" spans="1:21" x14ac:dyDescent="0.35">
      <c r="A704" s="62">
        <v>699</v>
      </c>
      <c r="B704" s="63" t="s">
        <v>1196</v>
      </c>
      <c r="C704" s="64">
        <v>0</v>
      </c>
      <c r="D704" s="64">
        <v>0</v>
      </c>
      <c r="E704" s="64">
        <v>0</v>
      </c>
      <c r="F704" s="64">
        <v>0</v>
      </c>
      <c r="G704" s="64">
        <v>0</v>
      </c>
      <c r="H704" s="64">
        <v>0</v>
      </c>
      <c r="I704" s="64">
        <v>0</v>
      </c>
      <c r="J704" s="64">
        <v>0</v>
      </c>
      <c r="K704" s="64">
        <v>0</v>
      </c>
      <c r="L704" s="65"/>
      <c r="M704" s="65">
        <v>0</v>
      </c>
      <c r="N704" s="65">
        <v>0</v>
      </c>
      <c r="O704" s="65">
        <v>0</v>
      </c>
      <c r="P704" s="65">
        <v>0</v>
      </c>
      <c r="Q704" s="65">
        <v>0</v>
      </c>
      <c r="R704" s="65">
        <v>0</v>
      </c>
      <c r="S704" s="65">
        <v>0</v>
      </c>
      <c r="T704" s="65">
        <v>0</v>
      </c>
      <c r="U704" s="65">
        <v>0</v>
      </c>
    </row>
    <row r="705" spans="1:21" x14ac:dyDescent="0.35">
      <c r="A705" s="62">
        <v>700</v>
      </c>
      <c r="B705" s="63" t="s">
        <v>1197</v>
      </c>
      <c r="C705" s="64">
        <v>0</v>
      </c>
      <c r="D705" s="64">
        <v>0</v>
      </c>
      <c r="E705" s="64">
        <v>22.222222222222221</v>
      </c>
      <c r="F705" s="64">
        <v>0</v>
      </c>
      <c r="G705" s="64">
        <v>0</v>
      </c>
      <c r="H705" s="64">
        <v>0</v>
      </c>
      <c r="I705" s="64">
        <v>0</v>
      </c>
      <c r="J705" s="64">
        <v>0</v>
      </c>
      <c r="K705" s="64">
        <v>13.333333333333334</v>
      </c>
      <c r="L705" s="65"/>
      <c r="M705" s="65">
        <v>0</v>
      </c>
      <c r="N705" s="65">
        <v>0</v>
      </c>
      <c r="O705" s="65">
        <v>4</v>
      </c>
      <c r="P705" s="65">
        <v>0</v>
      </c>
      <c r="Q705" s="65">
        <v>0</v>
      </c>
      <c r="R705" s="65">
        <v>0</v>
      </c>
      <c r="S705" s="65">
        <v>0</v>
      </c>
      <c r="T705" s="65">
        <v>0</v>
      </c>
      <c r="U705" s="65">
        <v>4</v>
      </c>
    </row>
    <row r="706" spans="1:21" x14ac:dyDescent="0.35">
      <c r="A706" s="62">
        <v>701</v>
      </c>
      <c r="B706" s="63" t="s">
        <v>1198</v>
      </c>
      <c r="C706" s="64">
        <v>0</v>
      </c>
      <c r="D706" s="64">
        <v>0</v>
      </c>
      <c r="E706" s="64">
        <v>0</v>
      </c>
      <c r="F706" s="64">
        <v>0</v>
      </c>
      <c r="G706" s="64">
        <v>50</v>
      </c>
      <c r="H706" s="64">
        <v>26.315789473684209</v>
      </c>
      <c r="I706" s="64">
        <v>0</v>
      </c>
      <c r="J706" s="64">
        <v>23.076923076923077</v>
      </c>
      <c r="K706" s="64">
        <v>15.625</v>
      </c>
      <c r="L706" s="65"/>
      <c r="M706" s="65">
        <v>0</v>
      </c>
      <c r="N706" s="65">
        <v>0</v>
      </c>
      <c r="O706" s="65">
        <v>0</v>
      </c>
      <c r="P706" s="65">
        <v>0</v>
      </c>
      <c r="Q706" s="65">
        <v>3</v>
      </c>
      <c r="R706" s="65">
        <v>5</v>
      </c>
      <c r="S706" s="65">
        <v>0</v>
      </c>
      <c r="T706" s="65">
        <v>3</v>
      </c>
      <c r="U706" s="65">
        <v>5</v>
      </c>
    </row>
    <row r="707" spans="1:21" x14ac:dyDescent="0.35">
      <c r="A707" s="62">
        <v>702</v>
      </c>
      <c r="B707" s="63" t="s">
        <v>300</v>
      </c>
      <c r="C707" s="64">
        <v>7.9365079365079358</v>
      </c>
      <c r="D707" s="64">
        <v>26.00896860986547</v>
      </c>
      <c r="E707" s="64">
        <v>17.675544794188863</v>
      </c>
      <c r="F707" s="64">
        <v>7.981220657276995</v>
      </c>
      <c r="G707" s="64">
        <v>25.431034482758619</v>
      </c>
      <c r="H707" s="64">
        <v>18.625277161862527</v>
      </c>
      <c r="I707" s="64">
        <v>9.67741935483871</v>
      </c>
      <c r="J707" s="64">
        <v>25.111111111111111</v>
      </c>
      <c r="K707" s="64">
        <v>18.527042577675491</v>
      </c>
      <c r="L707" s="65"/>
      <c r="M707" s="65">
        <v>15</v>
      </c>
      <c r="N707" s="65">
        <v>58</v>
      </c>
      <c r="O707" s="65">
        <v>73</v>
      </c>
      <c r="P707" s="65">
        <v>17</v>
      </c>
      <c r="Q707" s="65">
        <v>59</v>
      </c>
      <c r="R707" s="65">
        <v>84</v>
      </c>
      <c r="S707" s="65">
        <v>39</v>
      </c>
      <c r="T707" s="65">
        <v>113</v>
      </c>
      <c r="U707" s="65">
        <v>161</v>
      </c>
    </row>
    <row r="708" spans="1:21" x14ac:dyDescent="0.35">
      <c r="A708" s="62">
        <v>703</v>
      </c>
      <c r="B708" s="63" t="s">
        <v>1199</v>
      </c>
      <c r="C708" s="64">
        <v>0</v>
      </c>
      <c r="D708" s="64">
        <v>0</v>
      </c>
      <c r="E708" s="64">
        <v>0</v>
      </c>
      <c r="F708" s="64">
        <v>0</v>
      </c>
      <c r="G708" s="64">
        <v>0</v>
      </c>
      <c r="H708" s="64">
        <v>0</v>
      </c>
      <c r="I708" s="64">
        <v>0</v>
      </c>
      <c r="J708" s="64">
        <v>0</v>
      </c>
      <c r="K708" s="64">
        <v>0</v>
      </c>
      <c r="L708" s="65"/>
      <c r="M708" s="65">
        <v>0</v>
      </c>
      <c r="N708" s="65">
        <v>0</v>
      </c>
      <c r="O708" s="65">
        <v>0</v>
      </c>
      <c r="P708" s="65">
        <v>0</v>
      </c>
      <c r="Q708" s="65">
        <v>0</v>
      </c>
      <c r="R708" s="65">
        <v>0</v>
      </c>
      <c r="S708" s="65">
        <v>0</v>
      </c>
      <c r="T708" s="65">
        <v>0</v>
      </c>
      <c r="U708" s="65">
        <v>0</v>
      </c>
    </row>
    <row r="709" spans="1:21" x14ac:dyDescent="0.35">
      <c r="A709" s="62">
        <v>704</v>
      </c>
      <c r="B709" s="63" t="s">
        <v>1200</v>
      </c>
      <c r="C709" s="64">
        <v>0</v>
      </c>
      <c r="D709" s="64">
        <v>0</v>
      </c>
      <c r="E709" s="64">
        <v>0</v>
      </c>
      <c r="F709" s="64">
        <v>0</v>
      </c>
      <c r="G709" s="64">
        <v>0</v>
      </c>
      <c r="H709" s="64">
        <v>0</v>
      </c>
      <c r="I709" s="64">
        <v>0</v>
      </c>
      <c r="J709" s="64">
        <v>0</v>
      </c>
      <c r="K709" s="64">
        <v>0</v>
      </c>
      <c r="L709" s="65"/>
      <c r="M709" s="65">
        <v>0</v>
      </c>
      <c r="N709" s="65">
        <v>0</v>
      </c>
      <c r="O709" s="65">
        <v>0</v>
      </c>
      <c r="P709" s="65">
        <v>0</v>
      </c>
      <c r="Q709" s="65">
        <v>0</v>
      </c>
      <c r="R709" s="65">
        <v>0</v>
      </c>
      <c r="S709" s="65">
        <v>0</v>
      </c>
      <c r="T709" s="65">
        <v>0</v>
      </c>
      <c r="U709" s="65">
        <v>0</v>
      </c>
    </row>
    <row r="710" spans="1:21" x14ac:dyDescent="0.35">
      <c r="A710" s="62">
        <v>705</v>
      </c>
      <c r="B710" s="63" t="s">
        <v>1201</v>
      </c>
      <c r="C710" s="64">
        <v>0</v>
      </c>
      <c r="D710" s="64">
        <v>0</v>
      </c>
      <c r="E710" s="64">
        <v>0</v>
      </c>
      <c r="F710" s="64">
        <v>0</v>
      </c>
      <c r="G710" s="64">
        <v>0</v>
      </c>
      <c r="H710" s="64">
        <v>0</v>
      </c>
      <c r="I710" s="64">
        <v>0</v>
      </c>
      <c r="J710" s="64">
        <v>0</v>
      </c>
      <c r="K710" s="64">
        <v>0</v>
      </c>
      <c r="L710" s="65"/>
      <c r="M710" s="65">
        <v>0</v>
      </c>
      <c r="N710" s="65">
        <v>0</v>
      </c>
      <c r="O710" s="65">
        <v>0</v>
      </c>
      <c r="P710" s="65">
        <v>0</v>
      </c>
      <c r="Q710" s="65">
        <v>0</v>
      </c>
      <c r="R710" s="65">
        <v>0</v>
      </c>
      <c r="S710" s="65">
        <v>0</v>
      </c>
      <c r="T710" s="65">
        <v>0</v>
      </c>
      <c r="U710" s="65">
        <v>0</v>
      </c>
    </row>
    <row r="711" spans="1:21" x14ac:dyDescent="0.35">
      <c r="A711" s="62">
        <v>706</v>
      </c>
      <c r="B711" s="63" t="s">
        <v>1202</v>
      </c>
      <c r="C711" s="64">
        <v>0</v>
      </c>
      <c r="D711" s="64">
        <v>15</v>
      </c>
      <c r="E711" s="64">
        <v>8.1081081081081088</v>
      </c>
      <c r="F711" s="64">
        <v>0</v>
      </c>
      <c r="G711" s="64">
        <v>0</v>
      </c>
      <c r="H711" s="64">
        <v>0</v>
      </c>
      <c r="I711" s="64">
        <v>0</v>
      </c>
      <c r="J711" s="64">
        <v>8.5714285714285712</v>
      </c>
      <c r="K711" s="64">
        <v>6.3492063492063489</v>
      </c>
      <c r="L711" s="65"/>
      <c r="M711" s="65">
        <v>0</v>
      </c>
      <c r="N711" s="65">
        <v>3</v>
      </c>
      <c r="O711" s="65">
        <v>3</v>
      </c>
      <c r="P711" s="65">
        <v>0</v>
      </c>
      <c r="Q711" s="65">
        <v>0</v>
      </c>
      <c r="R711" s="65">
        <v>0</v>
      </c>
      <c r="S711" s="65">
        <v>0</v>
      </c>
      <c r="T711" s="65">
        <v>3</v>
      </c>
      <c r="U711" s="65">
        <v>4</v>
      </c>
    </row>
    <row r="712" spans="1:21" x14ac:dyDescent="0.35">
      <c r="A712" s="62">
        <v>707</v>
      </c>
      <c r="B712" s="63" t="s">
        <v>301</v>
      </c>
      <c r="C712" s="64">
        <v>11.346444780635402</v>
      </c>
      <c r="D712" s="64">
        <v>12.571976967370441</v>
      </c>
      <c r="E712" s="64">
        <v>12.368112543962486</v>
      </c>
      <c r="F712" s="64">
        <v>7.0588235294117645</v>
      </c>
      <c r="G712" s="64">
        <v>20.463709677419356</v>
      </c>
      <c r="H712" s="64">
        <v>15.138971023063277</v>
      </c>
      <c r="I712" s="64">
        <v>8.9352196574832465</v>
      </c>
      <c r="J712" s="64">
        <v>16.396661757486498</v>
      </c>
      <c r="K712" s="64">
        <v>13.714454976303317</v>
      </c>
      <c r="L712" s="65"/>
      <c r="M712" s="65">
        <v>75</v>
      </c>
      <c r="N712" s="65">
        <v>131</v>
      </c>
      <c r="O712" s="65">
        <v>211</v>
      </c>
      <c r="P712" s="65">
        <v>48</v>
      </c>
      <c r="Q712" s="65">
        <v>203</v>
      </c>
      <c r="R712" s="65">
        <v>256</v>
      </c>
      <c r="S712" s="65">
        <v>120</v>
      </c>
      <c r="T712" s="65">
        <v>334</v>
      </c>
      <c r="U712" s="65">
        <v>463</v>
      </c>
    </row>
    <row r="713" spans="1:21" x14ac:dyDescent="0.35">
      <c r="A713" s="62">
        <v>708</v>
      </c>
      <c r="B713" s="63" t="s">
        <v>302</v>
      </c>
      <c r="C713" s="64">
        <v>5.1987767584097861</v>
      </c>
      <c r="D713" s="64">
        <v>14.177978883861236</v>
      </c>
      <c r="E713" s="64">
        <v>10.022607385079125</v>
      </c>
      <c r="F713" s="64">
        <v>3.2423208191126278</v>
      </c>
      <c r="G713" s="64">
        <v>13.934426229508196</v>
      </c>
      <c r="H713" s="64">
        <v>8.7468460891505462</v>
      </c>
      <c r="I713" s="64">
        <v>4.7923322683706067</v>
      </c>
      <c r="J713" s="64">
        <v>13.79857256145916</v>
      </c>
      <c r="K713" s="64">
        <v>9.1526778577138277</v>
      </c>
      <c r="L713" s="65"/>
      <c r="M713" s="65">
        <v>34</v>
      </c>
      <c r="N713" s="65">
        <v>94</v>
      </c>
      <c r="O713" s="65">
        <v>133</v>
      </c>
      <c r="P713" s="65">
        <v>19</v>
      </c>
      <c r="Q713" s="65">
        <v>85</v>
      </c>
      <c r="R713" s="65">
        <v>104</v>
      </c>
      <c r="S713" s="65">
        <v>60</v>
      </c>
      <c r="T713" s="65">
        <v>174</v>
      </c>
      <c r="U713" s="65">
        <v>229</v>
      </c>
    </row>
    <row r="714" spans="1:21" x14ac:dyDescent="0.35">
      <c r="A714" s="62">
        <v>709</v>
      </c>
      <c r="B714" s="63" t="s">
        <v>1203</v>
      </c>
      <c r="C714" s="64">
        <v>0</v>
      </c>
      <c r="D714" s="64">
        <v>0</v>
      </c>
      <c r="E714" s="64">
        <v>0</v>
      </c>
      <c r="F714" s="64">
        <v>0</v>
      </c>
      <c r="G714" s="64">
        <v>0</v>
      </c>
      <c r="H714" s="64">
        <v>0</v>
      </c>
      <c r="I714" s="64">
        <v>0</v>
      </c>
      <c r="J714" s="64">
        <v>0</v>
      </c>
      <c r="K714" s="64">
        <v>0</v>
      </c>
      <c r="L714" s="65"/>
      <c r="M714" s="65">
        <v>0</v>
      </c>
      <c r="N714" s="65">
        <v>0</v>
      </c>
      <c r="O714" s="65">
        <v>0</v>
      </c>
      <c r="P714" s="65">
        <v>0</v>
      </c>
      <c r="Q714" s="65">
        <v>0</v>
      </c>
      <c r="R714" s="65">
        <v>0</v>
      </c>
      <c r="S714" s="65">
        <v>0</v>
      </c>
      <c r="T714" s="65">
        <v>0</v>
      </c>
      <c r="U714" s="65">
        <v>0</v>
      </c>
    </row>
    <row r="715" spans="1:21" x14ac:dyDescent="0.35">
      <c r="A715" s="62">
        <v>710</v>
      </c>
      <c r="B715" s="63" t="s">
        <v>1204</v>
      </c>
      <c r="C715" s="64">
        <v>0</v>
      </c>
      <c r="D715" s="64">
        <v>0</v>
      </c>
      <c r="E715" s="64">
        <v>0</v>
      </c>
      <c r="F715" s="64">
        <v>0</v>
      </c>
      <c r="G715" s="64">
        <v>0</v>
      </c>
      <c r="H715" s="64">
        <v>0</v>
      </c>
      <c r="I715" s="64">
        <v>0</v>
      </c>
      <c r="J715" s="64">
        <v>0</v>
      </c>
      <c r="K715" s="64">
        <v>0</v>
      </c>
      <c r="L715" s="65"/>
      <c r="M715" s="65">
        <v>0</v>
      </c>
      <c r="N715" s="65">
        <v>0</v>
      </c>
      <c r="O715" s="65">
        <v>0</v>
      </c>
      <c r="P715" s="65">
        <v>0</v>
      </c>
      <c r="Q715" s="65">
        <v>0</v>
      </c>
      <c r="R715" s="65">
        <v>0</v>
      </c>
      <c r="S715" s="65">
        <v>0</v>
      </c>
      <c r="T715" s="65">
        <v>0</v>
      </c>
      <c r="U715" s="65">
        <v>0</v>
      </c>
    </row>
    <row r="716" spans="1:21" x14ac:dyDescent="0.35">
      <c r="A716" s="62">
        <v>711</v>
      </c>
      <c r="B716" s="63" t="s">
        <v>1205</v>
      </c>
      <c r="C716" s="64">
        <v>0</v>
      </c>
      <c r="D716" s="64">
        <v>0</v>
      </c>
      <c r="E716" s="64">
        <v>0</v>
      </c>
      <c r="F716" s="64">
        <v>0</v>
      </c>
      <c r="G716" s="64">
        <v>0</v>
      </c>
      <c r="H716" s="64">
        <v>0</v>
      </c>
      <c r="I716" s="64">
        <v>0</v>
      </c>
      <c r="J716" s="64">
        <v>0</v>
      </c>
      <c r="K716" s="64">
        <v>0</v>
      </c>
      <c r="L716" s="65"/>
      <c r="M716" s="65">
        <v>0</v>
      </c>
      <c r="N716" s="65">
        <v>0</v>
      </c>
      <c r="O716" s="65">
        <v>0</v>
      </c>
      <c r="P716" s="65">
        <v>0</v>
      </c>
      <c r="Q716" s="65">
        <v>0</v>
      </c>
      <c r="R716" s="65">
        <v>0</v>
      </c>
      <c r="S716" s="65">
        <v>0</v>
      </c>
      <c r="T716" s="65">
        <v>0</v>
      </c>
      <c r="U716" s="65">
        <v>0</v>
      </c>
    </row>
    <row r="717" spans="1:21" x14ac:dyDescent="0.35">
      <c r="A717" s="62">
        <v>712</v>
      </c>
      <c r="B717" s="63" t="s">
        <v>303</v>
      </c>
      <c r="C717" s="64">
        <v>7.0921985815602842</v>
      </c>
      <c r="D717" s="64">
        <v>12.686567164179104</v>
      </c>
      <c r="E717" s="64">
        <v>9.0573012939001849</v>
      </c>
      <c r="F717" s="64">
        <v>6.0606060606060606</v>
      </c>
      <c r="G717" s="64">
        <v>13.725490196078432</v>
      </c>
      <c r="H717" s="64">
        <v>8.1818181818181817</v>
      </c>
      <c r="I717" s="64">
        <v>6.5140845070422531</v>
      </c>
      <c r="J717" s="64">
        <v>12.260536398467432</v>
      </c>
      <c r="K717" s="64">
        <v>8.4481175390266294</v>
      </c>
      <c r="L717" s="65"/>
      <c r="M717" s="65">
        <v>20</v>
      </c>
      <c r="N717" s="65">
        <v>34</v>
      </c>
      <c r="O717" s="65">
        <v>49</v>
      </c>
      <c r="P717" s="65">
        <v>18</v>
      </c>
      <c r="Q717" s="65">
        <v>35</v>
      </c>
      <c r="R717" s="65">
        <v>45</v>
      </c>
      <c r="S717" s="65">
        <v>37</v>
      </c>
      <c r="T717" s="65">
        <v>64</v>
      </c>
      <c r="U717" s="65">
        <v>92</v>
      </c>
    </row>
    <row r="718" spans="1:21" x14ac:dyDescent="0.35">
      <c r="A718" s="62">
        <v>713</v>
      </c>
      <c r="B718" s="63" t="s">
        <v>1206</v>
      </c>
      <c r="C718" s="64">
        <v>0</v>
      </c>
      <c r="D718" s="64">
        <v>0</v>
      </c>
      <c r="E718" s="64">
        <v>0</v>
      </c>
      <c r="F718" s="64">
        <v>0</v>
      </c>
      <c r="G718" s="64">
        <v>0</v>
      </c>
      <c r="H718" s="64">
        <v>0</v>
      </c>
      <c r="I718" s="64">
        <v>0</v>
      </c>
      <c r="J718" s="64">
        <v>0</v>
      </c>
      <c r="K718" s="64">
        <v>0</v>
      </c>
      <c r="L718" s="65"/>
      <c r="M718" s="65">
        <v>0</v>
      </c>
      <c r="N718" s="65">
        <v>0</v>
      </c>
      <c r="O718" s="65">
        <v>0</v>
      </c>
      <c r="P718" s="65">
        <v>0</v>
      </c>
      <c r="Q718" s="65">
        <v>0</v>
      </c>
      <c r="R718" s="65">
        <v>0</v>
      </c>
      <c r="S718" s="65">
        <v>0</v>
      </c>
      <c r="T718" s="65">
        <v>0</v>
      </c>
      <c r="U718" s="65">
        <v>0</v>
      </c>
    </row>
    <row r="719" spans="1:21" x14ac:dyDescent="0.35">
      <c r="A719" s="62">
        <v>714</v>
      </c>
      <c r="B719" s="63" t="s">
        <v>1207</v>
      </c>
      <c r="C719" s="64">
        <v>0</v>
      </c>
      <c r="D719" s="64">
        <v>0</v>
      </c>
      <c r="E719" s="64">
        <v>0</v>
      </c>
      <c r="F719" s="64">
        <v>0</v>
      </c>
      <c r="G719" s="64">
        <v>0</v>
      </c>
      <c r="H719" s="64">
        <v>0</v>
      </c>
      <c r="I719" s="64">
        <v>0</v>
      </c>
      <c r="J719" s="64">
        <v>0</v>
      </c>
      <c r="K719" s="64">
        <v>0</v>
      </c>
      <c r="L719" s="65"/>
      <c r="M719" s="65">
        <v>0</v>
      </c>
      <c r="N719" s="65">
        <v>0</v>
      </c>
      <c r="O719" s="65">
        <v>0</v>
      </c>
      <c r="P719" s="65">
        <v>0</v>
      </c>
      <c r="Q719" s="65">
        <v>0</v>
      </c>
      <c r="R719" s="65">
        <v>0</v>
      </c>
      <c r="S719" s="65">
        <v>0</v>
      </c>
      <c r="T719" s="65">
        <v>0</v>
      </c>
      <c r="U719" s="65">
        <v>0</v>
      </c>
    </row>
    <row r="720" spans="1:21" x14ac:dyDescent="0.35">
      <c r="A720" s="62">
        <v>715</v>
      </c>
      <c r="B720" s="63" t="s">
        <v>1208</v>
      </c>
      <c r="C720" s="64">
        <v>0</v>
      </c>
      <c r="D720" s="64">
        <v>0</v>
      </c>
      <c r="E720" s="64">
        <v>0</v>
      </c>
      <c r="F720" s="64">
        <v>0</v>
      </c>
      <c r="G720" s="64">
        <v>0</v>
      </c>
      <c r="H720" s="64">
        <v>0</v>
      </c>
      <c r="I720" s="64">
        <v>0</v>
      </c>
      <c r="J720" s="64">
        <v>0</v>
      </c>
      <c r="K720" s="64">
        <v>6.4516129032258061</v>
      </c>
      <c r="L720" s="65"/>
      <c r="M720" s="65">
        <v>0</v>
      </c>
      <c r="N720" s="65">
        <v>0</v>
      </c>
      <c r="O720" s="65">
        <v>0</v>
      </c>
      <c r="P720" s="65">
        <v>0</v>
      </c>
      <c r="Q720" s="65">
        <v>0</v>
      </c>
      <c r="R720" s="65">
        <v>0</v>
      </c>
      <c r="S720" s="65">
        <v>0</v>
      </c>
      <c r="T720" s="65">
        <v>0</v>
      </c>
      <c r="U720" s="65">
        <v>6</v>
      </c>
    </row>
    <row r="721" spans="1:21" x14ac:dyDescent="0.35">
      <c r="A721" s="62">
        <v>716</v>
      </c>
      <c r="B721" s="63" t="s">
        <v>1209</v>
      </c>
      <c r="C721" s="64">
        <v>0</v>
      </c>
      <c r="D721" s="64">
        <v>0</v>
      </c>
      <c r="E721" s="64">
        <v>19.047619047619047</v>
      </c>
      <c r="F721" s="64">
        <v>0</v>
      </c>
      <c r="G721" s="64">
        <v>0</v>
      </c>
      <c r="H721" s="64">
        <v>0</v>
      </c>
      <c r="I721" s="64">
        <v>0</v>
      </c>
      <c r="J721" s="64">
        <v>29.411764705882355</v>
      </c>
      <c r="K721" s="64">
        <v>11.904761904761903</v>
      </c>
      <c r="L721" s="65"/>
      <c r="M721" s="65">
        <v>0</v>
      </c>
      <c r="N721" s="65">
        <v>0</v>
      </c>
      <c r="O721" s="65">
        <v>4</v>
      </c>
      <c r="P721" s="65">
        <v>0</v>
      </c>
      <c r="Q721" s="65">
        <v>0</v>
      </c>
      <c r="R721" s="65">
        <v>0</v>
      </c>
      <c r="S721" s="65">
        <v>0</v>
      </c>
      <c r="T721" s="65">
        <v>5</v>
      </c>
      <c r="U721" s="65">
        <v>5</v>
      </c>
    </row>
    <row r="722" spans="1:21" x14ac:dyDescent="0.35">
      <c r="A722" s="62">
        <v>717</v>
      </c>
      <c r="B722" s="63" t="s">
        <v>1210</v>
      </c>
      <c r="C722" s="64">
        <v>0</v>
      </c>
      <c r="D722" s="64">
        <v>0</v>
      </c>
      <c r="E722" s="64">
        <v>0</v>
      </c>
      <c r="F722" s="64">
        <v>0</v>
      </c>
      <c r="G722" s="64">
        <v>0</v>
      </c>
      <c r="H722" s="64">
        <v>0</v>
      </c>
      <c r="I722" s="64">
        <v>0</v>
      </c>
      <c r="J722" s="64">
        <v>0</v>
      </c>
      <c r="K722" s="64">
        <v>0</v>
      </c>
      <c r="L722" s="65"/>
      <c r="M722" s="65">
        <v>0</v>
      </c>
      <c r="N722" s="65">
        <v>0</v>
      </c>
      <c r="O722" s="65">
        <v>0</v>
      </c>
      <c r="P722" s="65">
        <v>0</v>
      </c>
      <c r="Q722" s="65">
        <v>0</v>
      </c>
      <c r="R722" s="65">
        <v>0</v>
      </c>
      <c r="S722" s="65">
        <v>0</v>
      </c>
      <c r="T722" s="65">
        <v>0</v>
      </c>
      <c r="U722" s="65">
        <v>0</v>
      </c>
    </row>
    <row r="723" spans="1:21" x14ac:dyDescent="0.35">
      <c r="A723" s="62">
        <v>718</v>
      </c>
      <c r="B723" s="63" t="s">
        <v>1211</v>
      </c>
      <c r="C723" s="64">
        <v>0</v>
      </c>
      <c r="D723" s="64">
        <v>0</v>
      </c>
      <c r="E723" s="64">
        <v>0</v>
      </c>
      <c r="F723" s="64">
        <v>0</v>
      </c>
      <c r="G723" s="64">
        <v>0</v>
      </c>
      <c r="H723" s="64">
        <v>0</v>
      </c>
      <c r="I723" s="64">
        <v>0</v>
      </c>
      <c r="J723" s="64">
        <v>0</v>
      </c>
      <c r="K723" s="64">
        <v>0</v>
      </c>
      <c r="L723" s="65"/>
      <c r="M723" s="65">
        <v>0</v>
      </c>
      <c r="N723" s="65">
        <v>0</v>
      </c>
      <c r="O723" s="65">
        <v>0</v>
      </c>
      <c r="P723" s="65">
        <v>0</v>
      </c>
      <c r="Q723" s="65">
        <v>0</v>
      </c>
      <c r="R723" s="65">
        <v>0</v>
      </c>
      <c r="S723" s="65">
        <v>0</v>
      </c>
      <c r="T723" s="65">
        <v>0</v>
      </c>
      <c r="U723" s="65">
        <v>0</v>
      </c>
    </row>
    <row r="724" spans="1:21" x14ac:dyDescent="0.35">
      <c r="A724" s="62">
        <v>719</v>
      </c>
      <c r="B724" s="63" t="s">
        <v>1212</v>
      </c>
      <c r="C724" s="64">
        <v>0</v>
      </c>
      <c r="D724" s="64">
        <v>0</v>
      </c>
      <c r="E724" s="64">
        <v>0</v>
      </c>
      <c r="F724" s="64">
        <v>0</v>
      </c>
      <c r="G724" s="64">
        <v>0</v>
      </c>
      <c r="H724" s="64">
        <v>100</v>
      </c>
      <c r="I724" s="64">
        <v>100</v>
      </c>
      <c r="J724" s="64">
        <v>0</v>
      </c>
      <c r="K724" s="64">
        <v>100</v>
      </c>
      <c r="L724" s="65"/>
      <c r="M724" s="65">
        <v>0</v>
      </c>
      <c r="N724" s="65">
        <v>0</v>
      </c>
      <c r="O724" s="65">
        <v>0</v>
      </c>
      <c r="P724" s="65">
        <v>0</v>
      </c>
      <c r="Q724" s="65">
        <v>0</v>
      </c>
      <c r="R724" s="65">
        <v>3</v>
      </c>
      <c r="S724" s="65">
        <v>6</v>
      </c>
      <c r="T724" s="65">
        <v>0</v>
      </c>
      <c r="U724" s="65">
        <v>3</v>
      </c>
    </row>
    <row r="725" spans="1:21" x14ac:dyDescent="0.35">
      <c r="A725" s="62">
        <v>720</v>
      </c>
      <c r="B725" s="63" t="s">
        <v>1213</v>
      </c>
      <c r="C725" s="64">
        <v>0</v>
      </c>
      <c r="D725" s="64">
        <v>0</v>
      </c>
      <c r="E725" s="64">
        <v>0</v>
      </c>
      <c r="F725" s="64">
        <v>0</v>
      </c>
      <c r="G725" s="64">
        <v>0</v>
      </c>
      <c r="H725" s="64">
        <v>0</v>
      </c>
      <c r="I725" s="64">
        <v>0</v>
      </c>
      <c r="J725" s="64">
        <v>0</v>
      </c>
      <c r="K725" s="64">
        <v>0</v>
      </c>
      <c r="L725" s="65"/>
      <c r="M725" s="65">
        <v>0</v>
      </c>
      <c r="N725" s="65">
        <v>0</v>
      </c>
      <c r="O725" s="65">
        <v>0</v>
      </c>
      <c r="P725" s="65">
        <v>0</v>
      </c>
      <c r="Q725" s="65">
        <v>0</v>
      </c>
      <c r="R725" s="65">
        <v>0</v>
      </c>
      <c r="S725" s="65">
        <v>0</v>
      </c>
      <c r="T725" s="65">
        <v>0</v>
      </c>
      <c r="U725" s="65">
        <v>0</v>
      </c>
    </row>
    <row r="726" spans="1:21" x14ac:dyDescent="0.35">
      <c r="A726" s="62">
        <v>721</v>
      </c>
      <c r="B726" s="63" t="s">
        <v>1214</v>
      </c>
      <c r="C726" s="64">
        <v>6.25</v>
      </c>
      <c r="D726" s="64">
        <v>0</v>
      </c>
      <c r="E726" s="64">
        <v>8.2191780821917799</v>
      </c>
      <c r="F726" s="64">
        <v>0</v>
      </c>
      <c r="G726" s="64">
        <v>0</v>
      </c>
      <c r="H726" s="64">
        <v>0</v>
      </c>
      <c r="I726" s="64">
        <v>8.235294117647058</v>
      </c>
      <c r="J726" s="64">
        <v>15.873015873015872</v>
      </c>
      <c r="K726" s="64">
        <v>5.0359712230215825</v>
      </c>
      <c r="L726" s="65"/>
      <c r="M726" s="65">
        <v>3</v>
      </c>
      <c r="N726" s="65">
        <v>0</v>
      </c>
      <c r="O726" s="65">
        <v>6</v>
      </c>
      <c r="P726" s="65">
        <v>0</v>
      </c>
      <c r="Q726" s="65">
        <v>0</v>
      </c>
      <c r="R726" s="65">
        <v>0</v>
      </c>
      <c r="S726" s="65">
        <v>7</v>
      </c>
      <c r="T726" s="65">
        <v>10</v>
      </c>
      <c r="U726" s="65">
        <v>7</v>
      </c>
    </row>
    <row r="727" spans="1:21" x14ac:dyDescent="0.35">
      <c r="A727" s="62">
        <v>722</v>
      </c>
      <c r="B727" s="63" t="s">
        <v>1215</v>
      </c>
      <c r="C727" s="64">
        <v>0</v>
      </c>
      <c r="D727" s="64">
        <v>0</v>
      </c>
      <c r="E727" s="64">
        <v>0</v>
      </c>
      <c r="F727" s="64">
        <v>0</v>
      </c>
      <c r="G727" s="64">
        <v>0</v>
      </c>
      <c r="H727" s="64">
        <v>0</v>
      </c>
      <c r="I727" s="64">
        <v>0</v>
      </c>
      <c r="J727" s="64">
        <v>0</v>
      </c>
      <c r="K727" s="64">
        <v>0</v>
      </c>
      <c r="L727" s="65"/>
      <c r="M727" s="65">
        <v>0</v>
      </c>
      <c r="N727" s="65">
        <v>0</v>
      </c>
      <c r="O727" s="65">
        <v>0</v>
      </c>
      <c r="P727" s="65">
        <v>0</v>
      </c>
      <c r="Q727" s="65">
        <v>0</v>
      </c>
      <c r="R727" s="65">
        <v>0</v>
      </c>
      <c r="S727" s="65">
        <v>0</v>
      </c>
      <c r="T727" s="65">
        <v>0</v>
      </c>
      <c r="U727" s="65">
        <v>0</v>
      </c>
    </row>
    <row r="728" spans="1:21" x14ac:dyDescent="0.35">
      <c r="A728" s="62">
        <v>723</v>
      </c>
      <c r="B728" s="63" t="s">
        <v>1216</v>
      </c>
      <c r="C728" s="64">
        <v>0</v>
      </c>
      <c r="D728" s="64">
        <v>0</v>
      </c>
      <c r="E728" s="64">
        <v>0</v>
      </c>
      <c r="F728" s="64">
        <v>0</v>
      </c>
      <c r="G728" s="64">
        <v>0</v>
      </c>
      <c r="H728" s="64">
        <v>0</v>
      </c>
      <c r="I728" s="64">
        <v>0</v>
      </c>
      <c r="J728" s="64">
        <v>0</v>
      </c>
      <c r="K728" s="64">
        <v>0</v>
      </c>
      <c r="L728" s="65"/>
      <c r="M728" s="65">
        <v>0</v>
      </c>
      <c r="N728" s="65">
        <v>0</v>
      </c>
      <c r="O728" s="65">
        <v>0</v>
      </c>
      <c r="P728" s="65">
        <v>0</v>
      </c>
      <c r="Q728" s="65">
        <v>0</v>
      </c>
      <c r="R728" s="65">
        <v>0</v>
      </c>
      <c r="S728" s="65">
        <v>0</v>
      </c>
      <c r="T728" s="65">
        <v>0</v>
      </c>
      <c r="U728" s="65">
        <v>0</v>
      </c>
    </row>
    <row r="729" spans="1:21" x14ac:dyDescent="0.35">
      <c r="A729" s="62">
        <v>724</v>
      </c>
      <c r="B729" s="63" t="s">
        <v>3129</v>
      </c>
      <c r="C729" s="64">
        <v>0</v>
      </c>
      <c r="D729" s="64">
        <v>0</v>
      </c>
      <c r="E729" s="64">
        <v>7.3170731707317067</v>
      </c>
      <c r="F729" s="64">
        <v>0</v>
      </c>
      <c r="G729" s="64">
        <v>0</v>
      </c>
      <c r="H729" s="64">
        <v>0</v>
      </c>
      <c r="I729" s="64">
        <v>0</v>
      </c>
      <c r="J729" s="64">
        <v>0</v>
      </c>
      <c r="K729" s="64">
        <v>3.0303030303030303</v>
      </c>
      <c r="L729" s="65"/>
      <c r="M729" s="65">
        <v>0</v>
      </c>
      <c r="N729" s="65">
        <v>0</v>
      </c>
      <c r="O729" s="65">
        <v>3</v>
      </c>
      <c r="P729" s="65">
        <v>0</v>
      </c>
      <c r="Q729" s="65">
        <v>0</v>
      </c>
      <c r="R729" s="65">
        <v>0</v>
      </c>
      <c r="S729" s="65">
        <v>0</v>
      </c>
      <c r="T729" s="65">
        <v>0</v>
      </c>
      <c r="U729" s="65">
        <v>3</v>
      </c>
    </row>
    <row r="730" spans="1:21" x14ac:dyDescent="0.35">
      <c r="A730" s="62">
        <v>725</v>
      </c>
      <c r="B730" s="63" t="s">
        <v>1217</v>
      </c>
      <c r="C730" s="64">
        <v>0</v>
      </c>
      <c r="D730" s="64">
        <v>0</v>
      </c>
      <c r="E730" s="64">
        <v>0</v>
      </c>
      <c r="F730" s="64">
        <v>0</v>
      </c>
      <c r="G730" s="64">
        <v>0</v>
      </c>
      <c r="H730" s="64">
        <v>0</v>
      </c>
      <c r="I730" s="64">
        <v>0</v>
      </c>
      <c r="J730" s="64">
        <v>0</v>
      </c>
      <c r="K730" s="64">
        <v>0</v>
      </c>
      <c r="L730" s="65"/>
      <c r="M730" s="65">
        <v>0</v>
      </c>
      <c r="N730" s="65">
        <v>0</v>
      </c>
      <c r="O730" s="65">
        <v>0</v>
      </c>
      <c r="P730" s="65">
        <v>0</v>
      </c>
      <c r="Q730" s="65">
        <v>0</v>
      </c>
      <c r="R730" s="65">
        <v>0</v>
      </c>
      <c r="S730" s="65">
        <v>0</v>
      </c>
      <c r="T730" s="65">
        <v>0</v>
      </c>
      <c r="U730" s="65">
        <v>0</v>
      </c>
    </row>
    <row r="731" spans="1:21" x14ac:dyDescent="0.35">
      <c r="A731" s="62">
        <v>726</v>
      </c>
      <c r="B731" s="63" t="s">
        <v>1218</v>
      </c>
      <c r="C731" s="64">
        <v>0</v>
      </c>
      <c r="D731" s="64">
        <v>0</v>
      </c>
      <c r="E731" s="64">
        <v>0</v>
      </c>
      <c r="F731" s="64">
        <v>0</v>
      </c>
      <c r="G731" s="64">
        <v>0</v>
      </c>
      <c r="H731" s="64">
        <v>0</v>
      </c>
      <c r="I731" s="64">
        <v>0</v>
      </c>
      <c r="J731" s="64">
        <v>0</v>
      </c>
      <c r="K731" s="64">
        <v>0</v>
      </c>
      <c r="L731" s="65"/>
      <c r="M731" s="65">
        <v>0</v>
      </c>
      <c r="N731" s="65">
        <v>0</v>
      </c>
      <c r="O731" s="65">
        <v>0</v>
      </c>
      <c r="P731" s="65">
        <v>0</v>
      </c>
      <c r="Q731" s="65">
        <v>0</v>
      </c>
      <c r="R731" s="65">
        <v>0</v>
      </c>
      <c r="S731" s="65">
        <v>0</v>
      </c>
      <c r="T731" s="65">
        <v>0</v>
      </c>
      <c r="U731" s="65">
        <v>0</v>
      </c>
    </row>
    <row r="732" spans="1:21" x14ac:dyDescent="0.35">
      <c r="A732" s="62">
        <v>727</v>
      </c>
      <c r="B732" s="63" t="s">
        <v>1219</v>
      </c>
      <c r="C732" s="64">
        <v>0</v>
      </c>
      <c r="D732" s="64">
        <v>0</v>
      </c>
      <c r="E732" s="64">
        <v>0</v>
      </c>
      <c r="F732" s="64">
        <v>0</v>
      </c>
      <c r="G732" s="64">
        <v>0</v>
      </c>
      <c r="H732" s="64">
        <v>0</v>
      </c>
      <c r="I732" s="64">
        <v>0</v>
      </c>
      <c r="J732" s="64">
        <v>0</v>
      </c>
      <c r="K732" s="64">
        <v>0</v>
      </c>
      <c r="L732" s="65"/>
      <c r="M732" s="65">
        <v>0</v>
      </c>
      <c r="N732" s="65">
        <v>0</v>
      </c>
      <c r="O732" s="65">
        <v>0</v>
      </c>
      <c r="P732" s="65">
        <v>0</v>
      </c>
      <c r="Q732" s="65">
        <v>0</v>
      </c>
      <c r="R732" s="65">
        <v>0</v>
      </c>
      <c r="S732" s="65">
        <v>0</v>
      </c>
      <c r="T732" s="65">
        <v>0</v>
      </c>
      <c r="U732" s="65">
        <v>0</v>
      </c>
    </row>
    <row r="733" spans="1:21" x14ac:dyDescent="0.35">
      <c r="A733" s="62">
        <v>728</v>
      </c>
      <c r="B733" s="63" t="s">
        <v>1220</v>
      </c>
      <c r="C733" s="64">
        <v>0</v>
      </c>
      <c r="D733" s="64">
        <v>6.25</v>
      </c>
      <c r="E733" s="64">
        <v>2.877697841726619</v>
      </c>
      <c r="F733" s="64">
        <v>0</v>
      </c>
      <c r="G733" s="64">
        <v>5</v>
      </c>
      <c r="H733" s="64">
        <v>3.3112582781456954</v>
      </c>
      <c r="I733" s="64">
        <v>1.948051948051948</v>
      </c>
      <c r="J733" s="64">
        <v>7.1942446043165464</v>
      </c>
      <c r="K733" s="64">
        <v>2.7777777777777777</v>
      </c>
      <c r="L733" s="65"/>
      <c r="M733" s="65">
        <v>0</v>
      </c>
      <c r="N733" s="65">
        <v>4</v>
      </c>
      <c r="O733" s="65">
        <v>4</v>
      </c>
      <c r="P733" s="65">
        <v>0</v>
      </c>
      <c r="Q733" s="65">
        <v>4</v>
      </c>
      <c r="R733" s="65">
        <v>5</v>
      </c>
      <c r="S733" s="65">
        <v>3</v>
      </c>
      <c r="T733" s="65">
        <v>10</v>
      </c>
      <c r="U733" s="65">
        <v>8</v>
      </c>
    </row>
    <row r="734" spans="1:21" x14ac:dyDescent="0.35">
      <c r="A734" s="62">
        <v>729</v>
      </c>
      <c r="B734" s="63" t="s">
        <v>304</v>
      </c>
      <c r="C734" s="64">
        <v>9.4808126410835225</v>
      </c>
      <c r="D734" s="64">
        <v>17.20226843100189</v>
      </c>
      <c r="E734" s="64">
        <v>13.594232749742533</v>
      </c>
      <c r="F734" s="64">
        <v>4.6511627906976747</v>
      </c>
      <c r="G734" s="64">
        <v>12.068965517241379</v>
      </c>
      <c r="H734" s="64">
        <v>8.7389380530973444</v>
      </c>
      <c r="I734" s="64">
        <v>7.4914869466515324</v>
      </c>
      <c r="J734" s="64">
        <v>14.629258517034069</v>
      </c>
      <c r="K734" s="64">
        <v>11.353944562899787</v>
      </c>
      <c r="L734" s="65"/>
      <c r="M734" s="65">
        <v>42</v>
      </c>
      <c r="N734" s="65">
        <v>91</v>
      </c>
      <c r="O734" s="65">
        <v>132</v>
      </c>
      <c r="P734" s="65">
        <v>20</v>
      </c>
      <c r="Q734" s="65">
        <v>56</v>
      </c>
      <c r="R734" s="65">
        <v>79</v>
      </c>
      <c r="S734" s="65">
        <v>66</v>
      </c>
      <c r="T734" s="65">
        <v>146</v>
      </c>
      <c r="U734" s="65">
        <v>213</v>
      </c>
    </row>
    <row r="735" spans="1:21" x14ac:dyDescent="0.35">
      <c r="A735" s="62">
        <v>730</v>
      </c>
      <c r="B735" s="63" t="s">
        <v>305</v>
      </c>
      <c r="C735" s="64">
        <v>10.596026490066226</v>
      </c>
      <c r="D735" s="64">
        <v>19.375</v>
      </c>
      <c r="E735" s="64">
        <v>14.376996805111823</v>
      </c>
      <c r="F735" s="64">
        <v>9.6153846153846168</v>
      </c>
      <c r="G735" s="64">
        <v>17.777777777777779</v>
      </c>
      <c r="H735" s="64">
        <v>14.16184971098266</v>
      </c>
      <c r="I735" s="64">
        <v>9.5541401273885356</v>
      </c>
      <c r="J735" s="64">
        <v>17.971014492753625</v>
      </c>
      <c r="K735" s="64">
        <v>14.220183486238533</v>
      </c>
      <c r="L735" s="65"/>
      <c r="M735" s="65">
        <v>16</v>
      </c>
      <c r="N735" s="65">
        <v>31</v>
      </c>
      <c r="O735" s="65">
        <v>45</v>
      </c>
      <c r="P735" s="65">
        <v>15</v>
      </c>
      <c r="Q735" s="65">
        <v>32</v>
      </c>
      <c r="R735" s="65">
        <v>49</v>
      </c>
      <c r="S735" s="65">
        <v>30</v>
      </c>
      <c r="T735" s="65">
        <v>62</v>
      </c>
      <c r="U735" s="65">
        <v>93</v>
      </c>
    </row>
    <row r="736" spans="1:21" x14ac:dyDescent="0.35">
      <c r="A736" s="62">
        <v>731</v>
      </c>
      <c r="B736" s="63" t="s">
        <v>306</v>
      </c>
      <c r="C736" s="64">
        <v>6.1946902654867255</v>
      </c>
      <c r="D736" s="64">
        <v>15.140845070422534</v>
      </c>
      <c r="E736" s="64">
        <v>11.5234375</v>
      </c>
      <c r="F736" s="64">
        <v>5.7522123893805306</v>
      </c>
      <c r="G736" s="64">
        <v>12.820512820512819</v>
      </c>
      <c r="H736" s="64">
        <v>10.873786407766991</v>
      </c>
      <c r="I736" s="64">
        <v>4.8888888888888893</v>
      </c>
      <c r="J736" s="64">
        <v>15.703971119133575</v>
      </c>
      <c r="K736" s="64">
        <v>10.71779744346116</v>
      </c>
      <c r="L736" s="65"/>
      <c r="M736" s="65">
        <v>14</v>
      </c>
      <c r="N736" s="65">
        <v>43</v>
      </c>
      <c r="O736" s="65">
        <v>59</v>
      </c>
      <c r="P736" s="65">
        <v>13</v>
      </c>
      <c r="Q736" s="65">
        <v>35</v>
      </c>
      <c r="R736" s="65">
        <v>56</v>
      </c>
      <c r="S736" s="65">
        <v>22</v>
      </c>
      <c r="T736" s="65">
        <v>87</v>
      </c>
      <c r="U736" s="65">
        <v>109</v>
      </c>
    </row>
    <row r="737" spans="1:21" x14ac:dyDescent="0.35">
      <c r="A737" s="62">
        <v>732</v>
      </c>
      <c r="B737" s="63" t="s">
        <v>1221</v>
      </c>
      <c r="C737" s="64">
        <v>0</v>
      </c>
      <c r="D737" s="64">
        <v>0</v>
      </c>
      <c r="E737" s="64">
        <v>0</v>
      </c>
      <c r="F737" s="64">
        <v>0</v>
      </c>
      <c r="G737" s="64">
        <v>0</v>
      </c>
      <c r="H737" s="64">
        <v>0</v>
      </c>
      <c r="I737" s="64">
        <v>0</v>
      </c>
      <c r="J737" s="64">
        <v>0</v>
      </c>
      <c r="K737" s="64">
        <v>0</v>
      </c>
      <c r="L737" s="65"/>
      <c r="M737" s="65">
        <v>0</v>
      </c>
      <c r="N737" s="65">
        <v>0</v>
      </c>
      <c r="O737" s="65">
        <v>0</v>
      </c>
      <c r="P737" s="65">
        <v>0</v>
      </c>
      <c r="Q737" s="65">
        <v>0</v>
      </c>
      <c r="R737" s="65">
        <v>0</v>
      </c>
      <c r="S737" s="65">
        <v>0</v>
      </c>
      <c r="T737" s="65">
        <v>0</v>
      </c>
      <c r="U737" s="65">
        <v>0</v>
      </c>
    </row>
    <row r="738" spans="1:21" x14ac:dyDescent="0.35">
      <c r="A738" s="62">
        <v>733</v>
      </c>
      <c r="B738" s="63" t="s">
        <v>1222</v>
      </c>
      <c r="C738" s="64">
        <v>0</v>
      </c>
      <c r="D738" s="64">
        <v>0</v>
      </c>
      <c r="E738" s="64">
        <v>0</v>
      </c>
      <c r="F738" s="64">
        <v>0</v>
      </c>
      <c r="G738" s="64">
        <v>0</v>
      </c>
      <c r="H738" s="64">
        <v>0</v>
      </c>
      <c r="I738" s="64">
        <v>0</v>
      </c>
      <c r="J738" s="64">
        <v>0</v>
      </c>
      <c r="K738" s="64">
        <v>0</v>
      </c>
      <c r="L738" s="65"/>
      <c r="M738" s="65">
        <v>0</v>
      </c>
      <c r="N738" s="65">
        <v>0</v>
      </c>
      <c r="O738" s="65">
        <v>0</v>
      </c>
      <c r="P738" s="65">
        <v>0</v>
      </c>
      <c r="Q738" s="65">
        <v>0</v>
      </c>
      <c r="R738" s="65">
        <v>0</v>
      </c>
      <c r="S738" s="65">
        <v>0</v>
      </c>
      <c r="T738" s="65">
        <v>0</v>
      </c>
      <c r="U738" s="65">
        <v>0</v>
      </c>
    </row>
    <row r="739" spans="1:21" x14ac:dyDescent="0.35">
      <c r="A739" s="62">
        <v>734</v>
      </c>
      <c r="B739" s="63" t="s">
        <v>1223</v>
      </c>
      <c r="C739" s="64">
        <v>0</v>
      </c>
      <c r="D739" s="64">
        <v>0</v>
      </c>
      <c r="E739" s="64">
        <v>0</v>
      </c>
      <c r="F739" s="64">
        <v>0</v>
      </c>
      <c r="G739" s="64">
        <v>0</v>
      </c>
      <c r="H739" s="64">
        <v>0</v>
      </c>
      <c r="I739" s="64">
        <v>0</v>
      </c>
      <c r="J739" s="64">
        <v>0</v>
      </c>
      <c r="K739" s="64">
        <v>0</v>
      </c>
      <c r="L739" s="65"/>
      <c r="M739" s="65">
        <v>0</v>
      </c>
      <c r="N739" s="65">
        <v>0</v>
      </c>
      <c r="O739" s="65">
        <v>0</v>
      </c>
      <c r="P739" s="65">
        <v>0</v>
      </c>
      <c r="Q739" s="65">
        <v>0</v>
      </c>
      <c r="R739" s="65">
        <v>0</v>
      </c>
      <c r="S739" s="65">
        <v>0</v>
      </c>
      <c r="T739" s="65">
        <v>0</v>
      </c>
      <c r="U739" s="65">
        <v>0</v>
      </c>
    </row>
    <row r="740" spans="1:21" x14ac:dyDescent="0.35">
      <c r="A740" s="62">
        <v>735</v>
      </c>
      <c r="B740" s="63" t="s">
        <v>1224</v>
      </c>
      <c r="C740" s="64">
        <v>0</v>
      </c>
      <c r="D740" s="64">
        <v>0</v>
      </c>
      <c r="E740" s="64">
        <v>0</v>
      </c>
      <c r="F740" s="64">
        <v>0</v>
      </c>
      <c r="G740" s="64">
        <v>0</v>
      </c>
      <c r="H740" s="64">
        <v>0</v>
      </c>
      <c r="I740" s="64">
        <v>0</v>
      </c>
      <c r="J740" s="64">
        <v>0</v>
      </c>
      <c r="K740" s="64">
        <v>0</v>
      </c>
      <c r="L740" s="65"/>
      <c r="M740" s="65">
        <v>0</v>
      </c>
      <c r="N740" s="65">
        <v>0</v>
      </c>
      <c r="O740" s="65">
        <v>0</v>
      </c>
      <c r="P740" s="65">
        <v>0</v>
      </c>
      <c r="Q740" s="65">
        <v>0</v>
      </c>
      <c r="R740" s="65">
        <v>0</v>
      </c>
      <c r="S740" s="65">
        <v>0</v>
      </c>
      <c r="T740" s="65">
        <v>0</v>
      </c>
      <c r="U740" s="65">
        <v>0</v>
      </c>
    </row>
    <row r="741" spans="1:21" x14ac:dyDescent="0.35">
      <c r="A741" s="62">
        <v>736</v>
      </c>
      <c r="B741" s="63" t="s">
        <v>1225</v>
      </c>
      <c r="C741" s="64">
        <v>0</v>
      </c>
      <c r="D741" s="64">
        <v>0</v>
      </c>
      <c r="E741" s="64">
        <v>12.5</v>
      </c>
      <c r="F741" s="64">
        <v>0</v>
      </c>
      <c r="G741" s="64">
        <v>0</v>
      </c>
      <c r="H741" s="64">
        <v>0</v>
      </c>
      <c r="I741" s="64">
        <v>7.8947368421052628</v>
      </c>
      <c r="J741" s="64">
        <v>0</v>
      </c>
      <c r="K741" s="64">
        <v>7.2727272727272725</v>
      </c>
      <c r="L741" s="65"/>
      <c r="M741" s="65">
        <v>0</v>
      </c>
      <c r="N741" s="65">
        <v>0</v>
      </c>
      <c r="O741" s="65">
        <v>4</v>
      </c>
      <c r="P741" s="65">
        <v>0</v>
      </c>
      <c r="Q741" s="65">
        <v>0</v>
      </c>
      <c r="R741" s="65">
        <v>0</v>
      </c>
      <c r="S741" s="65">
        <v>3</v>
      </c>
      <c r="T741" s="65">
        <v>0</v>
      </c>
      <c r="U741" s="65">
        <v>4</v>
      </c>
    </row>
    <row r="742" spans="1:21" x14ac:dyDescent="0.35">
      <c r="A742" s="62">
        <v>737</v>
      </c>
      <c r="B742" s="63" t="s">
        <v>307</v>
      </c>
      <c r="C742" s="64">
        <v>0</v>
      </c>
      <c r="D742" s="64">
        <v>7.1428571428571423</v>
      </c>
      <c r="E742" s="64">
        <v>6.666666666666667</v>
      </c>
      <c r="F742" s="64">
        <v>7.3529411764705888</v>
      </c>
      <c r="G742" s="64">
        <v>13.114754098360656</v>
      </c>
      <c r="H742" s="64">
        <v>3.3898305084745761</v>
      </c>
      <c r="I742" s="64">
        <v>7.8947368421052628</v>
      </c>
      <c r="J742" s="64">
        <v>12.396694214876034</v>
      </c>
      <c r="K742" s="64">
        <v>7.782101167315175</v>
      </c>
      <c r="L742" s="65"/>
      <c r="M742" s="65">
        <v>0</v>
      </c>
      <c r="N742" s="65">
        <v>4</v>
      </c>
      <c r="O742" s="65">
        <v>9</v>
      </c>
      <c r="P742" s="65">
        <v>5</v>
      </c>
      <c r="Q742" s="65">
        <v>8</v>
      </c>
      <c r="R742" s="65">
        <v>4</v>
      </c>
      <c r="S742" s="65">
        <v>12</v>
      </c>
      <c r="T742" s="65">
        <v>15</v>
      </c>
      <c r="U742" s="65">
        <v>20</v>
      </c>
    </row>
    <row r="743" spans="1:21" x14ac:dyDescent="0.35">
      <c r="A743" s="62">
        <v>738</v>
      </c>
      <c r="B743" s="63" t="s">
        <v>1226</v>
      </c>
      <c r="C743" s="64">
        <v>0</v>
      </c>
      <c r="D743" s="64">
        <v>0</v>
      </c>
      <c r="E743" s="64">
        <v>0</v>
      </c>
      <c r="F743" s="64">
        <v>0</v>
      </c>
      <c r="G743" s="64">
        <v>100</v>
      </c>
      <c r="H743" s="64">
        <v>100</v>
      </c>
      <c r="I743" s="64">
        <v>0</v>
      </c>
      <c r="J743" s="64">
        <v>100</v>
      </c>
      <c r="K743" s="64">
        <v>50</v>
      </c>
      <c r="L743" s="65"/>
      <c r="M743" s="65">
        <v>0</v>
      </c>
      <c r="N743" s="65">
        <v>0</v>
      </c>
      <c r="O743" s="65">
        <v>0</v>
      </c>
      <c r="P743" s="65">
        <v>0</v>
      </c>
      <c r="Q743" s="65">
        <v>4</v>
      </c>
      <c r="R743" s="65">
        <v>4</v>
      </c>
      <c r="S743" s="65">
        <v>0</v>
      </c>
      <c r="T743" s="65">
        <v>3</v>
      </c>
      <c r="U743" s="65">
        <v>3</v>
      </c>
    </row>
    <row r="744" spans="1:21" x14ac:dyDescent="0.35">
      <c r="A744" s="62">
        <v>739</v>
      </c>
      <c r="B744" s="63" t="s">
        <v>1227</v>
      </c>
      <c r="C744" s="64">
        <v>0</v>
      </c>
      <c r="D744" s="64">
        <v>0</v>
      </c>
      <c r="E744" s="64">
        <v>0</v>
      </c>
      <c r="F744" s="64">
        <v>0</v>
      </c>
      <c r="G744" s="64">
        <v>0</v>
      </c>
      <c r="H744" s="64">
        <v>0</v>
      </c>
      <c r="I744" s="64">
        <v>0</v>
      </c>
      <c r="J744" s="64">
        <v>0</v>
      </c>
      <c r="K744" s="64">
        <v>0</v>
      </c>
      <c r="L744" s="65"/>
      <c r="M744" s="65">
        <v>0</v>
      </c>
      <c r="N744" s="65">
        <v>0</v>
      </c>
      <c r="O744" s="65">
        <v>0</v>
      </c>
      <c r="P744" s="65">
        <v>0</v>
      </c>
      <c r="Q744" s="65">
        <v>0</v>
      </c>
      <c r="R744" s="65">
        <v>0</v>
      </c>
      <c r="S744" s="65">
        <v>0</v>
      </c>
      <c r="T744" s="65">
        <v>0</v>
      </c>
      <c r="U744" s="65">
        <v>0</v>
      </c>
    </row>
    <row r="745" spans="1:21" x14ac:dyDescent="0.35">
      <c r="A745" s="62">
        <v>740</v>
      </c>
      <c r="B745" s="63" t="s">
        <v>1228</v>
      </c>
      <c r="C745" s="64">
        <v>0</v>
      </c>
      <c r="D745" s="64">
        <v>0</v>
      </c>
      <c r="E745" s="64">
        <v>0</v>
      </c>
      <c r="F745" s="64">
        <v>0</v>
      </c>
      <c r="G745" s="64">
        <v>0</v>
      </c>
      <c r="H745" s="64">
        <v>0</v>
      </c>
      <c r="I745" s="64">
        <v>0</v>
      </c>
      <c r="J745" s="64">
        <v>0</v>
      </c>
      <c r="K745" s="64">
        <v>0</v>
      </c>
      <c r="L745" s="65"/>
      <c r="M745" s="65">
        <v>0</v>
      </c>
      <c r="N745" s="65">
        <v>0</v>
      </c>
      <c r="O745" s="65">
        <v>0</v>
      </c>
      <c r="P745" s="65">
        <v>0</v>
      </c>
      <c r="Q745" s="65">
        <v>0</v>
      </c>
      <c r="R745" s="65">
        <v>0</v>
      </c>
      <c r="S745" s="65">
        <v>0</v>
      </c>
      <c r="T745" s="65">
        <v>0</v>
      </c>
      <c r="U745" s="65">
        <v>0</v>
      </c>
    </row>
    <row r="746" spans="1:21" x14ac:dyDescent="0.35">
      <c r="A746" s="62">
        <v>741</v>
      </c>
      <c r="B746" s="63" t="s">
        <v>1229</v>
      </c>
      <c r="C746" s="64">
        <v>30</v>
      </c>
      <c r="D746" s="64">
        <v>0</v>
      </c>
      <c r="E746" s="64">
        <v>15.789473684210526</v>
      </c>
      <c r="F746" s="64">
        <v>0</v>
      </c>
      <c r="G746" s="64">
        <v>50</v>
      </c>
      <c r="H746" s="64">
        <v>13.513513513513514</v>
      </c>
      <c r="I746" s="64">
        <v>11.111111111111111</v>
      </c>
      <c r="J746" s="64">
        <v>60</v>
      </c>
      <c r="K746" s="64">
        <v>17.391304347826086</v>
      </c>
      <c r="L746" s="65"/>
      <c r="M746" s="65">
        <v>3</v>
      </c>
      <c r="N746" s="65">
        <v>0</v>
      </c>
      <c r="O746" s="65">
        <v>3</v>
      </c>
      <c r="P746" s="65">
        <v>0</v>
      </c>
      <c r="Q746" s="65">
        <v>3</v>
      </c>
      <c r="R746" s="65">
        <v>5</v>
      </c>
      <c r="S746" s="65">
        <v>4</v>
      </c>
      <c r="T746" s="65">
        <v>6</v>
      </c>
      <c r="U746" s="65">
        <v>8</v>
      </c>
    </row>
    <row r="747" spans="1:21" x14ac:dyDescent="0.35">
      <c r="A747" s="62">
        <v>742</v>
      </c>
      <c r="B747" s="63" t="s">
        <v>1230</v>
      </c>
      <c r="C747" s="64">
        <v>0</v>
      </c>
      <c r="D747" s="64">
        <v>0</v>
      </c>
      <c r="E747" s="64">
        <v>0</v>
      </c>
      <c r="F747" s="64">
        <v>0</v>
      </c>
      <c r="G747" s="64">
        <v>0</v>
      </c>
      <c r="H747" s="64">
        <v>0</v>
      </c>
      <c r="I747" s="64">
        <v>0</v>
      </c>
      <c r="J747" s="64">
        <v>0</v>
      </c>
      <c r="K747" s="64">
        <v>0</v>
      </c>
      <c r="L747" s="65"/>
      <c r="M747" s="65">
        <v>0</v>
      </c>
      <c r="N747" s="65">
        <v>0</v>
      </c>
      <c r="O747" s="65">
        <v>0</v>
      </c>
      <c r="P747" s="65">
        <v>0</v>
      </c>
      <c r="Q747" s="65">
        <v>0</v>
      </c>
      <c r="R747" s="65">
        <v>0</v>
      </c>
      <c r="S747" s="65">
        <v>0</v>
      </c>
      <c r="T747" s="65">
        <v>0</v>
      </c>
      <c r="U747" s="65">
        <v>0</v>
      </c>
    </row>
    <row r="748" spans="1:21" x14ac:dyDescent="0.35">
      <c r="A748" s="62">
        <v>743</v>
      </c>
      <c r="B748" s="63" t="s">
        <v>308</v>
      </c>
      <c r="C748" s="64">
        <v>5.6939501779359425</v>
      </c>
      <c r="D748" s="64">
        <v>17.479674796747968</v>
      </c>
      <c r="E748" s="64">
        <v>9.5238095238095237</v>
      </c>
      <c r="F748" s="64">
        <v>4.2402826855123674</v>
      </c>
      <c r="G748" s="64">
        <v>13.24200913242009</v>
      </c>
      <c r="H748" s="64">
        <v>6.8750000000000009</v>
      </c>
      <c r="I748" s="64">
        <v>3.125</v>
      </c>
      <c r="J748" s="64">
        <v>13.43612334801762</v>
      </c>
      <c r="K748" s="64">
        <v>8.5402184707050655</v>
      </c>
      <c r="L748" s="65"/>
      <c r="M748" s="65">
        <v>16</v>
      </c>
      <c r="N748" s="65">
        <v>43</v>
      </c>
      <c r="O748" s="65">
        <v>50</v>
      </c>
      <c r="P748" s="65">
        <v>12</v>
      </c>
      <c r="Q748" s="65">
        <v>29</v>
      </c>
      <c r="R748" s="65">
        <v>33</v>
      </c>
      <c r="S748" s="65">
        <v>17</v>
      </c>
      <c r="T748" s="65">
        <v>61</v>
      </c>
      <c r="U748" s="65">
        <v>86</v>
      </c>
    </row>
    <row r="749" spans="1:21" x14ac:dyDescent="0.35">
      <c r="A749" s="62">
        <v>744</v>
      </c>
      <c r="B749" s="63" t="s">
        <v>1231</v>
      </c>
      <c r="C749" s="64">
        <v>0</v>
      </c>
      <c r="D749" s="64">
        <v>0</v>
      </c>
      <c r="E749" s="64">
        <v>0</v>
      </c>
      <c r="F749" s="64">
        <v>0</v>
      </c>
      <c r="G749" s="64">
        <v>0</v>
      </c>
      <c r="H749" s="64">
        <v>0</v>
      </c>
      <c r="I749" s="64">
        <v>0</v>
      </c>
      <c r="J749" s="64">
        <v>0</v>
      </c>
      <c r="K749" s="64">
        <v>0</v>
      </c>
      <c r="L749" s="65"/>
      <c r="M749" s="65">
        <v>0</v>
      </c>
      <c r="N749" s="65">
        <v>0</v>
      </c>
      <c r="O749" s="65">
        <v>0</v>
      </c>
      <c r="P749" s="65">
        <v>0</v>
      </c>
      <c r="Q749" s="65">
        <v>0</v>
      </c>
      <c r="R749" s="65">
        <v>0</v>
      </c>
      <c r="S749" s="65">
        <v>0</v>
      </c>
      <c r="T749" s="65">
        <v>0</v>
      </c>
      <c r="U749" s="65">
        <v>0</v>
      </c>
    </row>
    <row r="750" spans="1:21" x14ac:dyDescent="0.35">
      <c r="A750" s="62">
        <v>745</v>
      </c>
      <c r="B750" s="63" t="s">
        <v>1232</v>
      </c>
      <c r="C750" s="64">
        <v>0</v>
      </c>
      <c r="D750" s="64">
        <v>0</v>
      </c>
      <c r="E750" s="64">
        <v>0</v>
      </c>
      <c r="F750" s="64">
        <v>0</v>
      </c>
      <c r="G750" s="64">
        <v>0</v>
      </c>
      <c r="H750" s="64">
        <v>0</v>
      </c>
      <c r="I750" s="64">
        <v>0</v>
      </c>
      <c r="J750" s="64">
        <v>0</v>
      </c>
      <c r="K750" s="64">
        <v>0</v>
      </c>
      <c r="L750" s="65"/>
      <c r="M750" s="65">
        <v>0</v>
      </c>
      <c r="N750" s="65">
        <v>0</v>
      </c>
      <c r="O750" s="65">
        <v>0</v>
      </c>
      <c r="P750" s="65">
        <v>0</v>
      </c>
      <c r="Q750" s="65">
        <v>0</v>
      </c>
      <c r="R750" s="65">
        <v>0</v>
      </c>
      <c r="S750" s="65">
        <v>0</v>
      </c>
      <c r="T750" s="65">
        <v>0</v>
      </c>
      <c r="U750" s="65">
        <v>0</v>
      </c>
    </row>
    <row r="751" spans="1:21" x14ac:dyDescent="0.35">
      <c r="A751" s="62">
        <v>746</v>
      </c>
      <c r="B751" s="63" t="s">
        <v>1233</v>
      </c>
      <c r="C751" s="64">
        <v>0</v>
      </c>
      <c r="D751" s="64">
        <v>0</v>
      </c>
      <c r="E751" s="64">
        <v>0</v>
      </c>
      <c r="F751" s="64">
        <v>0</v>
      </c>
      <c r="G751" s="64">
        <v>0</v>
      </c>
      <c r="H751" s="64">
        <v>0</v>
      </c>
      <c r="I751" s="64">
        <v>0</v>
      </c>
      <c r="J751" s="64">
        <v>0</v>
      </c>
      <c r="K751" s="64">
        <v>57.142857142857139</v>
      </c>
      <c r="L751" s="65"/>
      <c r="M751" s="65">
        <v>0</v>
      </c>
      <c r="N751" s="65">
        <v>0</v>
      </c>
      <c r="O751" s="65">
        <v>0</v>
      </c>
      <c r="P751" s="65">
        <v>0</v>
      </c>
      <c r="Q751" s="65">
        <v>0</v>
      </c>
      <c r="R751" s="65">
        <v>0</v>
      </c>
      <c r="S751" s="65">
        <v>0</v>
      </c>
      <c r="T751" s="65">
        <v>0</v>
      </c>
      <c r="U751" s="65">
        <v>4</v>
      </c>
    </row>
    <row r="752" spans="1:21" x14ac:dyDescent="0.35">
      <c r="A752" s="62">
        <v>747</v>
      </c>
      <c r="B752" s="63" t="s">
        <v>1234</v>
      </c>
      <c r="C752" s="64">
        <v>0</v>
      </c>
      <c r="D752" s="64">
        <v>0</v>
      </c>
      <c r="E752" s="64">
        <v>0</v>
      </c>
      <c r="F752" s="64">
        <v>0</v>
      </c>
      <c r="G752" s="64">
        <v>0</v>
      </c>
      <c r="H752" s="64">
        <v>0</v>
      </c>
      <c r="I752" s="64">
        <v>0</v>
      </c>
      <c r="J752" s="64">
        <v>0</v>
      </c>
      <c r="K752" s="64">
        <v>0</v>
      </c>
      <c r="L752" s="65"/>
      <c r="M752" s="65">
        <v>0</v>
      </c>
      <c r="N752" s="65">
        <v>0</v>
      </c>
      <c r="O752" s="65">
        <v>0</v>
      </c>
      <c r="P752" s="65">
        <v>0</v>
      </c>
      <c r="Q752" s="65">
        <v>0</v>
      </c>
      <c r="R752" s="65">
        <v>0</v>
      </c>
      <c r="S752" s="65">
        <v>0</v>
      </c>
      <c r="T752" s="65">
        <v>0</v>
      </c>
      <c r="U752" s="65">
        <v>0</v>
      </c>
    </row>
    <row r="753" spans="1:21" x14ac:dyDescent="0.35">
      <c r="A753" s="62">
        <v>748</v>
      </c>
      <c r="B753" s="63" t="s">
        <v>309</v>
      </c>
      <c r="C753" s="64">
        <v>0</v>
      </c>
      <c r="D753" s="64">
        <v>17.021276595744681</v>
      </c>
      <c r="E753" s="64">
        <v>9.3023255813953494</v>
      </c>
      <c r="F753" s="64">
        <v>26.47058823529412</v>
      </c>
      <c r="G753" s="64">
        <v>15</v>
      </c>
      <c r="H753" s="64">
        <v>19.696969696969695</v>
      </c>
      <c r="I753" s="64">
        <v>12.676056338028168</v>
      </c>
      <c r="J753" s="64">
        <v>13.333333333333334</v>
      </c>
      <c r="K753" s="64">
        <v>9.4594594594594597</v>
      </c>
      <c r="L753" s="65"/>
      <c r="M753" s="65">
        <v>0</v>
      </c>
      <c r="N753" s="65">
        <v>8</v>
      </c>
      <c r="O753" s="65">
        <v>8</v>
      </c>
      <c r="P753" s="65">
        <v>9</v>
      </c>
      <c r="Q753" s="65">
        <v>6</v>
      </c>
      <c r="R753" s="65">
        <v>13</v>
      </c>
      <c r="S753" s="65">
        <v>9</v>
      </c>
      <c r="T753" s="65">
        <v>10</v>
      </c>
      <c r="U753" s="65">
        <v>14</v>
      </c>
    </row>
    <row r="754" spans="1:21" x14ac:dyDescent="0.35">
      <c r="A754" s="62">
        <v>749</v>
      </c>
      <c r="B754" s="63" t="s">
        <v>1235</v>
      </c>
      <c r="C754" s="64">
        <v>0</v>
      </c>
      <c r="D754" s="64">
        <v>0</v>
      </c>
      <c r="E754" s="64">
        <v>0</v>
      </c>
      <c r="F754" s="64">
        <v>0</v>
      </c>
      <c r="G754" s="64">
        <v>0</v>
      </c>
      <c r="H754" s="64">
        <v>0</v>
      </c>
      <c r="I754" s="64">
        <v>0</v>
      </c>
      <c r="J754" s="64">
        <v>0</v>
      </c>
      <c r="K754" s="64">
        <v>0</v>
      </c>
      <c r="L754" s="65"/>
      <c r="M754" s="65">
        <v>0</v>
      </c>
      <c r="N754" s="65">
        <v>0</v>
      </c>
      <c r="O754" s="65">
        <v>0</v>
      </c>
      <c r="P754" s="65">
        <v>0</v>
      </c>
      <c r="Q754" s="65">
        <v>0</v>
      </c>
      <c r="R754" s="65">
        <v>0</v>
      </c>
      <c r="S754" s="65">
        <v>0</v>
      </c>
      <c r="T754" s="65">
        <v>0</v>
      </c>
      <c r="U754" s="65">
        <v>0</v>
      </c>
    </row>
    <row r="755" spans="1:21" x14ac:dyDescent="0.35">
      <c r="A755" s="62">
        <v>750</v>
      </c>
      <c r="B755" s="63" t="s">
        <v>1236</v>
      </c>
      <c r="C755" s="64">
        <v>0</v>
      </c>
      <c r="D755" s="64">
        <v>0</v>
      </c>
      <c r="E755" s="64">
        <v>0</v>
      </c>
      <c r="F755" s="64">
        <v>0</v>
      </c>
      <c r="G755" s="64">
        <v>0</v>
      </c>
      <c r="H755" s="64">
        <v>0</v>
      </c>
      <c r="I755" s="64">
        <v>0</v>
      </c>
      <c r="J755" s="64">
        <v>0</v>
      </c>
      <c r="K755" s="64">
        <v>0</v>
      </c>
      <c r="L755" s="65"/>
      <c r="M755" s="65">
        <v>0</v>
      </c>
      <c r="N755" s="65">
        <v>0</v>
      </c>
      <c r="O755" s="65">
        <v>0</v>
      </c>
      <c r="P755" s="65">
        <v>0</v>
      </c>
      <c r="Q755" s="65">
        <v>0</v>
      </c>
      <c r="R755" s="65">
        <v>0</v>
      </c>
      <c r="S755" s="65">
        <v>0</v>
      </c>
      <c r="T755" s="65">
        <v>0</v>
      </c>
      <c r="U755" s="65">
        <v>0</v>
      </c>
    </row>
    <row r="756" spans="1:21" x14ac:dyDescent="0.35">
      <c r="A756" s="62">
        <v>751</v>
      </c>
      <c r="B756" s="63" t="s">
        <v>1237</v>
      </c>
      <c r="C756" s="64">
        <v>0</v>
      </c>
      <c r="D756" s="64">
        <v>0</v>
      </c>
      <c r="E756" s="64">
        <v>0</v>
      </c>
      <c r="F756" s="64">
        <v>0</v>
      </c>
      <c r="G756" s="64">
        <v>0</v>
      </c>
      <c r="H756" s="64">
        <v>0</v>
      </c>
      <c r="I756" s="64">
        <v>0</v>
      </c>
      <c r="J756" s="64">
        <v>0</v>
      </c>
      <c r="K756" s="64">
        <v>0</v>
      </c>
      <c r="L756" s="65"/>
      <c r="M756" s="65">
        <v>0</v>
      </c>
      <c r="N756" s="65">
        <v>0</v>
      </c>
      <c r="O756" s="65">
        <v>0</v>
      </c>
      <c r="P756" s="65">
        <v>0</v>
      </c>
      <c r="Q756" s="65">
        <v>0</v>
      </c>
      <c r="R756" s="65">
        <v>0</v>
      </c>
      <c r="S756" s="65">
        <v>0</v>
      </c>
      <c r="T756" s="65">
        <v>0</v>
      </c>
      <c r="U756" s="65">
        <v>0</v>
      </c>
    </row>
    <row r="757" spans="1:21" x14ac:dyDescent="0.35">
      <c r="A757" s="62">
        <v>752</v>
      </c>
      <c r="B757" s="63" t="s">
        <v>310</v>
      </c>
      <c r="C757" s="64">
        <v>3.5051546391752577</v>
      </c>
      <c r="D757" s="64">
        <v>8.5585585585585591</v>
      </c>
      <c r="E757" s="64">
        <v>6.2231759656652361</v>
      </c>
      <c r="F757" s="64">
        <v>3.6956521739130435</v>
      </c>
      <c r="G757" s="64">
        <v>6.9948186528497409</v>
      </c>
      <c r="H757" s="64">
        <v>4.431137724550898</v>
      </c>
      <c r="I757" s="64">
        <v>3.1578947368421053</v>
      </c>
      <c r="J757" s="64">
        <v>7.3982737361282371</v>
      </c>
      <c r="K757" s="64">
        <v>5.0770108385624644</v>
      </c>
      <c r="L757" s="65"/>
      <c r="M757" s="65">
        <v>17</v>
      </c>
      <c r="N757" s="65">
        <v>38</v>
      </c>
      <c r="O757" s="65">
        <v>58</v>
      </c>
      <c r="P757" s="65">
        <v>17</v>
      </c>
      <c r="Q757" s="65">
        <v>27</v>
      </c>
      <c r="R757" s="65">
        <v>37</v>
      </c>
      <c r="S757" s="65">
        <v>30</v>
      </c>
      <c r="T757" s="65">
        <v>60</v>
      </c>
      <c r="U757" s="65">
        <v>89</v>
      </c>
    </row>
    <row r="758" spans="1:21" x14ac:dyDescent="0.35">
      <c r="A758" s="62">
        <v>753</v>
      </c>
      <c r="B758" s="63" t="s">
        <v>1238</v>
      </c>
      <c r="C758" s="64">
        <v>0</v>
      </c>
      <c r="D758" s="64">
        <v>0</v>
      </c>
      <c r="E758" s="64">
        <v>0</v>
      </c>
      <c r="F758" s="64">
        <v>0</v>
      </c>
      <c r="G758" s="64">
        <v>0</v>
      </c>
      <c r="H758" s="64">
        <v>100</v>
      </c>
      <c r="I758" s="64">
        <v>0</v>
      </c>
      <c r="J758" s="64">
        <v>0</v>
      </c>
      <c r="K758" s="64">
        <v>16.666666666666664</v>
      </c>
      <c r="L758" s="65"/>
      <c r="M758" s="65">
        <v>0</v>
      </c>
      <c r="N758" s="65">
        <v>0</v>
      </c>
      <c r="O758" s="65">
        <v>0</v>
      </c>
      <c r="P758" s="65">
        <v>0</v>
      </c>
      <c r="Q758" s="65">
        <v>0</v>
      </c>
      <c r="R758" s="65">
        <v>4</v>
      </c>
      <c r="S758" s="65">
        <v>0</v>
      </c>
      <c r="T758" s="65">
        <v>0</v>
      </c>
      <c r="U758" s="65">
        <v>3</v>
      </c>
    </row>
    <row r="759" spans="1:21" x14ac:dyDescent="0.35">
      <c r="A759" s="62">
        <v>754</v>
      </c>
      <c r="B759" s="63" t="s">
        <v>311</v>
      </c>
      <c r="C759" s="64">
        <v>5.2083333333333339</v>
      </c>
      <c r="D759" s="64">
        <v>10.596026490066226</v>
      </c>
      <c r="E759" s="64">
        <v>11.02661596958175</v>
      </c>
      <c r="F759" s="64">
        <v>3.8834951456310676</v>
      </c>
      <c r="G759" s="64">
        <v>12.23021582733813</v>
      </c>
      <c r="H759" s="64">
        <v>8.064516129032258</v>
      </c>
      <c r="I759" s="64">
        <v>7.1065989847715745</v>
      </c>
      <c r="J759" s="64">
        <v>12.580645161290322</v>
      </c>
      <c r="K759" s="64">
        <v>9.8039215686274517</v>
      </c>
      <c r="L759" s="65"/>
      <c r="M759" s="65">
        <v>5</v>
      </c>
      <c r="N759" s="65">
        <v>16</v>
      </c>
      <c r="O759" s="65">
        <v>29</v>
      </c>
      <c r="P759" s="65">
        <v>4</v>
      </c>
      <c r="Q759" s="65">
        <v>17</v>
      </c>
      <c r="R759" s="65">
        <v>20</v>
      </c>
      <c r="S759" s="65">
        <v>14</v>
      </c>
      <c r="T759" s="65">
        <v>39</v>
      </c>
      <c r="U759" s="65">
        <v>50</v>
      </c>
    </row>
    <row r="760" spans="1:21" x14ac:dyDescent="0.35">
      <c r="A760" s="62">
        <v>755</v>
      </c>
      <c r="B760" s="63" t="s">
        <v>1239</v>
      </c>
      <c r="C760" s="64">
        <v>0</v>
      </c>
      <c r="D760" s="64">
        <v>0</v>
      </c>
      <c r="E760" s="64">
        <v>0</v>
      </c>
      <c r="F760" s="64">
        <v>0</v>
      </c>
      <c r="G760" s="64">
        <v>0</v>
      </c>
      <c r="H760" s="64">
        <v>0</v>
      </c>
      <c r="I760" s="64">
        <v>0</v>
      </c>
      <c r="J760" s="64">
        <v>0</v>
      </c>
      <c r="K760" s="64">
        <v>0</v>
      </c>
      <c r="L760" s="65"/>
      <c r="M760" s="65">
        <v>0</v>
      </c>
      <c r="N760" s="65">
        <v>0</v>
      </c>
      <c r="O760" s="65">
        <v>0</v>
      </c>
      <c r="P760" s="65">
        <v>0</v>
      </c>
      <c r="Q760" s="65">
        <v>0</v>
      </c>
      <c r="R760" s="65">
        <v>0</v>
      </c>
      <c r="S760" s="65">
        <v>0</v>
      </c>
      <c r="T760" s="65">
        <v>0</v>
      </c>
      <c r="U760" s="65">
        <v>0</v>
      </c>
    </row>
    <row r="761" spans="1:21" x14ac:dyDescent="0.35">
      <c r="A761" s="62">
        <v>756</v>
      </c>
      <c r="B761" s="63" t="s">
        <v>312</v>
      </c>
      <c r="C761" s="64">
        <v>18</v>
      </c>
      <c r="D761" s="64">
        <v>29.411764705882355</v>
      </c>
      <c r="E761" s="64">
        <v>17.391304347826086</v>
      </c>
      <c r="F761" s="64">
        <v>0</v>
      </c>
      <c r="G761" s="64">
        <v>45.454545454545453</v>
      </c>
      <c r="H761" s="64">
        <v>12.698412698412698</v>
      </c>
      <c r="I761" s="64">
        <v>15.66265060240964</v>
      </c>
      <c r="J761" s="64">
        <v>25.531914893617021</v>
      </c>
      <c r="K761" s="64">
        <v>17.293233082706767</v>
      </c>
      <c r="L761" s="65"/>
      <c r="M761" s="65">
        <v>9</v>
      </c>
      <c r="N761" s="65">
        <v>5</v>
      </c>
      <c r="O761" s="65">
        <v>12</v>
      </c>
      <c r="P761" s="65">
        <v>0</v>
      </c>
      <c r="Q761" s="65">
        <v>10</v>
      </c>
      <c r="R761" s="65">
        <v>8</v>
      </c>
      <c r="S761" s="65">
        <v>13</v>
      </c>
      <c r="T761" s="65">
        <v>12</v>
      </c>
      <c r="U761" s="65">
        <v>23</v>
      </c>
    </row>
    <row r="762" spans="1:21" x14ac:dyDescent="0.35">
      <c r="A762" s="62">
        <v>757</v>
      </c>
      <c r="B762" s="63" t="s">
        <v>1240</v>
      </c>
      <c r="C762" s="64">
        <v>0</v>
      </c>
      <c r="D762" s="64">
        <v>0</v>
      </c>
      <c r="E762" s="64">
        <v>0</v>
      </c>
      <c r="F762" s="64">
        <v>0</v>
      </c>
      <c r="G762" s="64">
        <v>0</v>
      </c>
      <c r="H762" s="64">
        <v>0</v>
      </c>
      <c r="I762" s="64">
        <v>0</v>
      </c>
      <c r="J762" s="64">
        <v>0</v>
      </c>
      <c r="K762" s="64">
        <v>0</v>
      </c>
      <c r="L762" s="65"/>
      <c r="M762" s="65">
        <v>0</v>
      </c>
      <c r="N762" s="65">
        <v>0</v>
      </c>
      <c r="O762" s="65">
        <v>0</v>
      </c>
      <c r="P762" s="65">
        <v>0</v>
      </c>
      <c r="Q762" s="65">
        <v>0</v>
      </c>
      <c r="R762" s="65">
        <v>0</v>
      </c>
      <c r="S762" s="65">
        <v>0</v>
      </c>
      <c r="T762" s="65">
        <v>0</v>
      </c>
      <c r="U762" s="65">
        <v>0</v>
      </c>
    </row>
    <row r="763" spans="1:21" x14ac:dyDescent="0.35">
      <c r="A763" s="62">
        <v>758</v>
      </c>
      <c r="B763" s="63" t="s">
        <v>313</v>
      </c>
      <c r="C763" s="64">
        <v>6.0518731988472618</v>
      </c>
      <c r="D763" s="64">
        <v>10.801393728222997</v>
      </c>
      <c r="E763" s="64">
        <v>6.9918699186991864</v>
      </c>
      <c r="F763" s="64">
        <v>2.1875</v>
      </c>
      <c r="G763" s="64">
        <v>6.2240663900414939</v>
      </c>
      <c r="H763" s="64">
        <v>4.2047531992687386</v>
      </c>
      <c r="I763" s="64">
        <v>2.6438569206842923</v>
      </c>
      <c r="J763" s="64">
        <v>10.357815442561206</v>
      </c>
      <c r="K763" s="64">
        <v>6.0862214708368558</v>
      </c>
      <c r="L763" s="65"/>
      <c r="M763" s="65">
        <v>21</v>
      </c>
      <c r="N763" s="65">
        <v>31</v>
      </c>
      <c r="O763" s="65">
        <v>43</v>
      </c>
      <c r="P763" s="65">
        <v>7</v>
      </c>
      <c r="Q763" s="65">
        <v>15</v>
      </c>
      <c r="R763" s="65">
        <v>23</v>
      </c>
      <c r="S763" s="65">
        <v>17</v>
      </c>
      <c r="T763" s="65">
        <v>55</v>
      </c>
      <c r="U763" s="65">
        <v>72</v>
      </c>
    </row>
    <row r="764" spans="1:21" x14ac:dyDescent="0.35">
      <c r="A764" s="62">
        <v>759</v>
      </c>
      <c r="B764" s="63" t="s">
        <v>1241</v>
      </c>
      <c r="C764" s="64">
        <v>0</v>
      </c>
      <c r="D764" s="64">
        <v>0</v>
      </c>
      <c r="E764" s="64">
        <v>0</v>
      </c>
      <c r="F764" s="64">
        <v>0</v>
      </c>
      <c r="G764" s="64">
        <v>0</v>
      </c>
      <c r="H764" s="64">
        <v>0</v>
      </c>
      <c r="I764" s="64">
        <v>0</v>
      </c>
      <c r="J764" s="64">
        <v>0</v>
      </c>
      <c r="K764" s="64">
        <v>0</v>
      </c>
      <c r="L764" s="65"/>
      <c r="M764" s="65">
        <v>0</v>
      </c>
      <c r="N764" s="65">
        <v>0</v>
      </c>
      <c r="O764" s="65">
        <v>0</v>
      </c>
      <c r="P764" s="65">
        <v>0</v>
      </c>
      <c r="Q764" s="65">
        <v>0</v>
      </c>
      <c r="R764" s="65">
        <v>0</v>
      </c>
      <c r="S764" s="65">
        <v>0</v>
      </c>
      <c r="T764" s="65">
        <v>0</v>
      </c>
      <c r="U764" s="65">
        <v>0</v>
      </c>
    </row>
    <row r="765" spans="1:21" x14ac:dyDescent="0.35">
      <c r="A765" s="62">
        <v>760</v>
      </c>
      <c r="B765" s="63" t="s">
        <v>1242</v>
      </c>
      <c r="C765" s="64">
        <v>0</v>
      </c>
      <c r="D765" s="64">
        <v>0</v>
      </c>
      <c r="E765" s="64">
        <v>0</v>
      </c>
      <c r="F765" s="64">
        <v>0</v>
      </c>
      <c r="G765" s="64">
        <v>0</v>
      </c>
      <c r="H765" s="64">
        <v>0</v>
      </c>
      <c r="I765" s="64">
        <v>0</v>
      </c>
      <c r="J765" s="64">
        <v>0</v>
      </c>
      <c r="K765" s="64">
        <v>0</v>
      </c>
      <c r="L765" s="65"/>
      <c r="M765" s="65">
        <v>0</v>
      </c>
      <c r="N765" s="65">
        <v>0</v>
      </c>
      <c r="O765" s="65">
        <v>0</v>
      </c>
      <c r="P765" s="65">
        <v>0</v>
      </c>
      <c r="Q765" s="65">
        <v>0</v>
      </c>
      <c r="R765" s="65">
        <v>0</v>
      </c>
      <c r="S765" s="65">
        <v>0</v>
      </c>
      <c r="T765" s="65">
        <v>0</v>
      </c>
      <c r="U765" s="65">
        <v>0</v>
      </c>
    </row>
    <row r="766" spans="1:21" x14ac:dyDescent="0.35">
      <c r="A766" s="62">
        <v>761</v>
      </c>
      <c r="B766" s="63" t="s">
        <v>1243</v>
      </c>
      <c r="C766" s="64">
        <v>0</v>
      </c>
      <c r="D766" s="64">
        <v>0</v>
      </c>
      <c r="E766" s="64">
        <v>0</v>
      </c>
      <c r="F766" s="64">
        <v>0</v>
      </c>
      <c r="G766" s="64">
        <v>0</v>
      </c>
      <c r="H766" s="64">
        <v>0</v>
      </c>
      <c r="I766" s="64">
        <v>0</v>
      </c>
      <c r="J766" s="64">
        <v>0</v>
      </c>
      <c r="K766" s="64">
        <v>16.666666666666664</v>
      </c>
      <c r="L766" s="65"/>
      <c r="M766" s="65">
        <v>0</v>
      </c>
      <c r="N766" s="65">
        <v>0</v>
      </c>
      <c r="O766" s="65">
        <v>0</v>
      </c>
      <c r="P766" s="65">
        <v>0</v>
      </c>
      <c r="Q766" s="65">
        <v>0</v>
      </c>
      <c r="R766" s="65">
        <v>0</v>
      </c>
      <c r="S766" s="65">
        <v>0</v>
      </c>
      <c r="T766" s="65">
        <v>0</v>
      </c>
      <c r="U766" s="65">
        <v>3</v>
      </c>
    </row>
    <row r="767" spans="1:21" x14ac:dyDescent="0.35">
      <c r="A767" s="62">
        <v>762</v>
      </c>
      <c r="B767" s="63" t="s">
        <v>1244</v>
      </c>
      <c r="C767" s="64">
        <v>0</v>
      </c>
      <c r="D767" s="64">
        <v>0</v>
      </c>
      <c r="E767" s="64">
        <v>0</v>
      </c>
      <c r="F767" s="64">
        <v>0</v>
      </c>
      <c r="G767" s="64">
        <v>0</v>
      </c>
      <c r="H767" s="64">
        <v>0</v>
      </c>
      <c r="I767" s="64">
        <v>0</v>
      </c>
      <c r="J767" s="64">
        <v>0</v>
      </c>
      <c r="K767" s="64">
        <v>0</v>
      </c>
      <c r="L767" s="65"/>
      <c r="M767" s="65">
        <v>0</v>
      </c>
      <c r="N767" s="65">
        <v>0</v>
      </c>
      <c r="O767" s="65">
        <v>0</v>
      </c>
      <c r="P767" s="65">
        <v>0</v>
      </c>
      <c r="Q767" s="65">
        <v>0</v>
      </c>
      <c r="R767" s="65">
        <v>0</v>
      </c>
      <c r="S767" s="65">
        <v>0</v>
      </c>
      <c r="T767" s="65">
        <v>0</v>
      </c>
      <c r="U767" s="65">
        <v>0</v>
      </c>
    </row>
    <row r="768" spans="1:21" x14ac:dyDescent="0.35">
      <c r="A768" s="62">
        <v>763</v>
      </c>
      <c r="B768" s="63" t="s">
        <v>1245</v>
      </c>
      <c r="C768" s="64">
        <v>0</v>
      </c>
      <c r="D768" s="64">
        <v>0</v>
      </c>
      <c r="E768" s="64">
        <v>0</v>
      </c>
      <c r="F768" s="64">
        <v>0</v>
      </c>
      <c r="G768" s="64">
        <v>0</v>
      </c>
      <c r="H768" s="64">
        <v>0</v>
      </c>
      <c r="I768" s="64">
        <v>0</v>
      </c>
      <c r="J768" s="64">
        <v>0</v>
      </c>
      <c r="K768" s="64">
        <v>0</v>
      </c>
      <c r="L768" s="65"/>
      <c r="M768" s="65">
        <v>0</v>
      </c>
      <c r="N768" s="65">
        <v>0</v>
      </c>
      <c r="O768" s="65">
        <v>0</v>
      </c>
      <c r="P768" s="65">
        <v>0</v>
      </c>
      <c r="Q768" s="65">
        <v>0</v>
      </c>
      <c r="R768" s="65">
        <v>0</v>
      </c>
      <c r="S768" s="65">
        <v>0</v>
      </c>
      <c r="T768" s="65">
        <v>0</v>
      </c>
      <c r="U768" s="65">
        <v>0</v>
      </c>
    </row>
    <row r="769" spans="1:21" x14ac:dyDescent="0.35">
      <c r="A769" s="62">
        <v>764</v>
      </c>
      <c r="B769" s="63" t="s">
        <v>1246</v>
      </c>
      <c r="C769" s="64">
        <v>0</v>
      </c>
      <c r="D769" s="64">
        <v>0</v>
      </c>
      <c r="E769" s="64">
        <v>0</v>
      </c>
      <c r="F769" s="64">
        <v>0</v>
      </c>
      <c r="G769" s="64">
        <v>0</v>
      </c>
      <c r="H769" s="64">
        <v>0</v>
      </c>
      <c r="I769" s="64">
        <v>0</v>
      </c>
      <c r="J769" s="64">
        <v>0</v>
      </c>
      <c r="K769" s="64">
        <v>0</v>
      </c>
      <c r="L769" s="65"/>
      <c r="M769" s="65">
        <v>0</v>
      </c>
      <c r="N769" s="65">
        <v>0</v>
      </c>
      <c r="O769" s="65">
        <v>0</v>
      </c>
      <c r="P769" s="65">
        <v>0</v>
      </c>
      <c r="Q769" s="65">
        <v>0</v>
      </c>
      <c r="R769" s="65">
        <v>0</v>
      </c>
      <c r="S769" s="65">
        <v>0</v>
      </c>
      <c r="T769" s="65">
        <v>0</v>
      </c>
      <c r="U769" s="65">
        <v>0</v>
      </c>
    </row>
    <row r="770" spans="1:21" x14ac:dyDescent="0.35">
      <c r="A770" s="62">
        <v>765</v>
      </c>
      <c r="B770" s="63" t="s">
        <v>1247</v>
      </c>
      <c r="C770" s="64">
        <v>0</v>
      </c>
      <c r="D770" s="64">
        <v>0</v>
      </c>
      <c r="E770" s="64">
        <v>0</v>
      </c>
      <c r="F770" s="64">
        <v>0</v>
      </c>
      <c r="G770" s="64">
        <v>0</v>
      </c>
      <c r="H770" s="64">
        <v>0</v>
      </c>
      <c r="I770" s="64">
        <v>0</v>
      </c>
      <c r="J770" s="64">
        <v>0</v>
      </c>
      <c r="K770" s="64">
        <v>0</v>
      </c>
      <c r="L770" s="65"/>
      <c r="M770" s="65">
        <v>0</v>
      </c>
      <c r="N770" s="65">
        <v>0</v>
      </c>
      <c r="O770" s="65">
        <v>0</v>
      </c>
      <c r="P770" s="65">
        <v>0</v>
      </c>
      <c r="Q770" s="65">
        <v>0</v>
      </c>
      <c r="R770" s="65">
        <v>0</v>
      </c>
      <c r="S770" s="65">
        <v>0</v>
      </c>
      <c r="T770" s="65">
        <v>0</v>
      </c>
      <c r="U770" s="65">
        <v>0</v>
      </c>
    </row>
    <row r="771" spans="1:21" x14ac:dyDescent="0.35">
      <c r="A771" s="62">
        <v>766</v>
      </c>
      <c r="B771" s="63" t="s">
        <v>314</v>
      </c>
      <c r="C771" s="64">
        <v>2.5641025641025639</v>
      </c>
      <c r="D771" s="64">
        <v>6.7821067821067826</v>
      </c>
      <c r="E771" s="64">
        <v>6.0718711276332087</v>
      </c>
      <c r="F771" s="64">
        <v>5.833333333333333</v>
      </c>
      <c r="G771" s="64">
        <v>6.3186813186813184</v>
      </c>
      <c r="H771" s="64">
        <v>5.9311981020166078</v>
      </c>
      <c r="I771" s="64">
        <v>4.2735042735042734</v>
      </c>
      <c r="J771" s="64">
        <v>6.5080475857242828</v>
      </c>
      <c r="K771" s="64">
        <v>6.4942874323511726</v>
      </c>
      <c r="L771" s="65"/>
      <c r="M771" s="65">
        <v>3</v>
      </c>
      <c r="N771" s="65">
        <v>47</v>
      </c>
      <c r="O771" s="65">
        <v>49</v>
      </c>
      <c r="P771" s="65">
        <v>7</v>
      </c>
      <c r="Q771" s="65">
        <v>46</v>
      </c>
      <c r="R771" s="65">
        <v>50</v>
      </c>
      <c r="S771" s="65">
        <v>10</v>
      </c>
      <c r="T771" s="65">
        <v>93</v>
      </c>
      <c r="U771" s="65">
        <v>108</v>
      </c>
    </row>
    <row r="772" spans="1:21" x14ac:dyDescent="0.35">
      <c r="A772" s="62">
        <v>767</v>
      </c>
      <c r="B772" s="63" t="s">
        <v>1248</v>
      </c>
      <c r="C772" s="64">
        <v>0</v>
      </c>
      <c r="D772" s="64">
        <v>0</v>
      </c>
      <c r="E772" s="64">
        <v>0</v>
      </c>
      <c r="F772" s="64">
        <v>0</v>
      </c>
      <c r="G772" s="64">
        <v>0</v>
      </c>
      <c r="H772" s="64">
        <v>0</v>
      </c>
      <c r="I772" s="64">
        <v>0</v>
      </c>
      <c r="J772" s="64">
        <v>0</v>
      </c>
      <c r="K772" s="64">
        <v>0</v>
      </c>
      <c r="L772" s="65"/>
      <c r="M772" s="65">
        <v>0</v>
      </c>
      <c r="N772" s="65">
        <v>0</v>
      </c>
      <c r="O772" s="65">
        <v>0</v>
      </c>
      <c r="P772" s="65">
        <v>0</v>
      </c>
      <c r="Q772" s="65">
        <v>0</v>
      </c>
      <c r="R772" s="65">
        <v>0</v>
      </c>
      <c r="S772" s="65">
        <v>0</v>
      </c>
      <c r="T772" s="65">
        <v>0</v>
      </c>
      <c r="U772" s="65">
        <v>0</v>
      </c>
    </row>
    <row r="773" spans="1:21" x14ac:dyDescent="0.35">
      <c r="A773" s="62">
        <v>768</v>
      </c>
      <c r="B773" s="63" t="s">
        <v>1249</v>
      </c>
      <c r="C773" s="64">
        <v>0</v>
      </c>
      <c r="D773" s="64">
        <v>0</v>
      </c>
      <c r="E773" s="64">
        <v>0</v>
      </c>
      <c r="F773" s="64">
        <v>0</v>
      </c>
      <c r="G773" s="64">
        <v>0</v>
      </c>
      <c r="H773" s="64">
        <v>0</v>
      </c>
      <c r="I773" s="64">
        <v>0</v>
      </c>
      <c r="J773" s="64">
        <v>0</v>
      </c>
      <c r="K773" s="64">
        <v>0</v>
      </c>
      <c r="L773" s="65"/>
      <c r="M773" s="65">
        <v>0</v>
      </c>
      <c r="N773" s="65">
        <v>0</v>
      </c>
      <c r="O773" s="65">
        <v>0</v>
      </c>
      <c r="P773" s="65">
        <v>0</v>
      </c>
      <c r="Q773" s="65">
        <v>0</v>
      </c>
      <c r="R773" s="65">
        <v>0</v>
      </c>
      <c r="S773" s="65">
        <v>0</v>
      </c>
      <c r="T773" s="65">
        <v>0</v>
      </c>
      <c r="U773" s="65">
        <v>0</v>
      </c>
    </row>
    <row r="774" spans="1:21" x14ac:dyDescent="0.35">
      <c r="A774" s="62">
        <v>769</v>
      </c>
      <c r="B774" s="63" t="s">
        <v>1250</v>
      </c>
      <c r="C774" s="64">
        <v>0</v>
      </c>
      <c r="D774" s="64">
        <v>31.25</v>
      </c>
      <c r="E774" s="64">
        <v>19.047619047619047</v>
      </c>
      <c r="F774" s="64">
        <v>0</v>
      </c>
      <c r="G774" s="64">
        <v>30.76923076923077</v>
      </c>
      <c r="H774" s="64">
        <v>13.333333333333334</v>
      </c>
      <c r="I774" s="64">
        <v>16.666666666666664</v>
      </c>
      <c r="J774" s="64">
        <v>22.727272727272727</v>
      </c>
      <c r="K774" s="64">
        <v>12.903225806451612</v>
      </c>
      <c r="L774" s="65"/>
      <c r="M774" s="65">
        <v>0</v>
      </c>
      <c r="N774" s="65">
        <v>5</v>
      </c>
      <c r="O774" s="65">
        <v>8</v>
      </c>
      <c r="P774" s="65">
        <v>0</v>
      </c>
      <c r="Q774" s="65">
        <v>4</v>
      </c>
      <c r="R774" s="65">
        <v>4</v>
      </c>
      <c r="S774" s="65">
        <v>7</v>
      </c>
      <c r="T774" s="65">
        <v>5</v>
      </c>
      <c r="U774" s="65">
        <v>8</v>
      </c>
    </row>
    <row r="775" spans="1:21" x14ac:dyDescent="0.35">
      <c r="A775" s="62">
        <v>770</v>
      </c>
      <c r="B775" s="63" t="s">
        <v>1251</v>
      </c>
      <c r="C775" s="64">
        <v>0</v>
      </c>
      <c r="D775" s="64">
        <v>9.0909090909090917</v>
      </c>
      <c r="E775" s="64">
        <v>4.918032786885246</v>
      </c>
      <c r="F775" s="64">
        <v>0</v>
      </c>
      <c r="G775" s="64">
        <v>26.315789473684209</v>
      </c>
      <c r="H775" s="64">
        <v>22.5</v>
      </c>
      <c r="I775" s="64">
        <v>0</v>
      </c>
      <c r="J775" s="64">
        <v>35.087719298245609</v>
      </c>
      <c r="K775" s="64">
        <v>16.346153846153847</v>
      </c>
      <c r="L775" s="65"/>
      <c r="M775" s="65">
        <v>0</v>
      </c>
      <c r="N775" s="65">
        <v>3</v>
      </c>
      <c r="O775" s="65">
        <v>3</v>
      </c>
      <c r="P775" s="65">
        <v>0</v>
      </c>
      <c r="Q775" s="65">
        <v>5</v>
      </c>
      <c r="R775" s="65">
        <v>9</v>
      </c>
      <c r="S775" s="65">
        <v>0</v>
      </c>
      <c r="T775" s="65">
        <v>20</v>
      </c>
      <c r="U775" s="65">
        <v>17</v>
      </c>
    </row>
    <row r="776" spans="1:21" x14ac:dyDescent="0.35">
      <c r="A776" s="62">
        <v>771</v>
      </c>
      <c r="B776" s="63" t="s">
        <v>315</v>
      </c>
      <c r="C776" s="64">
        <v>3.5175879396984926</v>
      </c>
      <c r="D776" s="64">
        <v>7.5495049504950495</v>
      </c>
      <c r="E776" s="64">
        <v>5.9701492537313428</v>
      </c>
      <c r="F776" s="64">
        <v>2.7164685908319184</v>
      </c>
      <c r="G776" s="64">
        <v>6.6753926701570681</v>
      </c>
      <c r="H776" s="64">
        <v>4.6701260192735354</v>
      </c>
      <c r="I776" s="64">
        <v>3.3135089209855564</v>
      </c>
      <c r="J776" s="64">
        <v>6.9471000637348626</v>
      </c>
      <c r="K776" s="64">
        <v>5.4710144927536231</v>
      </c>
      <c r="L776" s="65"/>
      <c r="M776" s="65">
        <v>21</v>
      </c>
      <c r="N776" s="65">
        <v>61</v>
      </c>
      <c r="O776" s="65">
        <v>84</v>
      </c>
      <c r="P776" s="65">
        <v>16</v>
      </c>
      <c r="Q776" s="65">
        <v>51</v>
      </c>
      <c r="R776" s="65">
        <v>63</v>
      </c>
      <c r="S776" s="65">
        <v>39</v>
      </c>
      <c r="T776" s="65">
        <v>109</v>
      </c>
      <c r="U776" s="65">
        <v>151</v>
      </c>
    </row>
    <row r="777" spans="1:21" x14ac:dyDescent="0.35">
      <c r="A777" s="62">
        <v>772</v>
      </c>
      <c r="B777" s="63" t="s">
        <v>316</v>
      </c>
      <c r="C777" s="64">
        <v>1.9184652278177456</v>
      </c>
      <c r="D777" s="64">
        <v>7.7441077441077439</v>
      </c>
      <c r="E777" s="64">
        <v>4.8060220034742329</v>
      </c>
      <c r="F777" s="64">
        <v>2.5367156208277701</v>
      </c>
      <c r="G777" s="64">
        <v>5.0583657587548636</v>
      </c>
      <c r="H777" s="64">
        <v>3.8969616908850728</v>
      </c>
      <c r="I777" s="64">
        <v>2.0925808497146479</v>
      </c>
      <c r="J777" s="64">
        <v>6.6105769230769234</v>
      </c>
      <c r="K777" s="64">
        <v>4.3867778807537849</v>
      </c>
      <c r="L777" s="65"/>
      <c r="M777" s="65">
        <v>16</v>
      </c>
      <c r="N777" s="65">
        <v>69</v>
      </c>
      <c r="O777" s="65">
        <v>83</v>
      </c>
      <c r="P777" s="65">
        <v>19</v>
      </c>
      <c r="Q777" s="65">
        <v>39</v>
      </c>
      <c r="R777" s="65">
        <v>59</v>
      </c>
      <c r="S777" s="65">
        <v>33</v>
      </c>
      <c r="T777" s="65">
        <v>110</v>
      </c>
      <c r="U777" s="65">
        <v>142</v>
      </c>
    </row>
    <row r="778" spans="1:21" x14ac:dyDescent="0.35">
      <c r="A778" s="62">
        <v>773</v>
      </c>
      <c r="B778" s="63" t="s">
        <v>1252</v>
      </c>
      <c r="C778" s="64">
        <v>0</v>
      </c>
      <c r="D778" s="64">
        <v>0</v>
      </c>
      <c r="E778" s="64">
        <v>0</v>
      </c>
      <c r="F778" s="64">
        <v>0</v>
      </c>
      <c r="G778" s="64">
        <v>5.4054054054054053</v>
      </c>
      <c r="H778" s="64">
        <v>7.7669902912621351</v>
      </c>
      <c r="I778" s="64">
        <v>0</v>
      </c>
      <c r="J778" s="64">
        <v>7.0866141732283463</v>
      </c>
      <c r="K778" s="64">
        <v>5.5865921787709496</v>
      </c>
      <c r="L778" s="65"/>
      <c r="M778" s="65">
        <v>0</v>
      </c>
      <c r="N778" s="65">
        <v>0</v>
      </c>
      <c r="O778" s="65">
        <v>0</v>
      </c>
      <c r="P778" s="65">
        <v>0</v>
      </c>
      <c r="Q778" s="65">
        <v>4</v>
      </c>
      <c r="R778" s="65">
        <v>8</v>
      </c>
      <c r="S778" s="65">
        <v>0</v>
      </c>
      <c r="T778" s="65">
        <v>9</v>
      </c>
      <c r="U778" s="65">
        <v>10</v>
      </c>
    </row>
    <row r="779" spans="1:21" x14ac:dyDescent="0.35">
      <c r="A779" s="62">
        <v>774</v>
      </c>
      <c r="B779" s="63" t="s">
        <v>317</v>
      </c>
      <c r="C779" s="64">
        <v>2.9702970297029703</v>
      </c>
      <c r="D779" s="64">
        <v>7.5675675675675684</v>
      </c>
      <c r="E779" s="64">
        <v>4.432855280312908</v>
      </c>
      <c r="F779" s="64">
        <v>0.77519379844961245</v>
      </c>
      <c r="G779" s="64">
        <v>3.6253776435045322</v>
      </c>
      <c r="H779" s="64">
        <v>2.4896265560165975</v>
      </c>
      <c r="I779" s="64">
        <v>1.7811704834605597</v>
      </c>
      <c r="J779" s="64">
        <v>6.320224719101124</v>
      </c>
      <c r="K779" s="64">
        <v>3.930712858094604</v>
      </c>
      <c r="L779" s="65"/>
      <c r="M779" s="65">
        <v>12</v>
      </c>
      <c r="N779" s="65">
        <v>28</v>
      </c>
      <c r="O779" s="65">
        <v>34</v>
      </c>
      <c r="P779" s="65">
        <v>3</v>
      </c>
      <c r="Q779" s="65">
        <v>12</v>
      </c>
      <c r="R779" s="65">
        <v>18</v>
      </c>
      <c r="S779" s="65">
        <v>14</v>
      </c>
      <c r="T779" s="65">
        <v>45</v>
      </c>
      <c r="U779" s="65">
        <v>59</v>
      </c>
    </row>
    <row r="780" spans="1:21" x14ac:dyDescent="0.35">
      <c r="A780" s="62">
        <v>775</v>
      </c>
      <c r="B780" s="63" t="s">
        <v>1253</v>
      </c>
      <c r="C780" s="64">
        <v>0</v>
      </c>
      <c r="D780" s="64">
        <v>0</v>
      </c>
      <c r="E780" s="64">
        <v>0</v>
      </c>
      <c r="F780" s="64">
        <v>0</v>
      </c>
      <c r="G780" s="64">
        <v>0</v>
      </c>
      <c r="H780" s="64">
        <v>0</v>
      </c>
      <c r="I780" s="64">
        <v>0</v>
      </c>
      <c r="J780" s="64">
        <v>0</v>
      </c>
      <c r="K780" s="64">
        <v>0</v>
      </c>
      <c r="L780" s="65"/>
      <c r="M780" s="65">
        <v>0</v>
      </c>
      <c r="N780" s="65">
        <v>0</v>
      </c>
      <c r="O780" s="65">
        <v>0</v>
      </c>
      <c r="P780" s="65">
        <v>0</v>
      </c>
      <c r="Q780" s="65">
        <v>0</v>
      </c>
      <c r="R780" s="65">
        <v>0</v>
      </c>
      <c r="S780" s="65">
        <v>0</v>
      </c>
      <c r="T780" s="65">
        <v>0</v>
      </c>
      <c r="U780" s="65">
        <v>0</v>
      </c>
    </row>
    <row r="781" spans="1:21" x14ac:dyDescent="0.35">
      <c r="A781" s="62">
        <v>776</v>
      </c>
      <c r="B781" s="63" t="s">
        <v>1254</v>
      </c>
      <c r="C781" s="64">
        <v>0</v>
      </c>
      <c r="D781" s="64">
        <v>0</v>
      </c>
      <c r="E781" s="64">
        <v>0</v>
      </c>
      <c r="F781" s="64">
        <v>0</v>
      </c>
      <c r="G781" s="64">
        <v>0</v>
      </c>
      <c r="H781" s="64">
        <v>0</v>
      </c>
      <c r="I781" s="64">
        <v>0</v>
      </c>
      <c r="J781" s="64">
        <v>0</v>
      </c>
      <c r="K781" s="64">
        <v>13.793103448275861</v>
      </c>
      <c r="L781" s="65"/>
      <c r="M781" s="65">
        <v>0</v>
      </c>
      <c r="N781" s="65">
        <v>0</v>
      </c>
      <c r="O781" s="65">
        <v>0</v>
      </c>
      <c r="P781" s="65">
        <v>0</v>
      </c>
      <c r="Q781" s="65">
        <v>0</v>
      </c>
      <c r="R781" s="65">
        <v>0</v>
      </c>
      <c r="S781" s="65">
        <v>0</v>
      </c>
      <c r="T781" s="65">
        <v>0</v>
      </c>
      <c r="U781" s="65">
        <v>4</v>
      </c>
    </row>
    <row r="782" spans="1:21" x14ac:dyDescent="0.35">
      <c r="A782" s="62">
        <v>777</v>
      </c>
      <c r="B782" s="63" t="s">
        <v>1255</v>
      </c>
      <c r="C782" s="64">
        <v>0</v>
      </c>
      <c r="D782" s="64">
        <v>0</v>
      </c>
      <c r="E782" s="64">
        <v>0</v>
      </c>
      <c r="F782" s="64">
        <v>0</v>
      </c>
      <c r="G782" s="64">
        <v>0</v>
      </c>
      <c r="H782" s="64">
        <v>0</v>
      </c>
      <c r="I782" s="64">
        <v>12</v>
      </c>
      <c r="J782" s="64">
        <v>0</v>
      </c>
      <c r="K782" s="64">
        <v>10.344827586206897</v>
      </c>
      <c r="L782" s="65"/>
      <c r="M782" s="65">
        <v>0</v>
      </c>
      <c r="N782" s="65">
        <v>0</v>
      </c>
      <c r="O782" s="65">
        <v>0</v>
      </c>
      <c r="P782" s="65">
        <v>0</v>
      </c>
      <c r="Q782" s="65">
        <v>0</v>
      </c>
      <c r="R782" s="65">
        <v>0</v>
      </c>
      <c r="S782" s="65">
        <v>3</v>
      </c>
      <c r="T782" s="65">
        <v>0</v>
      </c>
      <c r="U782" s="65">
        <v>3</v>
      </c>
    </row>
    <row r="783" spans="1:21" x14ac:dyDescent="0.35">
      <c r="A783" s="62">
        <v>778</v>
      </c>
      <c r="B783" s="63" t="s">
        <v>1256</v>
      </c>
      <c r="C783" s="64">
        <v>0</v>
      </c>
      <c r="D783" s="64">
        <v>0</v>
      </c>
      <c r="E783" s="64">
        <v>0</v>
      </c>
      <c r="F783" s="64">
        <v>0</v>
      </c>
      <c r="G783" s="64">
        <v>0</v>
      </c>
      <c r="H783" s="64">
        <v>0</v>
      </c>
      <c r="I783" s="64">
        <v>0</v>
      </c>
      <c r="J783" s="64">
        <v>0</v>
      </c>
      <c r="K783" s="64">
        <v>0</v>
      </c>
      <c r="L783" s="65"/>
      <c r="M783" s="65">
        <v>0</v>
      </c>
      <c r="N783" s="65">
        <v>0</v>
      </c>
      <c r="O783" s="65">
        <v>0</v>
      </c>
      <c r="P783" s="65">
        <v>0</v>
      </c>
      <c r="Q783" s="65">
        <v>0</v>
      </c>
      <c r="R783" s="65">
        <v>0</v>
      </c>
      <c r="S783" s="65">
        <v>0</v>
      </c>
      <c r="T783" s="65">
        <v>0</v>
      </c>
      <c r="U783" s="65">
        <v>0</v>
      </c>
    </row>
    <row r="784" spans="1:21" x14ac:dyDescent="0.35">
      <c r="A784" s="62">
        <v>779</v>
      </c>
      <c r="B784" s="63" t="s">
        <v>318</v>
      </c>
      <c r="C784" s="64">
        <v>6.571741511500548</v>
      </c>
      <c r="D784" s="64">
        <v>13.846153846153847</v>
      </c>
      <c r="E784" s="64">
        <v>9.5176848874598061</v>
      </c>
      <c r="F784" s="64">
        <v>4.0137614678899087</v>
      </c>
      <c r="G784" s="64">
        <v>9.399075500770417</v>
      </c>
      <c r="H784" s="64">
        <v>6.8376068376068382</v>
      </c>
      <c r="I784" s="64">
        <v>5.6646102075154232</v>
      </c>
      <c r="J784" s="64">
        <v>11.093871217998448</v>
      </c>
      <c r="K784" s="64">
        <v>8.1632653061224492</v>
      </c>
      <c r="L784" s="65"/>
      <c r="M784" s="65">
        <v>60</v>
      </c>
      <c r="N784" s="65">
        <v>90</v>
      </c>
      <c r="O784" s="65">
        <v>148</v>
      </c>
      <c r="P784" s="65">
        <v>35</v>
      </c>
      <c r="Q784" s="65">
        <v>61</v>
      </c>
      <c r="R784" s="65">
        <v>104</v>
      </c>
      <c r="S784" s="65">
        <v>101</v>
      </c>
      <c r="T784" s="65">
        <v>143</v>
      </c>
      <c r="U784" s="65">
        <v>252</v>
      </c>
    </row>
    <row r="785" spans="1:21" x14ac:dyDescent="0.35">
      <c r="A785" s="62">
        <v>780</v>
      </c>
      <c r="B785" s="63" t="s">
        <v>1257</v>
      </c>
      <c r="C785" s="64">
        <v>0</v>
      </c>
      <c r="D785" s="64">
        <v>0</v>
      </c>
      <c r="E785" s="64">
        <v>0</v>
      </c>
      <c r="F785" s="64">
        <v>0</v>
      </c>
      <c r="G785" s="64">
        <v>0</v>
      </c>
      <c r="H785" s="64">
        <v>0</v>
      </c>
      <c r="I785" s="64">
        <v>0</v>
      </c>
      <c r="J785" s="64">
        <v>0</v>
      </c>
      <c r="K785" s="64">
        <v>0</v>
      </c>
      <c r="L785" s="65"/>
      <c r="M785" s="65">
        <v>0</v>
      </c>
      <c r="N785" s="65">
        <v>0</v>
      </c>
      <c r="O785" s="65">
        <v>0</v>
      </c>
      <c r="P785" s="65">
        <v>0</v>
      </c>
      <c r="Q785" s="65">
        <v>0</v>
      </c>
      <c r="R785" s="65">
        <v>0</v>
      </c>
      <c r="S785" s="65">
        <v>0</v>
      </c>
      <c r="T785" s="65">
        <v>0</v>
      </c>
      <c r="U785" s="65">
        <v>0</v>
      </c>
    </row>
    <row r="786" spans="1:21" x14ac:dyDescent="0.35">
      <c r="A786" s="62">
        <v>781</v>
      </c>
      <c r="B786" s="63" t="s">
        <v>1258</v>
      </c>
      <c r="C786" s="64">
        <v>0</v>
      </c>
      <c r="D786" s="64">
        <v>0</v>
      </c>
      <c r="E786" s="64">
        <v>0</v>
      </c>
      <c r="F786" s="64">
        <v>0</v>
      </c>
      <c r="G786" s="64">
        <v>0</v>
      </c>
      <c r="H786" s="64">
        <v>0</v>
      </c>
      <c r="I786" s="64">
        <v>0</v>
      </c>
      <c r="J786" s="64">
        <v>0</v>
      </c>
      <c r="K786" s="64">
        <v>0</v>
      </c>
      <c r="L786" s="65"/>
      <c r="M786" s="65">
        <v>0</v>
      </c>
      <c r="N786" s="65">
        <v>0</v>
      </c>
      <c r="O786" s="65">
        <v>0</v>
      </c>
      <c r="P786" s="65">
        <v>0</v>
      </c>
      <c r="Q786" s="65">
        <v>0</v>
      </c>
      <c r="R786" s="65">
        <v>0</v>
      </c>
      <c r="S786" s="65">
        <v>0</v>
      </c>
      <c r="T786" s="65">
        <v>0</v>
      </c>
      <c r="U786" s="65">
        <v>0</v>
      </c>
    </row>
    <row r="787" spans="1:21" x14ac:dyDescent="0.35">
      <c r="A787" s="62">
        <v>782</v>
      </c>
      <c r="B787" s="63" t="s">
        <v>1259</v>
      </c>
      <c r="C787" s="64">
        <v>0</v>
      </c>
      <c r="D787" s="64">
        <v>0</v>
      </c>
      <c r="E787" s="64">
        <v>0</v>
      </c>
      <c r="F787" s="64">
        <v>0</v>
      </c>
      <c r="G787" s="64">
        <v>0</v>
      </c>
      <c r="H787" s="64">
        <v>0</v>
      </c>
      <c r="I787" s="64">
        <v>0</v>
      </c>
      <c r="J787" s="64">
        <v>0</v>
      </c>
      <c r="K787" s="64">
        <v>0</v>
      </c>
      <c r="L787" s="65"/>
      <c r="M787" s="65">
        <v>0</v>
      </c>
      <c r="N787" s="65">
        <v>0</v>
      </c>
      <c r="O787" s="65">
        <v>0</v>
      </c>
      <c r="P787" s="65">
        <v>0</v>
      </c>
      <c r="Q787" s="65">
        <v>0</v>
      </c>
      <c r="R787" s="65">
        <v>0</v>
      </c>
      <c r="S787" s="65">
        <v>0</v>
      </c>
      <c r="T787" s="65">
        <v>0</v>
      </c>
      <c r="U787" s="65">
        <v>0</v>
      </c>
    </row>
    <row r="788" spans="1:21" x14ac:dyDescent="0.35">
      <c r="A788" s="62">
        <v>783</v>
      </c>
      <c r="B788" s="63" t="s">
        <v>319</v>
      </c>
      <c r="C788" s="64">
        <v>8.1196581196581192</v>
      </c>
      <c r="D788" s="64">
        <v>17.241379310344829</v>
      </c>
      <c r="E788" s="64">
        <v>13.924050632911392</v>
      </c>
      <c r="F788" s="64">
        <v>9.795918367346939</v>
      </c>
      <c r="G788" s="64">
        <v>25.098039215686274</v>
      </c>
      <c r="H788" s="64">
        <v>16.274509803921568</v>
      </c>
      <c r="I788" s="64">
        <v>8.99581589958159</v>
      </c>
      <c r="J788" s="64">
        <v>21.79930795847751</v>
      </c>
      <c r="K788" s="64">
        <v>15.924170616113745</v>
      </c>
      <c r="L788" s="65"/>
      <c r="M788" s="65">
        <v>19</v>
      </c>
      <c r="N788" s="65">
        <v>55</v>
      </c>
      <c r="O788" s="65">
        <v>77</v>
      </c>
      <c r="P788" s="65">
        <v>24</v>
      </c>
      <c r="Q788" s="65">
        <v>64</v>
      </c>
      <c r="R788" s="65">
        <v>83</v>
      </c>
      <c r="S788" s="65">
        <v>43</v>
      </c>
      <c r="T788" s="65">
        <v>126</v>
      </c>
      <c r="U788" s="65">
        <v>168</v>
      </c>
    </row>
    <row r="789" spans="1:21" x14ac:dyDescent="0.35">
      <c r="A789" s="62">
        <v>784</v>
      </c>
      <c r="B789" s="63" t="s">
        <v>1260</v>
      </c>
      <c r="C789" s="64">
        <v>0</v>
      </c>
      <c r="D789" s="64">
        <v>100</v>
      </c>
      <c r="E789" s="64">
        <v>100</v>
      </c>
      <c r="F789" s="64">
        <v>0</v>
      </c>
      <c r="G789" s="64">
        <v>0</v>
      </c>
      <c r="H789" s="64">
        <v>0</v>
      </c>
      <c r="I789" s="64">
        <v>0</v>
      </c>
      <c r="J789" s="64">
        <v>100</v>
      </c>
      <c r="K789" s="64">
        <v>62.5</v>
      </c>
      <c r="L789" s="65"/>
      <c r="M789" s="65">
        <v>0</v>
      </c>
      <c r="N789" s="65">
        <v>5</v>
      </c>
      <c r="O789" s="65">
        <v>5</v>
      </c>
      <c r="P789" s="65">
        <v>0</v>
      </c>
      <c r="Q789" s="65">
        <v>0</v>
      </c>
      <c r="R789" s="65">
        <v>0</v>
      </c>
      <c r="S789" s="65">
        <v>0</v>
      </c>
      <c r="T789" s="65">
        <v>5</v>
      </c>
      <c r="U789" s="65">
        <v>5</v>
      </c>
    </row>
    <row r="790" spans="1:21" x14ac:dyDescent="0.35">
      <c r="A790" s="62">
        <v>785</v>
      </c>
      <c r="B790" s="63" t="s">
        <v>1261</v>
      </c>
      <c r="C790" s="64">
        <v>0</v>
      </c>
      <c r="D790" s="64">
        <v>0</v>
      </c>
      <c r="E790" s="64">
        <v>0</v>
      </c>
      <c r="F790" s="64">
        <v>0</v>
      </c>
      <c r="G790" s="64">
        <v>0</v>
      </c>
      <c r="H790" s="64">
        <v>0</v>
      </c>
      <c r="I790" s="64">
        <v>0</v>
      </c>
      <c r="J790" s="64">
        <v>0</v>
      </c>
      <c r="K790" s="64">
        <v>0</v>
      </c>
      <c r="L790" s="65"/>
      <c r="M790" s="65">
        <v>0</v>
      </c>
      <c r="N790" s="65">
        <v>0</v>
      </c>
      <c r="O790" s="65">
        <v>0</v>
      </c>
      <c r="P790" s="65">
        <v>0</v>
      </c>
      <c r="Q790" s="65">
        <v>0</v>
      </c>
      <c r="R790" s="65">
        <v>0</v>
      </c>
      <c r="S790" s="65">
        <v>0</v>
      </c>
      <c r="T790" s="65">
        <v>0</v>
      </c>
      <c r="U790" s="65">
        <v>0</v>
      </c>
    </row>
    <row r="791" spans="1:21" x14ac:dyDescent="0.35">
      <c r="A791" s="62">
        <v>786</v>
      </c>
      <c r="B791" s="63" t="s">
        <v>1262</v>
      </c>
      <c r="C791" s="64">
        <v>0</v>
      </c>
      <c r="D791" s="64">
        <v>0</v>
      </c>
      <c r="E791" s="64">
        <v>0</v>
      </c>
      <c r="F791" s="64">
        <v>0</v>
      </c>
      <c r="G791" s="64">
        <v>0</v>
      </c>
      <c r="H791" s="64">
        <v>0</v>
      </c>
      <c r="I791" s="64">
        <v>0</v>
      </c>
      <c r="J791" s="64">
        <v>0</v>
      </c>
      <c r="K791" s="64">
        <v>0</v>
      </c>
      <c r="L791" s="65"/>
      <c r="M791" s="65">
        <v>0</v>
      </c>
      <c r="N791" s="65">
        <v>0</v>
      </c>
      <c r="O791" s="65">
        <v>0</v>
      </c>
      <c r="P791" s="65">
        <v>0</v>
      </c>
      <c r="Q791" s="65">
        <v>0</v>
      </c>
      <c r="R791" s="65">
        <v>0</v>
      </c>
      <c r="S791" s="65">
        <v>0</v>
      </c>
      <c r="T791" s="65">
        <v>0</v>
      </c>
      <c r="U791" s="65">
        <v>0</v>
      </c>
    </row>
    <row r="792" spans="1:21" x14ac:dyDescent="0.35">
      <c r="A792" s="62">
        <v>787</v>
      </c>
      <c r="B792" s="63" t="s">
        <v>1263</v>
      </c>
      <c r="C792" s="64">
        <v>0</v>
      </c>
      <c r="D792" s="64">
        <v>0</v>
      </c>
      <c r="E792" s="64">
        <v>0</v>
      </c>
      <c r="F792" s="64">
        <v>0</v>
      </c>
      <c r="G792" s="64">
        <v>0</v>
      </c>
      <c r="H792" s="64">
        <v>0</v>
      </c>
      <c r="I792" s="64">
        <v>0</v>
      </c>
      <c r="J792" s="64">
        <v>0</v>
      </c>
      <c r="K792" s="64">
        <v>0</v>
      </c>
      <c r="L792" s="65"/>
      <c r="M792" s="65">
        <v>0</v>
      </c>
      <c r="N792" s="65">
        <v>0</v>
      </c>
      <c r="O792" s="65">
        <v>0</v>
      </c>
      <c r="P792" s="65">
        <v>0</v>
      </c>
      <c r="Q792" s="65">
        <v>0</v>
      </c>
      <c r="R792" s="65">
        <v>0</v>
      </c>
      <c r="S792" s="65">
        <v>0</v>
      </c>
      <c r="T792" s="65">
        <v>0</v>
      </c>
      <c r="U792" s="65">
        <v>0</v>
      </c>
    </row>
    <row r="793" spans="1:21" x14ac:dyDescent="0.35">
      <c r="A793" s="62">
        <v>788</v>
      </c>
      <c r="B793" s="63" t="s">
        <v>320</v>
      </c>
      <c r="C793" s="64">
        <v>8.6666666666666679</v>
      </c>
      <c r="D793" s="64">
        <v>14.925373134328357</v>
      </c>
      <c r="E793" s="64">
        <v>13.636363636363635</v>
      </c>
      <c r="F793" s="64">
        <v>2.34375</v>
      </c>
      <c r="G793" s="64">
        <v>14.503816793893129</v>
      </c>
      <c r="H793" s="64">
        <v>8.9494163424124515</v>
      </c>
      <c r="I793" s="64">
        <v>6.666666666666667</v>
      </c>
      <c r="J793" s="64">
        <v>13.909774436090224</v>
      </c>
      <c r="K793" s="64">
        <v>10.073260073260073</v>
      </c>
      <c r="L793" s="65"/>
      <c r="M793" s="65">
        <v>13</v>
      </c>
      <c r="N793" s="65">
        <v>20</v>
      </c>
      <c r="O793" s="65">
        <v>39</v>
      </c>
      <c r="P793" s="65">
        <v>3</v>
      </c>
      <c r="Q793" s="65">
        <v>19</v>
      </c>
      <c r="R793" s="65">
        <v>23</v>
      </c>
      <c r="S793" s="65">
        <v>18</v>
      </c>
      <c r="T793" s="65">
        <v>37</v>
      </c>
      <c r="U793" s="65">
        <v>55</v>
      </c>
    </row>
    <row r="794" spans="1:21" x14ac:dyDescent="0.35">
      <c r="A794" s="62">
        <v>789</v>
      </c>
      <c r="B794" s="63" t="s">
        <v>1264</v>
      </c>
      <c r="C794" s="64">
        <v>0</v>
      </c>
      <c r="D794" s="64">
        <v>0</v>
      </c>
      <c r="E794" s="64">
        <v>0</v>
      </c>
      <c r="F794" s="64">
        <v>0</v>
      </c>
      <c r="G794" s="64">
        <v>0</v>
      </c>
      <c r="H794" s="64">
        <v>0</v>
      </c>
      <c r="I794" s="64">
        <v>0</v>
      </c>
      <c r="J794" s="64">
        <v>0</v>
      </c>
      <c r="K794" s="64">
        <v>0</v>
      </c>
      <c r="L794" s="65"/>
      <c r="M794" s="65">
        <v>0</v>
      </c>
      <c r="N794" s="65">
        <v>0</v>
      </c>
      <c r="O794" s="65">
        <v>0</v>
      </c>
      <c r="P794" s="65">
        <v>0</v>
      </c>
      <c r="Q794" s="65">
        <v>0</v>
      </c>
      <c r="R794" s="65">
        <v>0</v>
      </c>
      <c r="S794" s="65">
        <v>0</v>
      </c>
      <c r="T794" s="65">
        <v>0</v>
      </c>
      <c r="U794" s="65">
        <v>0</v>
      </c>
    </row>
    <row r="795" spans="1:21" x14ac:dyDescent="0.35">
      <c r="A795" s="62">
        <v>790</v>
      </c>
      <c r="B795" s="63" t="s">
        <v>321</v>
      </c>
      <c r="C795" s="64">
        <v>6.9651741293532341</v>
      </c>
      <c r="D795" s="64">
        <v>15.804597701149426</v>
      </c>
      <c r="E795" s="64">
        <v>11.548556430446194</v>
      </c>
      <c r="F795" s="64">
        <v>6.5753424657534243</v>
      </c>
      <c r="G795" s="64">
        <v>15.364583333333334</v>
      </c>
      <c r="H795" s="64">
        <v>10.54054054054054</v>
      </c>
      <c r="I795" s="64">
        <v>7.552083333333333</v>
      </c>
      <c r="J795" s="64">
        <v>14.690026954177899</v>
      </c>
      <c r="K795" s="64">
        <v>11.396574440052701</v>
      </c>
      <c r="L795" s="65"/>
      <c r="M795" s="65">
        <v>28</v>
      </c>
      <c r="N795" s="65">
        <v>55</v>
      </c>
      <c r="O795" s="65">
        <v>88</v>
      </c>
      <c r="P795" s="65">
        <v>24</v>
      </c>
      <c r="Q795" s="65">
        <v>59</v>
      </c>
      <c r="R795" s="65">
        <v>78</v>
      </c>
      <c r="S795" s="65">
        <v>58</v>
      </c>
      <c r="T795" s="65">
        <v>109</v>
      </c>
      <c r="U795" s="65">
        <v>173</v>
      </c>
    </row>
    <row r="796" spans="1:21" x14ac:dyDescent="0.35">
      <c r="A796" s="62">
        <v>791</v>
      </c>
      <c r="B796" s="63" t="s">
        <v>1265</v>
      </c>
      <c r="C796" s="64">
        <v>100</v>
      </c>
      <c r="D796" s="64">
        <v>0</v>
      </c>
      <c r="E796" s="64">
        <v>50</v>
      </c>
      <c r="F796" s="64">
        <v>0</v>
      </c>
      <c r="G796" s="64">
        <v>0</v>
      </c>
      <c r="H796" s="64">
        <v>0</v>
      </c>
      <c r="I796" s="64">
        <v>27.27272727272727</v>
      </c>
      <c r="J796" s="64">
        <v>0</v>
      </c>
      <c r="K796" s="64">
        <v>19.047619047619047</v>
      </c>
      <c r="L796" s="65"/>
      <c r="M796" s="65">
        <v>3</v>
      </c>
      <c r="N796" s="65">
        <v>0</v>
      </c>
      <c r="O796" s="65">
        <v>3</v>
      </c>
      <c r="P796" s="65">
        <v>0</v>
      </c>
      <c r="Q796" s="65">
        <v>0</v>
      </c>
      <c r="R796" s="65">
        <v>0</v>
      </c>
      <c r="S796" s="65">
        <v>3</v>
      </c>
      <c r="T796" s="65">
        <v>0</v>
      </c>
      <c r="U796" s="65">
        <v>4</v>
      </c>
    </row>
    <row r="797" spans="1:21" x14ac:dyDescent="0.35">
      <c r="A797" s="62">
        <v>792</v>
      </c>
      <c r="B797" s="63" t="s">
        <v>1266</v>
      </c>
      <c r="C797" s="64">
        <v>0</v>
      </c>
      <c r="D797" s="64">
        <v>0</v>
      </c>
      <c r="E797" s="64">
        <v>0</v>
      </c>
      <c r="F797" s="64">
        <v>0</v>
      </c>
      <c r="G797" s="64">
        <v>0</v>
      </c>
      <c r="H797" s="64">
        <v>0</v>
      </c>
      <c r="I797" s="64">
        <v>0</v>
      </c>
      <c r="J797" s="64">
        <v>0</v>
      </c>
      <c r="K797" s="64">
        <v>0</v>
      </c>
      <c r="L797" s="65"/>
      <c r="M797" s="65">
        <v>0</v>
      </c>
      <c r="N797" s="65">
        <v>0</v>
      </c>
      <c r="O797" s="65">
        <v>0</v>
      </c>
      <c r="P797" s="65">
        <v>0</v>
      </c>
      <c r="Q797" s="65">
        <v>0</v>
      </c>
      <c r="R797" s="65">
        <v>0</v>
      </c>
      <c r="S797" s="65">
        <v>0</v>
      </c>
      <c r="T797" s="65">
        <v>0</v>
      </c>
      <c r="U797" s="65">
        <v>0</v>
      </c>
    </row>
    <row r="798" spans="1:21" x14ac:dyDescent="0.35">
      <c r="A798" s="62">
        <v>793</v>
      </c>
      <c r="B798" s="63" t="s">
        <v>1267</v>
      </c>
      <c r="C798" s="64">
        <v>0</v>
      </c>
      <c r="D798" s="64">
        <v>33.333333333333329</v>
      </c>
      <c r="E798" s="64">
        <v>20</v>
      </c>
      <c r="F798" s="64">
        <v>0</v>
      </c>
      <c r="G798" s="64">
        <v>0</v>
      </c>
      <c r="H798" s="64">
        <v>0</v>
      </c>
      <c r="I798" s="64">
        <v>0</v>
      </c>
      <c r="J798" s="64">
        <v>25</v>
      </c>
      <c r="K798" s="64">
        <v>14.705882352941178</v>
      </c>
      <c r="L798" s="65"/>
      <c r="M798" s="65">
        <v>0</v>
      </c>
      <c r="N798" s="65">
        <v>5</v>
      </c>
      <c r="O798" s="65">
        <v>5</v>
      </c>
      <c r="P798" s="65">
        <v>0</v>
      </c>
      <c r="Q798" s="65">
        <v>0</v>
      </c>
      <c r="R798" s="65">
        <v>0</v>
      </c>
      <c r="S798" s="65">
        <v>0</v>
      </c>
      <c r="T798" s="65">
        <v>5</v>
      </c>
      <c r="U798" s="65">
        <v>5</v>
      </c>
    </row>
    <row r="799" spans="1:21" x14ac:dyDescent="0.35">
      <c r="A799" s="62">
        <v>794</v>
      </c>
      <c r="B799" s="63" t="s">
        <v>1268</v>
      </c>
      <c r="C799" s="64">
        <v>0</v>
      </c>
      <c r="D799" s="64">
        <v>0</v>
      </c>
      <c r="E799" s="64">
        <v>0</v>
      </c>
      <c r="F799" s="64">
        <v>0</v>
      </c>
      <c r="G799" s="64">
        <v>0</v>
      </c>
      <c r="H799" s="64">
        <v>0</v>
      </c>
      <c r="I799" s="64">
        <v>0</v>
      </c>
      <c r="J799" s="64">
        <v>0</v>
      </c>
      <c r="K799" s="64">
        <v>0</v>
      </c>
      <c r="L799" s="65"/>
      <c r="M799" s="65">
        <v>0</v>
      </c>
      <c r="N799" s="65">
        <v>0</v>
      </c>
      <c r="O799" s="65">
        <v>0</v>
      </c>
      <c r="P799" s="65">
        <v>0</v>
      </c>
      <c r="Q799" s="65">
        <v>0</v>
      </c>
      <c r="R799" s="65">
        <v>0</v>
      </c>
      <c r="S799" s="65">
        <v>0</v>
      </c>
      <c r="T799" s="65">
        <v>0</v>
      </c>
      <c r="U799" s="65">
        <v>0</v>
      </c>
    </row>
    <row r="800" spans="1:21" x14ac:dyDescent="0.35">
      <c r="A800" s="62">
        <v>795</v>
      </c>
      <c r="B800" s="63" t="s">
        <v>1269</v>
      </c>
      <c r="C800" s="64">
        <v>0</v>
      </c>
      <c r="D800" s="64">
        <v>0</v>
      </c>
      <c r="E800" s="64">
        <v>0</v>
      </c>
      <c r="F800" s="64">
        <v>0</v>
      </c>
      <c r="G800" s="64">
        <v>0</v>
      </c>
      <c r="H800" s="64">
        <v>0</v>
      </c>
      <c r="I800" s="64">
        <v>0</v>
      </c>
      <c r="J800" s="64">
        <v>0</v>
      </c>
      <c r="K800" s="64">
        <v>0</v>
      </c>
      <c r="L800" s="65"/>
      <c r="M800" s="65">
        <v>0</v>
      </c>
      <c r="N800" s="65">
        <v>0</v>
      </c>
      <c r="O800" s="65">
        <v>0</v>
      </c>
      <c r="P800" s="65">
        <v>0</v>
      </c>
      <c r="Q800" s="65">
        <v>0</v>
      </c>
      <c r="R800" s="65">
        <v>0</v>
      </c>
      <c r="S800" s="65">
        <v>0</v>
      </c>
      <c r="T800" s="65">
        <v>0</v>
      </c>
      <c r="U800" s="65">
        <v>0</v>
      </c>
    </row>
    <row r="801" spans="1:21" x14ac:dyDescent="0.35">
      <c r="A801" s="62">
        <v>796</v>
      </c>
      <c r="B801" s="63" t="s">
        <v>1270</v>
      </c>
      <c r="C801" s="64">
        <v>0</v>
      </c>
      <c r="D801" s="64">
        <v>0</v>
      </c>
      <c r="E801" s="64">
        <v>0</v>
      </c>
      <c r="F801" s="64">
        <v>0</v>
      </c>
      <c r="G801" s="64">
        <v>0</v>
      </c>
      <c r="H801" s="64">
        <v>8.3333333333333321</v>
      </c>
      <c r="I801" s="64">
        <v>17.241379310344829</v>
      </c>
      <c r="J801" s="64">
        <v>17.857142857142858</v>
      </c>
      <c r="K801" s="64">
        <v>5.7692307692307692</v>
      </c>
      <c r="L801" s="65"/>
      <c r="M801" s="65">
        <v>0</v>
      </c>
      <c r="N801" s="65">
        <v>0</v>
      </c>
      <c r="O801" s="65">
        <v>0</v>
      </c>
      <c r="P801" s="65">
        <v>0</v>
      </c>
      <c r="Q801" s="65">
        <v>0</v>
      </c>
      <c r="R801" s="65">
        <v>3</v>
      </c>
      <c r="S801" s="65">
        <v>5</v>
      </c>
      <c r="T801" s="65">
        <v>5</v>
      </c>
      <c r="U801" s="65">
        <v>3</v>
      </c>
    </row>
    <row r="802" spans="1:21" x14ac:dyDescent="0.35">
      <c r="A802" s="62">
        <v>797</v>
      </c>
      <c r="B802" s="63" t="s">
        <v>1271</v>
      </c>
      <c r="C802" s="64">
        <v>0</v>
      </c>
      <c r="D802" s="64">
        <v>0</v>
      </c>
      <c r="E802" s="64">
        <v>0</v>
      </c>
      <c r="F802" s="64">
        <v>0</v>
      </c>
      <c r="G802" s="64">
        <v>0</v>
      </c>
      <c r="H802" s="64">
        <v>0</v>
      </c>
      <c r="I802" s="64">
        <v>0</v>
      </c>
      <c r="J802" s="64">
        <v>0</v>
      </c>
      <c r="K802" s="64">
        <v>0</v>
      </c>
      <c r="L802" s="65"/>
      <c r="M802" s="65">
        <v>0</v>
      </c>
      <c r="N802" s="65">
        <v>0</v>
      </c>
      <c r="O802" s="65">
        <v>0</v>
      </c>
      <c r="P802" s="65">
        <v>0</v>
      </c>
      <c r="Q802" s="65">
        <v>0</v>
      </c>
      <c r="R802" s="65">
        <v>0</v>
      </c>
      <c r="S802" s="65">
        <v>0</v>
      </c>
      <c r="T802" s="65">
        <v>0</v>
      </c>
      <c r="U802" s="65">
        <v>0</v>
      </c>
    </row>
    <row r="803" spans="1:21" x14ac:dyDescent="0.35">
      <c r="A803" s="62">
        <v>798</v>
      </c>
      <c r="B803" s="63" t="s">
        <v>1272</v>
      </c>
      <c r="C803" s="64">
        <v>0</v>
      </c>
      <c r="D803" s="64">
        <v>62.5</v>
      </c>
      <c r="E803" s="64">
        <v>33.333333333333329</v>
      </c>
      <c r="F803" s="64">
        <v>0</v>
      </c>
      <c r="G803" s="64">
        <v>0</v>
      </c>
      <c r="H803" s="64">
        <v>0</v>
      </c>
      <c r="I803" s="64">
        <v>0</v>
      </c>
      <c r="J803" s="64">
        <v>46.153846153846153</v>
      </c>
      <c r="K803" s="64">
        <v>25</v>
      </c>
      <c r="L803" s="65"/>
      <c r="M803" s="65">
        <v>0</v>
      </c>
      <c r="N803" s="65">
        <v>5</v>
      </c>
      <c r="O803" s="65">
        <v>5</v>
      </c>
      <c r="P803" s="65">
        <v>0</v>
      </c>
      <c r="Q803" s="65">
        <v>0</v>
      </c>
      <c r="R803" s="65">
        <v>0</v>
      </c>
      <c r="S803" s="65">
        <v>0</v>
      </c>
      <c r="T803" s="65">
        <v>6</v>
      </c>
      <c r="U803" s="65">
        <v>6</v>
      </c>
    </row>
    <row r="804" spans="1:21" x14ac:dyDescent="0.35">
      <c r="A804" s="62">
        <v>799</v>
      </c>
      <c r="B804" s="63" t="s">
        <v>1273</v>
      </c>
      <c r="C804" s="64">
        <v>0</v>
      </c>
      <c r="D804" s="64">
        <v>0</v>
      </c>
      <c r="E804" s="64">
        <v>38.461538461538467</v>
      </c>
      <c r="F804" s="64">
        <v>0</v>
      </c>
      <c r="G804" s="64">
        <v>0</v>
      </c>
      <c r="H804" s="64">
        <v>26.666666666666668</v>
      </c>
      <c r="I804" s="64">
        <v>0</v>
      </c>
      <c r="J804" s="64">
        <v>37.5</v>
      </c>
      <c r="K804" s="64">
        <v>15</v>
      </c>
      <c r="L804" s="65"/>
      <c r="M804" s="65">
        <v>0</v>
      </c>
      <c r="N804" s="65">
        <v>0</v>
      </c>
      <c r="O804" s="65">
        <v>5</v>
      </c>
      <c r="P804" s="65">
        <v>0</v>
      </c>
      <c r="Q804" s="65">
        <v>0</v>
      </c>
      <c r="R804" s="65">
        <v>4</v>
      </c>
      <c r="S804" s="65">
        <v>0</v>
      </c>
      <c r="T804" s="65">
        <v>3</v>
      </c>
      <c r="U804" s="65">
        <v>3</v>
      </c>
    </row>
    <row r="805" spans="1:21" x14ac:dyDescent="0.35">
      <c r="A805" s="62">
        <v>800</v>
      </c>
      <c r="B805" s="63" t="s">
        <v>1274</v>
      </c>
      <c r="C805" s="64">
        <v>0</v>
      </c>
      <c r="D805" s="64">
        <v>100</v>
      </c>
      <c r="E805" s="64">
        <v>61.53846153846154</v>
      </c>
      <c r="F805" s="64">
        <v>0</v>
      </c>
      <c r="G805" s="64">
        <v>0</v>
      </c>
      <c r="H805" s="64">
        <v>0</v>
      </c>
      <c r="I805" s="64">
        <v>0</v>
      </c>
      <c r="J805" s="64">
        <v>50</v>
      </c>
      <c r="K805" s="64">
        <v>32</v>
      </c>
      <c r="L805" s="65"/>
      <c r="M805" s="65">
        <v>0</v>
      </c>
      <c r="N805" s="65">
        <v>3</v>
      </c>
      <c r="O805" s="65">
        <v>8</v>
      </c>
      <c r="P805" s="65">
        <v>0</v>
      </c>
      <c r="Q805" s="65">
        <v>0</v>
      </c>
      <c r="R805" s="65">
        <v>0</v>
      </c>
      <c r="S805" s="65">
        <v>0</v>
      </c>
      <c r="T805" s="65">
        <v>3</v>
      </c>
      <c r="U805" s="65">
        <v>8</v>
      </c>
    </row>
    <row r="806" spans="1:21" x14ac:dyDescent="0.35">
      <c r="A806" s="62">
        <v>801</v>
      </c>
      <c r="B806" s="63" t="s">
        <v>1275</v>
      </c>
      <c r="C806" s="64">
        <v>0</v>
      </c>
      <c r="D806" s="64">
        <v>0</v>
      </c>
      <c r="E806" s="64">
        <v>0</v>
      </c>
      <c r="F806" s="64">
        <v>0</v>
      </c>
      <c r="G806" s="64">
        <v>0</v>
      </c>
      <c r="H806" s="64">
        <v>0</v>
      </c>
      <c r="I806" s="64">
        <v>0</v>
      </c>
      <c r="J806" s="64">
        <v>0</v>
      </c>
      <c r="K806" s="64">
        <v>0</v>
      </c>
      <c r="L806" s="65"/>
      <c r="M806" s="65">
        <v>0</v>
      </c>
      <c r="N806" s="65">
        <v>0</v>
      </c>
      <c r="O806" s="65">
        <v>0</v>
      </c>
      <c r="P806" s="65">
        <v>0</v>
      </c>
      <c r="Q806" s="65">
        <v>0</v>
      </c>
      <c r="R806" s="65">
        <v>0</v>
      </c>
      <c r="S806" s="65">
        <v>0</v>
      </c>
      <c r="T806" s="65">
        <v>0</v>
      </c>
      <c r="U806" s="65">
        <v>0</v>
      </c>
    </row>
    <row r="807" spans="1:21" x14ac:dyDescent="0.35">
      <c r="A807" s="62">
        <v>802</v>
      </c>
      <c r="B807" s="63" t="s">
        <v>322</v>
      </c>
      <c r="C807" s="64">
        <v>6.4285714285714279</v>
      </c>
      <c r="D807" s="64">
        <v>12.389380530973451</v>
      </c>
      <c r="E807" s="64">
        <v>8</v>
      </c>
      <c r="F807" s="64">
        <v>2.3622047244094486</v>
      </c>
      <c r="G807" s="64">
        <v>3.296703296703297</v>
      </c>
      <c r="H807" s="64">
        <v>3.2710280373831773</v>
      </c>
      <c r="I807" s="64">
        <v>3.3088235294117649</v>
      </c>
      <c r="J807" s="64">
        <v>6.8627450980392162</v>
      </c>
      <c r="K807" s="64">
        <v>6.7226890756302522</v>
      </c>
      <c r="L807" s="65"/>
      <c r="M807" s="65">
        <v>9</v>
      </c>
      <c r="N807" s="65">
        <v>14</v>
      </c>
      <c r="O807" s="65">
        <v>20</v>
      </c>
      <c r="P807" s="65">
        <v>3</v>
      </c>
      <c r="Q807" s="65">
        <v>3</v>
      </c>
      <c r="R807" s="65">
        <v>7</v>
      </c>
      <c r="S807" s="65">
        <v>9</v>
      </c>
      <c r="T807" s="65">
        <v>14</v>
      </c>
      <c r="U807" s="65">
        <v>32</v>
      </c>
    </row>
    <row r="808" spans="1:21" x14ac:dyDescent="0.35">
      <c r="A808" s="62">
        <v>803</v>
      </c>
      <c r="B808" s="63" t="s">
        <v>1276</v>
      </c>
      <c r="C808" s="64">
        <v>0</v>
      </c>
      <c r="D808" s="64">
        <v>0</v>
      </c>
      <c r="E808" s="64">
        <v>0</v>
      </c>
      <c r="F808" s="64">
        <v>0</v>
      </c>
      <c r="G808" s="64">
        <v>0</v>
      </c>
      <c r="H808" s="64">
        <v>0</v>
      </c>
      <c r="I808" s="64">
        <v>0</v>
      </c>
      <c r="J808" s="64">
        <v>0</v>
      </c>
      <c r="K808" s="64">
        <v>0</v>
      </c>
      <c r="L808" s="65"/>
      <c r="M808" s="65">
        <v>0</v>
      </c>
      <c r="N808" s="65">
        <v>0</v>
      </c>
      <c r="O808" s="65">
        <v>0</v>
      </c>
      <c r="P808" s="65">
        <v>0</v>
      </c>
      <c r="Q808" s="65">
        <v>0</v>
      </c>
      <c r="R808" s="65">
        <v>0</v>
      </c>
      <c r="S808" s="65">
        <v>0</v>
      </c>
      <c r="T808" s="65">
        <v>0</v>
      </c>
      <c r="U808" s="65">
        <v>0</v>
      </c>
    </row>
    <row r="809" spans="1:21" x14ac:dyDescent="0.35">
      <c r="A809" s="62">
        <v>804</v>
      </c>
      <c r="B809" s="63" t="s">
        <v>1277</v>
      </c>
      <c r="C809" s="64">
        <v>0</v>
      </c>
      <c r="D809" s="64">
        <v>0</v>
      </c>
      <c r="E809" s="64">
        <v>0</v>
      </c>
      <c r="F809" s="64">
        <v>0</v>
      </c>
      <c r="G809" s="64">
        <v>0</v>
      </c>
      <c r="H809" s="64">
        <v>0</v>
      </c>
      <c r="I809" s="64">
        <v>0</v>
      </c>
      <c r="J809" s="64">
        <v>0</v>
      </c>
      <c r="K809" s="64">
        <v>0</v>
      </c>
      <c r="L809" s="65"/>
      <c r="M809" s="65">
        <v>0</v>
      </c>
      <c r="N809" s="65">
        <v>0</v>
      </c>
      <c r="O809" s="65">
        <v>0</v>
      </c>
      <c r="P809" s="65">
        <v>0</v>
      </c>
      <c r="Q809" s="65">
        <v>0</v>
      </c>
      <c r="R809" s="65">
        <v>0</v>
      </c>
      <c r="S809" s="65">
        <v>0</v>
      </c>
      <c r="T809" s="65">
        <v>0</v>
      </c>
      <c r="U809" s="65">
        <v>0</v>
      </c>
    </row>
    <row r="810" spans="1:21" x14ac:dyDescent="0.35">
      <c r="A810" s="62">
        <v>805</v>
      </c>
      <c r="B810" s="63" t="s">
        <v>1278</v>
      </c>
      <c r="C810" s="64">
        <v>0</v>
      </c>
      <c r="D810" s="64">
        <v>0</v>
      </c>
      <c r="E810" s="64">
        <v>0</v>
      </c>
      <c r="F810" s="64">
        <v>0</v>
      </c>
      <c r="G810" s="64">
        <v>0</v>
      </c>
      <c r="H810" s="64">
        <v>0</v>
      </c>
      <c r="I810" s="64">
        <v>0</v>
      </c>
      <c r="J810" s="64">
        <v>0</v>
      </c>
      <c r="K810" s="64">
        <v>0</v>
      </c>
      <c r="L810" s="65"/>
      <c r="M810" s="65">
        <v>0</v>
      </c>
      <c r="N810" s="65">
        <v>0</v>
      </c>
      <c r="O810" s="65">
        <v>0</v>
      </c>
      <c r="P810" s="65">
        <v>0</v>
      </c>
      <c r="Q810" s="65">
        <v>0</v>
      </c>
      <c r="R810" s="65">
        <v>0</v>
      </c>
      <c r="S810" s="65">
        <v>0</v>
      </c>
      <c r="T810" s="65">
        <v>0</v>
      </c>
      <c r="U810" s="65">
        <v>0</v>
      </c>
    </row>
    <row r="811" spans="1:21" x14ac:dyDescent="0.35">
      <c r="A811" s="62">
        <v>806</v>
      </c>
      <c r="B811" s="63" t="s">
        <v>1279</v>
      </c>
      <c r="C811" s="64">
        <v>0</v>
      </c>
      <c r="D811" s="64">
        <v>0</v>
      </c>
      <c r="E811" s="64">
        <v>0</v>
      </c>
      <c r="F811" s="64">
        <v>0</v>
      </c>
      <c r="G811" s="64">
        <v>0</v>
      </c>
      <c r="H811" s="64">
        <v>0</v>
      </c>
      <c r="I811" s="64">
        <v>0</v>
      </c>
      <c r="J811" s="64">
        <v>0</v>
      </c>
      <c r="K811" s="64">
        <v>0</v>
      </c>
      <c r="L811" s="65"/>
      <c r="M811" s="65">
        <v>0</v>
      </c>
      <c r="N811" s="65">
        <v>0</v>
      </c>
      <c r="O811" s="65">
        <v>0</v>
      </c>
      <c r="P811" s="65">
        <v>0</v>
      </c>
      <c r="Q811" s="65">
        <v>0</v>
      </c>
      <c r="R811" s="65">
        <v>0</v>
      </c>
      <c r="S811" s="65">
        <v>0</v>
      </c>
      <c r="T811" s="65">
        <v>0</v>
      </c>
      <c r="U811" s="65">
        <v>0</v>
      </c>
    </row>
    <row r="812" spans="1:21" x14ac:dyDescent="0.35">
      <c r="A812" s="62">
        <v>807</v>
      </c>
      <c r="B812" s="63" t="s">
        <v>1280</v>
      </c>
      <c r="C812" s="64">
        <v>0</v>
      </c>
      <c r="D812" s="64">
        <v>0</v>
      </c>
      <c r="E812" s="64">
        <v>0</v>
      </c>
      <c r="F812" s="64">
        <v>0</v>
      </c>
      <c r="G812" s="64">
        <v>0</v>
      </c>
      <c r="H812" s="64">
        <v>0</v>
      </c>
      <c r="I812" s="64">
        <v>0</v>
      </c>
      <c r="J812" s="64">
        <v>0</v>
      </c>
      <c r="K812" s="64">
        <v>0</v>
      </c>
      <c r="L812" s="65"/>
      <c r="M812" s="65">
        <v>0</v>
      </c>
      <c r="N812" s="65">
        <v>0</v>
      </c>
      <c r="O812" s="65">
        <v>0</v>
      </c>
      <c r="P812" s="65">
        <v>0</v>
      </c>
      <c r="Q812" s="65">
        <v>0</v>
      </c>
      <c r="R812" s="65">
        <v>0</v>
      </c>
      <c r="S812" s="65">
        <v>0</v>
      </c>
      <c r="T812" s="65">
        <v>0</v>
      </c>
      <c r="U812" s="65">
        <v>0</v>
      </c>
    </row>
    <row r="813" spans="1:21" x14ac:dyDescent="0.35">
      <c r="A813" s="62">
        <v>808</v>
      </c>
      <c r="B813" s="63" t="s">
        <v>1281</v>
      </c>
      <c r="C813" s="64">
        <v>0</v>
      </c>
      <c r="D813" s="64">
        <v>0</v>
      </c>
      <c r="E813" s="64">
        <v>0</v>
      </c>
      <c r="F813" s="64">
        <v>0</v>
      </c>
      <c r="G813" s="64">
        <v>0</v>
      </c>
      <c r="H813" s="64">
        <v>0</v>
      </c>
      <c r="I813" s="64">
        <v>0</v>
      </c>
      <c r="J813" s="64">
        <v>0</v>
      </c>
      <c r="K813" s="64">
        <v>0</v>
      </c>
      <c r="L813" s="65"/>
      <c r="M813" s="65">
        <v>0</v>
      </c>
      <c r="N813" s="65">
        <v>0</v>
      </c>
      <c r="O813" s="65">
        <v>0</v>
      </c>
      <c r="P813" s="65">
        <v>0</v>
      </c>
      <c r="Q813" s="65">
        <v>0</v>
      </c>
      <c r="R813" s="65">
        <v>0</v>
      </c>
      <c r="S813" s="65">
        <v>0</v>
      </c>
      <c r="T813" s="65">
        <v>0</v>
      </c>
      <c r="U813" s="65">
        <v>0</v>
      </c>
    </row>
    <row r="814" spans="1:21" x14ac:dyDescent="0.35">
      <c r="A814" s="62">
        <v>809</v>
      </c>
      <c r="B814" s="63" t="s">
        <v>1282</v>
      </c>
      <c r="C814" s="64">
        <v>0</v>
      </c>
      <c r="D814" s="64">
        <v>0</v>
      </c>
      <c r="E814" s="64">
        <v>0</v>
      </c>
      <c r="F814" s="64">
        <v>0</v>
      </c>
      <c r="G814" s="64">
        <v>0</v>
      </c>
      <c r="H814" s="64">
        <v>0</v>
      </c>
      <c r="I814" s="64">
        <v>0</v>
      </c>
      <c r="J814" s="64">
        <v>0</v>
      </c>
      <c r="K814" s="64">
        <v>0</v>
      </c>
      <c r="L814" s="65"/>
      <c r="M814" s="65">
        <v>0</v>
      </c>
      <c r="N814" s="65">
        <v>0</v>
      </c>
      <c r="O814" s="65">
        <v>0</v>
      </c>
      <c r="P814" s="65">
        <v>0</v>
      </c>
      <c r="Q814" s="65">
        <v>0</v>
      </c>
      <c r="R814" s="65">
        <v>0</v>
      </c>
      <c r="S814" s="65">
        <v>0</v>
      </c>
      <c r="T814" s="65">
        <v>0</v>
      </c>
      <c r="U814" s="65">
        <v>0</v>
      </c>
    </row>
    <row r="815" spans="1:21" x14ac:dyDescent="0.35">
      <c r="A815" s="62">
        <v>810</v>
      </c>
      <c r="B815" s="63" t="s">
        <v>1283</v>
      </c>
      <c r="C815" s="64">
        <v>0</v>
      </c>
      <c r="D815" s="64">
        <v>0</v>
      </c>
      <c r="E815" s="64">
        <v>0</v>
      </c>
      <c r="F815" s="64">
        <v>0</v>
      </c>
      <c r="G815" s="64">
        <v>0</v>
      </c>
      <c r="H815" s="64">
        <v>0</v>
      </c>
      <c r="I815" s="64">
        <v>0</v>
      </c>
      <c r="J815" s="64">
        <v>0</v>
      </c>
      <c r="K815" s="64">
        <v>0</v>
      </c>
      <c r="L815" s="65"/>
      <c r="M815" s="65">
        <v>0</v>
      </c>
      <c r="N815" s="65">
        <v>0</v>
      </c>
      <c r="O815" s="65">
        <v>0</v>
      </c>
      <c r="P815" s="65">
        <v>0</v>
      </c>
      <c r="Q815" s="65">
        <v>0</v>
      </c>
      <c r="R815" s="65">
        <v>0</v>
      </c>
      <c r="S815" s="65">
        <v>0</v>
      </c>
      <c r="T815" s="65">
        <v>0</v>
      </c>
      <c r="U815" s="65">
        <v>0</v>
      </c>
    </row>
    <row r="816" spans="1:21" x14ac:dyDescent="0.35">
      <c r="A816" s="62">
        <v>811</v>
      </c>
      <c r="B816" s="63" t="s">
        <v>1284</v>
      </c>
      <c r="C816" s="64">
        <v>0</v>
      </c>
      <c r="D816" s="64">
        <v>0</v>
      </c>
      <c r="E816" s="64">
        <v>0</v>
      </c>
      <c r="F816" s="64">
        <v>0</v>
      </c>
      <c r="G816" s="64">
        <v>0</v>
      </c>
      <c r="H816" s="64">
        <v>0</v>
      </c>
      <c r="I816" s="64">
        <v>0</v>
      </c>
      <c r="J816" s="64">
        <v>0</v>
      </c>
      <c r="K816" s="64">
        <v>0</v>
      </c>
      <c r="L816" s="65"/>
      <c r="M816" s="65">
        <v>0</v>
      </c>
      <c r="N816" s="65">
        <v>0</v>
      </c>
      <c r="O816" s="65">
        <v>0</v>
      </c>
      <c r="P816" s="65">
        <v>0</v>
      </c>
      <c r="Q816" s="65">
        <v>0</v>
      </c>
      <c r="R816" s="65">
        <v>0</v>
      </c>
      <c r="S816" s="65">
        <v>0</v>
      </c>
      <c r="T816" s="65">
        <v>0</v>
      </c>
      <c r="U816" s="65">
        <v>0</v>
      </c>
    </row>
    <row r="817" spans="1:21" x14ac:dyDescent="0.35">
      <c r="A817" s="62">
        <v>812</v>
      </c>
      <c r="B817" s="63" t="s">
        <v>1285</v>
      </c>
      <c r="C817" s="64">
        <v>0</v>
      </c>
      <c r="D817" s="64">
        <v>0</v>
      </c>
      <c r="E817" s="64">
        <v>0</v>
      </c>
      <c r="F817" s="64">
        <v>0</v>
      </c>
      <c r="G817" s="64">
        <v>0</v>
      </c>
      <c r="H817" s="64">
        <v>0</v>
      </c>
      <c r="I817" s="64">
        <v>0</v>
      </c>
      <c r="J817" s="64">
        <v>0</v>
      </c>
      <c r="K817" s="64">
        <v>0</v>
      </c>
      <c r="L817" s="65"/>
      <c r="M817" s="65">
        <v>0</v>
      </c>
      <c r="N817" s="65">
        <v>0</v>
      </c>
      <c r="O817" s="65">
        <v>0</v>
      </c>
      <c r="P817" s="65">
        <v>0</v>
      </c>
      <c r="Q817" s="65">
        <v>0</v>
      </c>
      <c r="R817" s="65">
        <v>0</v>
      </c>
      <c r="S817" s="65">
        <v>0</v>
      </c>
      <c r="T817" s="65">
        <v>0</v>
      </c>
      <c r="U817" s="65">
        <v>0</v>
      </c>
    </row>
    <row r="818" spans="1:21" x14ac:dyDescent="0.35">
      <c r="A818" s="62">
        <v>813</v>
      </c>
      <c r="B818" s="63" t="s">
        <v>1286</v>
      </c>
      <c r="C818" s="64">
        <v>0</v>
      </c>
      <c r="D818" s="64">
        <v>25</v>
      </c>
      <c r="E818" s="64">
        <v>14.285714285714285</v>
      </c>
      <c r="F818" s="64">
        <v>30.76923076923077</v>
      </c>
      <c r="G818" s="64">
        <v>44.444444444444443</v>
      </c>
      <c r="H818" s="64">
        <v>36.666666666666664</v>
      </c>
      <c r="I818" s="64">
        <v>16.129032258064516</v>
      </c>
      <c r="J818" s="64">
        <v>40.54054054054054</v>
      </c>
      <c r="K818" s="64">
        <v>26.530612244897959</v>
      </c>
      <c r="L818" s="65"/>
      <c r="M818" s="65">
        <v>0</v>
      </c>
      <c r="N818" s="65">
        <v>3</v>
      </c>
      <c r="O818" s="65">
        <v>4</v>
      </c>
      <c r="P818" s="65">
        <v>4</v>
      </c>
      <c r="Q818" s="65">
        <v>8</v>
      </c>
      <c r="R818" s="65">
        <v>11</v>
      </c>
      <c r="S818" s="65">
        <v>5</v>
      </c>
      <c r="T818" s="65">
        <v>15</v>
      </c>
      <c r="U818" s="65">
        <v>13</v>
      </c>
    </row>
    <row r="819" spans="1:21" x14ac:dyDescent="0.35">
      <c r="A819" s="62">
        <v>814</v>
      </c>
      <c r="B819" s="63" t="s">
        <v>3130</v>
      </c>
      <c r="C819" s="64">
        <v>0</v>
      </c>
      <c r="D819" s="64">
        <v>0</v>
      </c>
      <c r="E819" s="64">
        <v>0</v>
      </c>
      <c r="F819" s="64">
        <v>0</v>
      </c>
      <c r="G819" s="64">
        <v>0</v>
      </c>
      <c r="H819" s="64">
        <v>0</v>
      </c>
      <c r="I819" s="64">
        <v>0</v>
      </c>
      <c r="J819" s="64">
        <v>0</v>
      </c>
      <c r="K819" s="64">
        <v>0</v>
      </c>
      <c r="L819" s="65"/>
      <c r="M819" s="65">
        <v>0</v>
      </c>
      <c r="N819" s="65">
        <v>0</v>
      </c>
      <c r="O819" s="65">
        <v>0</v>
      </c>
      <c r="P819" s="65">
        <v>0</v>
      </c>
      <c r="Q819" s="65">
        <v>0</v>
      </c>
      <c r="R819" s="65">
        <v>0</v>
      </c>
      <c r="S819" s="65">
        <v>0</v>
      </c>
      <c r="T819" s="65">
        <v>0</v>
      </c>
      <c r="U819" s="65">
        <v>0</v>
      </c>
    </row>
    <row r="820" spans="1:21" x14ac:dyDescent="0.35">
      <c r="A820" s="62">
        <v>815</v>
      </c>
      <c r="B820" s="63" t="s">
        <v>1287</v>
      </c>
      <c r="C820" s="64">
        <v>0</v>
      </c>
      <c r="D820" s="64">
        <v>0</v>
      </c>
      <c r="E820" s="64">
        <v>0</v>
      </c>
      <c r="F820" s="64">
        <v>0</v>
      </c>
      <c r="G820" s="64">
        <v>0</v>
      </c>
      <c r="H820" s="64">
        <v>0</v>
      </c>
      <c r="I820" s="64">
        <v>0</v>
      </c>
      <c r="J820" s="64">
        <v>0</v>
      </c>
      <c r="K820" s="64">
        <v>0</v>
      </c>
      <c r="L820" s="65"/>
      <c r="M820" s="65">
        <v>0</v>
      </c>
      <c r="N820" s="65">
        <v>0</v>
      </c>
      <c r="O820" s="65">
        <v>0</v>
      </c>
      <c r="P820" s="65">
        <v>0</v>
      </c>
      <c r="Q820" s="65">
        <v>0</v>
      </c>
      <c r="R820" s="65">
        <v>0</v>
      </c>
      <c r="S820" s="65">
        <v>0</v>
      </c>
      <c r="T820" s="65">
        <v>0</v>
      </c>
      <c r="U820" s="65">
        <v>0</v>
      </c>
    </row>
    <row r="821" spans="1:21" x14ac:dyDescent="0.35">
      <c r="A821" s="62">
        <v>816</v>
      </c>
      <c r="B821" s="63" t="s">
        <v>1288</v>
      </c>
      <c r="C821" s="64">
        <v>0</v>
      </c>
      <c r="D821" s="64">
        <v>0</v>
      </c>
      <c r="E821" s="64">
        <v>0</v>
      </c>
      <c r="F821" s="64">
        <v>0</v>
      </c>
      <c r="G821" s="64">
        <v>0</v>
      </c>
      <c r="H821" s="64">
        <v>0</v>
      </c>
      <c r="I821" s="64">
        <v>0</v>
      </c>
      <c r="J821" s="64">
        <v>0</v>
      </c>
      <c r="K821" s="64">
        <v>0</v>
      </c>
      <c r="L821" s="65"/>
      <c r="M821" s="65">
        <v>0</v>
      </c>
      <c r="N821" s="65">
        <v>0</v>
      </c>
      <c r="O821" s="65">
        <v>0</v>
      </c>
      <c r="P821" s="65">
        <v>0</v>
      </c>
      <c r="Q821" s="65">
        <v>0</v>
      </c>
      <c r="R821" s="65">
        <v>0</v>
      </c>
      <c r="S821" s="65">
        <v>0</v>
      </c>
      <c r="T821" s="65">
        <v>0</v>
      </c>
      <c r="U821" s="65">
        <v>0</v>
      </c>
    </row>
    <row r="822" spans="1:21" x14ac:dyDescent="0.35">
      <c r="A822" s="62">
        <v>817</v>
      </c>
      <c r="B822" s="63" t="s">
        <v>1289</v>
      </c>
      <c r="C822" s="64">
        <v>0</v>
      </c>
      <c r="D822" s="64">
        <v>0</v>
      </c>
      <c r="E822" s="64">
        <v>0</v>
      </c>
      <c r="F822" s="64">
        <v>0</v>
      </c>
      <c r="G822" s="64">
        <v>0</v>
      </c>
      <c r="H822" s="64">
        <v>0</v>
      </c>
      <c r="I822" s="64">
        <v>0</v>
      </c>
      <c r="J822" s="64">
        <v>0</v>
      </c>
      <c r="K822" s="64">
        <v>0</v>
      </c>
      <c r="L822" s="65"/>
      <c r="M822" s="65">
        <v>0</v>
      </c>
      <c r="N822" s="65">
        <v>0</v>
      </c>
      <c r="O822" s="65">
        <v>0</v>
      </c>
      <c r="P822" s="65">
        <v>0</v>
      </c>
      <c r="Q822" s="65">
        <v>0</v>
      </c>
      <c r="R822" s="65">
        <v>0</v>
      </c>
      <c r="S822" s="65">
        <v>0</v>
      </c>
      <c r="T822" s="65">
        <v>0</v>
      </c>
      <c r="U822" s="65">
        <v>0</v>
      </c>
    </row>
    <row r="823" spans="1:21" x14ac:dyDescent="0.35">
      <c r="A823" s="62">
        <v>818</v>
      </c>
      <c r="B823" s="63" t="s">
        <v>1290</v>
      </c>
      <c r="C823" s="64">
        <v>0</v>
      </c>
      <c r="D823" s="64">
        <v>0</v>
      </c>
      <c r="E823" s="64">
        <v>0</v>
      </c>
      <c r="F823" s="64">
        <v>0</v>
      </c>
      <c r="G823" s="64">
        <v>0</v>
      </c>
      <c r="H823" s="64">
        <v>0</v>
      </c>
      <c r="I823" s="64">
        <v>0</v>
      </c>
      <c r="J823" s="64">
        <v>0</v>
      </c>
      <c r="K823" s="64">
        <v>0</v>
      </c>
      <c r="L823" s="65"/>
      <c r="M823" s="65">
        <v>0</v>
      </c>
      <c r="N823" s="65">
        <v>0</v>
      </c>
      <c r="O823" s="65">
        <v>0</v>
      </c>
      <c r="P823" s="65">
        <v>0</v>
      </c>
      <c r="Q823" s="65">
        <v>0</v>
      </c>
      <c r="R823" s="65">
        <v>0</v>
      </c>
      <c r="S823" s="65">
        <v>0</v>
      </c>
      <c r="T823" s="65">
        <v>0</v>
      </c>
      <c r="U823" s="65">
        <v>0</v>
      </c>
    </row>
    <row r="824" spans="1:21" x14ac:dyDescent="0.35">
      <c r="A824" s="62">
        <v>819</v>
      </c>
      <c r="B824" s="63" t="s">
        <v>1291</v>
      </c>
      <c r="C824" s="64">
        <v>0</v>
      </c>
      <c r="D824" s="64">
        <v>0</v>
      </c>
      <c r="E824" s="64">
        <v>0</v>
      </c>
      <c r="F824" s="64">
        <v>0</v>
      </c>
      <c r="G824" s="64">
        <v>0</v>
      </c>
      <c r="H824" s="64">
        <v>0</v>
      </c>
      <c r="I824" s="64">
        <v>0</v>
      </c>
      <c r="J824" s="64">
        <v>0</v>
      </c>
      <c r="K824" s="64">
        <v>0</v>
      </c>
      <c r="L824" s="65"/>
      <c r="M824" s="65">
        <v>0</v>
      </c>
      <c r="N824" s="65">
        <v>0</v>
      </c>
      <c r="O824" s="65">
        <v>0</v>
      </c>
      <c r="P824" s="65">
        <v>0</v>
      </c>
      <c r="Q824" s="65">
        <v>0</v>
      </c>
      <c r="R824" s="65">
        <v>0</v>
      </c>
      <c r="S824" s="65">
        <v>0</v>
      </c>
      <c r="T824" s="65">
        <v>0</v>
      </c>
      <c r="U824" s="65">
        <v>0</v>
      </c>
    </row>
    <row r="825" spans="1:21" x14ac:dyDescent="0.35">
      <c r="A825" s="62">
        <v>820</v>
      </c>
      <c r="B825" s="63" t="s">
        <v>1292</v>
      </c>
      <c r="C825" s="64">
        <v>0</v>
      </c>
      <c r="D825" s="64">
        <v>0</v>
      </c>
      <c r="E825" s="64">
        <v>0</v>
      </c>
      <c r="F825" s="64">
        <v>0</v>
      </c>
      <c r="G825" s="64">
        <v>0</v>
      </c>
      <c r="H825" s="64">
        <v>0</v>
      </c>
      <c r="I825" s="64">
        <v>0</v>
      </c>
      <c r="J825" s="64">
        <v>0</v>
      </c>
      <c r="K825" s="64">
        <v>0</v>
      </c>
      <c r="L825" s="65"/>
      <c r="M825" s="65">
        <v>0</v>
      </c>
      <c r="N825" s="65">
        <v>0</v>
      </c>
      <c r="O825" s="65">
        <v>0</v>
      </c>
      <c r="P825" s="65">
        <v>0</v>
      </c>
      <c r="Q825" s="65">
        <v>0</v>
      </c>
      <c r="R825" s="65">
        <v>0</v>
      </c>
      <c r="S825" s="65">
        <v>0</v>
      </c>
      <c r="T825" s="65">
        <v>0</v>
      </c>
      <c r="U825" s="65">
        <v>0</v>
      </c>
    </row>
    <row r="826" spans="1:21" x14ac:dyDescent="0.35">
      <c r="A826" s="62">
        <v>821</v>
      </c>
      <c r="B826" s="63" t="s">
        <v>1293</v>
      </c>
      <c r="C826" s="64">
        <v>0</v>
      </c>
      <c r="D826" s="64">
        <v>0</v>
      </c>
      <c r="E826" s="64">
        <v>0</v>
      </c>
      <c r="F826" s="64">
        <v>0</v>
      </c>
      <c r="G826" s="64">
        <v>0</v>
      </c>
      <c r="H826" s="64">
        <v>0</v>
      </c>
      <c r="I826" s="64">
        <v>0</v>
      </c>
      <c r="J826" s="64">
        <v>0</v>
      </c>
      <c r="K826" s="64">
        <v>0</v>
      </c>
      <c r="L826" s="65"/>
      <c r="M826" s="65">
        <v>0</v>
      </c>
      <c r="N826" s="65">
        <v>0</v>
      </c>
      <c r="O826" s="65">
        <v>0</v>
      </c>
      <c r="P826" s="65">
        <v>0</v>
      </c>
      <c r="Q826" s="65">
        <v>0</v>
      </c>
      <c r="R826" s="65">
        <v>0</v>
      </c>
      <c r="S826" s="65">
        <v>0</v>
      </c>
      <c r="T826" s="65">
        <v>0</v>
      </c>
      <c r="U826" s="65">
        <v>0</v>
      </c>
    </row>
    <row r="827" spans="1:21" x14ac:dyDescent="0.35">
      <c r="A827" s="62">
        <v>822</v>
      </c>
      <c r="B827" s="63" t="s">
        <v>1294</v>
      </c>
      <c r="C827" s="64">
        <v>0</v>
      </c>
      <c r="D827" s="64">
        <v>0</v>
      </c>
      <c r="E827" s="64">
        <v>12.727272727272727</v>
      </c>
      <c r="F827" s="64">
        <v>21.739130434782609</v>
      </c>
      <c r="G827" s="64">
        <v>0</v>
      </c>
      <c r="H827" s="64">
        <v>10.526315789473683</v>
      </c>
      <c r="I827" s="64">
        <v>8.1632653061224492</v>
      </c>
      <c r="J827" s="64">
        <v>9.7560975609756095</v>
      </c>
      <c r="K827" s="64">
        <v>13.978494623655912</v>
      </c>
      <c r="L827" s="65"/>
      <c r="M827" s="65">
        <v>0</v>
      </c>
      <c r="N827" s="65">
        <v>0</v>
      </c>
      <c r="O827" s="65">
        <v>7</v>
      </c>
      <c r="P827" s="65">
        <v>5</v>
      </c>
      <c r="Q827" s="65">
        <v>0</v>
      </c>
      <c r="R827" s="65">
        <v>4</v>
      </c>
      <c r="S827" s="65">
        <v>4</v>
      </c>
      <c r="T827" s="65">
        <v>4</v>
      </c>
      <c r="U827" s="65">
        <v>13</v>
      </c>
    </row>
    <row r="828" spans="1:21" x14ac:dyDescent="0.35">
      <c r="A828" s="62">
        <v>823</v>
      </c>
      <c r="B828" s="63" t="s">
        <v>323</v>
      </c>
      <c r="C828" s="64">
        <v>15.702479338842975</v>
      </c>
      <c r="D828" s="64">
        <v>14.634146341463413</v>
      </c>
      <c r="E828" s="64">
        <v>14.827586206896552</v>
      </c>
      <c r="F828" s="64">
        <v>6.0606060606060606</v>
      </c>
      <c r="G828" s="64">
        <v>23.287671232876711</v>
      </c>
      <c r="H828" s="64">
        <v>16.423357664233578</v>
      </c>
      <c r="I828" s="64">
        <v>12.121212121212121</v>
      </c>
      <c r="J828" s="64">
        <v>18.210862619808307</v>
      </c>
      <c r="K828" s="64">
        <v>15.070921985815602</v>
      </c>
      <c r="L828" s="65"/>
      <c r="M828" s="65">
        <v>19</v>
      </c>
      <c r="N828" s="65">
        <v>24</v>
      </c>
      <c r="O828" s="65">
        <v>43</v>
      </c>
      <c r="P828" s="65">
        <v>8</v>
      </c>
      <c r="Q828" s="65">
        <v>34</v>
      </c>
      <c r="R828" s="65">
        <v>45</v>
      </c>
      <c r="S828" s="65">
        <v>32</v>
      </c>
      <c r="T828" s="65">
        <v>57</v>
      </c>
      <c r="U828" s="65">
        <v>85</v>
      </c>
    </row>
    <row r="829" spans="1:21" x14ac:dyDescent="0.35">
      <c r="A829" s="62">
        <v>824</v>
      </c>
      <c r="B829" s="63" t="s">
        <v>1295</v>
      </c>
      <c r="C829" s="64">
        <v>0</v>
      </c>
      <c r="D829" s="64">
        <v>0</v>
      </c>
      <c r="E829" s="64">
        <v>0</v>
      </c>
      <c r="F829" s="64">
        <v>0</v>
      </c>
      <c r="G829" s="64">
        <v>0</v>
      </c>
      <c r="H829" s="64">
        <v>0</v>
      </c>
      <c r="I829" s="64">
        <v>0</v>
      </c>
      <c r="J829" s="64">
        <v>0</v>
      </c>
      <c r="K829" s="64">
        <v>0</v>
      </c>
      <c r="L829" s="65"/>
      <c r="M829" s="65">
        <v>0</v>
      </c>
      <c r="N829" s="65">
        <v>0</v>
      </c>
      <c r="O829" s="65">
        <v>0</v>
      </c>
      <c r="P829" s="65">
        <v>0</v>
      </c>
      <c r="Q829" s="65">
        <v>0</v>
      </c>
      <c r="R829" s="65">
        <v>0</v>
      </c>
      <c r="S829" s="65">
        <v>0</v>
      </c>
      <c r="T829" s="65">
        <v>0</v>
      </c>
      <c r="U829" s="65">
        <v>0</v>
      </c>
    </row>
    <row r="830" spans="1:21" x14ac:dyDescent="0.35">
      <c r="A830" s="62">
        <v>825</v>
      </c>
      <c r="B830" s="63" t="s">
        <v>324</v>
      </c>
      <c r="C830" s="64">
        <v>3.4013605442176873</v>
      </c>
      <c r="D830" s="64">
        <v>2.8846153846153846</v>
      </c>
      <c r="E830" s="64">
        <v>4.7244094488188972</v>
      </c>
      <c r="F830" s="64">
        <v>2.5</v>
      </c>
      <c r="G830" s="64">
        <v>6.1643835616438354</v>
      </c>
      <c r="H830" s="64">
        <v>4.6875</v>
      </c>
      <c r="I830" s="64">
        <v>2.734375</v>
      </c>
      <c r="J830" s="64">
        <v>3.90625</v>
      </c>
      <c r="K830" s="64">
        <v>4.980842911877394</v>
      </c>
      <c r="L830" s="65"/>
      <c r="M830" s="65">
        <v>5</v>
      </c>
      <c r="N830" s="65">
        <v>3</v>
      </c>
      <c r="O830" s="65">
        <v>12</v>
      </c>
      <c r="P830" s="65">
        <v>3</v>
      </c>
      <c r="Q830" s="65">
        <v>9</v>
      </c>
      <c r="R830" s="65">
        <v>12</v>
      </c>
      <c r="S830" s="65">
        <v>7</v>
      </c>
      <c r="T830" s="65">
        <v>10</v>
      </c>
      <c r="U830" s="65">
        <v>26</v>
      </c>
    </row>
    <row r="831" spans="1:21" x14ac:dyDescent="0.35">
      <c r="A831" s="62">
        <v>826</v>
      </c>
      <c r="B831" s="63" t="s">
        <v>1296</v>
      </c>
      <c r="C831" s="64">
        <v>0</v>
      </c>
      <c r="D831" s="64">
        <v>0</v>
      </c>
      <c r="E831" s="64">
        <v>0</v>
      </c>
      <c r="F831" s="64">
        <v>0</v>
      </c>
      <c r="G831" s="64">
        <v>0</v>
      </c>
      <c r="H831" s="64">
        <v>0</v>
      </c>
      <c r="I831" s="64">
        <v>0</v>
      </c>
      <c r="J831" s="64">
        <v>0</v>
      </c>
      <c r="K831" s="64">
        <v>0</v>
      </c>
      <c r="L831" s="65"/>
      <c r="M831" s="65">
        <v>0</v>
      </c>
      <c r="N831" s="65">
        <v>0</v>
      </c>
      <c r="O831" s="65">
        <v>0</v>
      </c>
      <c r="P831" s="65">
        <v>0</v>
      </c>
      <c r="Q831" s="65">
        <v>0</v>
      </c>
      <c r="R831" s="65">
        <v>0</v>
      </c>
      <c r="S831" s="65">
        <v>0</v>
      </c>
      <c r="T831" s="65">
        <v>0</v>
      </c>
      <c r="U831" s="65">
        <v>0</v>
      </c>
    </row>
    <row r="832" spans="1:21" x14ac:dyDescent="0.35">
      <c r="A832" s="62">
        <v>827</v>
      </c>
      <c r="B832" s="63" t="s">
        <v>325</v>
      </c>
      <c r="C832" s="64">
        <v>17.857142857142858</v>
      </c>
      <c r="D832" s="64">
        <v>28.571428571428569</v>
      </c>
      <c r="E832" s="64">
        <v>27.160493827160494</v>
      </c>
      <c r="F832" s="64">
        <v>11.428571428571429</v>
      </c>
      <c r="G832" s="64">
        <v>38.461538461538467</v>
      </c>
      <c r="H832" s="64">
        <v>29.166666666666668</v>
      </c>
      <c r="I832" s="64">
        <v>23.636363636363637</v>
      </c>
      <c r="J832" s="64">
        <v>30.864197530864196</v>
      </c>
      <c r="K832" s="64">
        <v>28.30188679245283</v>
      </c>
      <c r="L832" s="65"/>
      <c r="M832" s="65">
        <v>5</v>
      </c>
      <c r="N832" s="65">
        <v>14</v>
      </c>
      <c r="O832" s="65">
        <v>22</v>
      </c>
      <c r="P832" s="65">
        <v>4</v>
      </c>
      <c r="Q832" s="65">
        <v>15</v>
      </c>
      <c r="R832" s="65">
        <v>21</v>
      </c>
      <c r="S832" s="65">
        <v>13</v>
      </c>
      <c r="T832" s="65">
        <v>25</v>
      </c>
      <c r="U832" s="65">
        <v>45</v>
      </c>
    </row>
    <row r="833" spans="1:21" x14ac:dyDescent="0.35">
      <c r="A833" s="62">
        <v>828</v>
      </c>
      <c r="B833" s="63" t="s">
        <v>326</v>
      </c>
      <c r="C833" s="64">
        <v>7.6923076923076925</v>
      </c>
      <c r="D833" s="64">
        <v>12.698412698412698</v>
      </c>
      <c r="E833" s="64">
        <v>11.76470588235294</v>
      </c>
      <c r="F833" s="64">
        <v>9.8039215686274517</v>
      </c>
      <c r="G833" s="64">
        <v>12.676056338028168</v>
      </c>
      <c r="H833" s="64">
        <v>14.173228346456693</v>
      </c>
      <c r="I833" s="64">
        <v>5.7692307692307692</v>
      </c>
      <c r="J833" s="64">
        <v>13.846153846153847</v>
      </c>
      <c r="K833" s="64">
        <v>11.403508771929824</v>
      </c>
      <c r="L833" s="65"/>
      <c r="M833" s="65">
        <v>4</v>
      </c>
      <c r="N833" s="65">
        <v>8</v>
      </c>
      <c r="O833" s="65">
        <v>12</v>
      </c>
      <c r="P833" s="65">
        <v>5</v>
      </c>
      <c r="Q833" s="65">
        <v>9</v>
      </c>
      <c r="R833" s="65">
        <v>18</v>
      </c>
      <c r="S833" s="65">
        <v>6</v>
      </c>
      <c r="T833" s="65">
        <v>18</v>
      </c>
      <c r="U833" s="65">
        <v>26</v>
      </c>
    </row>
    <row r="834" spans="1:21" x14ac:dyDescent="0.35">
      <c r="A834" s="62">
        <v>829</v>
      </c>
      <c r="B834" s="63" t="s">
        <v>327</v>
      </c>
      <c r="C834" s="64">
        <v>4.9019607843137258</v>
      </c>
      <c r="D834" s="64">
        <v>6.666666666666667</v>
      </c>
      <c r="E834" s="64">
        <v>5.9633027522935782</v>
      </c>
      <c r="F834" s="64">
        <v>0</v>
      </c>
      <c r="G834" s="64">
        <v>3.4482758620689653</v>
      </c>
      <c r="H834" s="64">
        <v>4.4444444444444446</v>
      </c>
      <c r="I834" s="64">
        <v>4.9751243781094532</v>
      </c>
      <c r="J834" s="64">
        <v>6.7729083665338639</v>
      </c>
      <c r="K834" s="64">
        <v>4.954954954954955</v>
      </c>
      <c r="L834" s="65"/>
      <c r="M834" s="65">
        <v>5</v>
      </c>
      <c r="N834" s="65">
        <v>8</v>
      </c>
      <c r="O834" s="65">
        <v>13</v>
      </c>
      <c r="P834" s="65">
        <v>0</v>
      </c>
      <c r="Q834" s="65">
        <v>4</v>
      </c>
      <c r="R834" s="65">
        <v>10</v>
      </c>
      <c r="S834" s="65">
        <v>10</v>
      </c>
      <c r="T834" s="65">
        <v>17</v>
      </c>
      <c r="U834" s="65">
        <v>22</v>
      </c>
    </row>
    <row r="835" spans="1:21" x14ac:dyDescent="0.35">
      <c r="A835" s="62">
        <v>830</v>
      </c>
      <c r="B835" s="63" t="s">
        <v>1297</v>
      </c>
      <c r="C835" s="64">
        <v>0</v>
      </c>
      <c r="D835" s="64">
        <v>0</v>
      </c>
      <c r="E835" s="64">
        <v>0</v>
      </c>
      <c r="F835" s="64">
        <v>0</v>
      </c>
      <c r="G835" s="64">
        <v>3.5460992907801421</v>
      </c>
      <c r="H835" s="64">
        <v>2.6595744680851063</v>
      </c>
      <c r="I835" s="64">
        <v>0</v>
      </c>
      <c r="J835" s="64">
        <v>2.6415094339622645</v>
      </c>
      <c r="K835" s="64">
        <v>2.0467836257309941</v>
      </c>
      <c r="L835" s="65"/>
      <c r="M835" s="65">
        <v>0</v>
      </c>
      <c r="N835" s="65">
        <v>0</v>
      </c>
      <c r="O835" s="65">
        <v>0</v>
      </c>
      <c r="P835" s="65">
        <v>0</v>
      </c>
      <c r="Q835" s="65">
        <v>5</v>
      </c>
      <c r="R835" s="65">
        <v>5</v>
      </c>
      <c r="S835" s="65">
        <v>0</v>
      </c>
      <c r="T835" s="65">
        <v>7</v>
      </c>
      <c r="U835" s="65">
        <v>7</v>
      </c>
    </row>
    <row r="836" spans="1:21" x14ac:dyDescent="0.35">
      <c r="A836" s="62">
        <v>831</v>
      </c>
      <c r="B836" s="63" t="s">
        <v>1298</v>
      </c>
      <c r="C836" s="64">
        <v>0</v>
      </c>
      <c r="D836" s="64">
        <v>0</v>
      </c>
      <c r="E836" s="64">
        <v>0</v>
      </c>
      <c r="F836" s="64">
        <v>0</v>
      </c>
      <c r="G836" s="64">
        <v>0</v>
      </c>
      <c r="H836" s="64">
        <v>0</v>
      </c>
      <c r="I836" s="64">
        <v>0</v>
      </c>
      <c r="J836" s="64">
        <v>0</v>
      </c>
      <c r="K836" s="64">
        <v>0</v>
      </c>
      <c r="L836" s="65"/>
      <c r="M836" s="65">
        <v>0</v>
      </c>
      <c r="N836" s="65">
        <v>0</v>
      </c>
      <c r="O836" s="65">
        <v>0</v>
      </c>
      <c r="P836" s="65">
        <v>0</v>
      </c>
      <c r="Q836" s="65">
        <v>0</v>
      </c>
      <c r="R836" s="65">
        <v>0</v>
      </c>
      <c r="S836" s="65">
        <v>0</v>
      </c>
      <c r="T836" s="65">
        <v>0</v>
      </c>
      <c r="U836" s="65">
        <v>0</v>
      </c>
    </row>
    <row r="837" spans="1:21" x14ac:dyDescent="0.35">
      <c r="A837" s="62">
        <v>832</v>
      </c>
      <c r="B837" s="63" t="s">
        <v>1299</v>
      </c>
      <c r="C837" s="64">
        <v>0</v>
      </c>
      <c r="D837" s="64">
        <v>0</v>
      </c>
      <c r="E837" s="64">
        <v>0</v>
      </c>
      <c r="F837" s="64">
        <v>0</v>
      </c>
      <c r="G837" s="64">
        <v>0</v>
      </c>
      <c r="H837" s="64">
        <v>0</v>
      </c>
      <c r="I837" s="64">
        <v>0</v>
      </c>
      <c r="J837" s="64">
        <v>0</v>
      </c>
      <c r="K837" s="64">
        <v>0</v>
      </c>
      <c r="L837" s="65"/>
      <c r="M837" s="65">
        <v>0</v>
      </c>
      <c r="N837" s="65">
        <v>0</v>
      </c>
      <c r="O837" s="65">
        <v>0</v>
      </c>
      <c r="P837" s="65">
        <v>0</v>
      </c>
      <c r="Q837" s="65">
        <v>0</v>
      </c>
      <c r="R837" s="65">
        <v>0</v>
      </c>
      <c r="S837" s="65">
        <v>0</v>
      </c>
      <c r="T837" s="65">
        <v>0</v>
      </c>
      <c r="U837" s="65">
        <v>0</v>
      </c>
    </row>
    <row r="838" spans="1:21" x14ac:dyDescent="0.35">
      <c r="A838" s="62">
        <v>833</v>
      </c>
      <c r="B838" s="63" t="s">
        <v>1300</v>
      </c>
      <c r="C838" s="64">
        <v>12</v>
      </c>
      <c r="D838" s="64">
        <v>17.647058823529413</v>
      </c>
      <c r="E838" s="64">
        <v>19.444444444444446</v>
      </c>
      <c r="F838" s="64">
        <v>0</v>
      </c>
      <c r="G838" s="64">
        <v>0</v>
      </c>
      <c r="H838" s="64">
        <v>16.666666666666664</v>
      </c>
      <c r="I838" s="64">
        <v>7.3170731707317067</v>
      </c>
      <c r="J838" s="64">
        <v>27.777777777777779</v>
      </c>
      <c r="K838" s="64">
        <v>16.216216216216218</v>
      </c>
      <c r="L838" s="65"/>
      <c r="M838" s="65">
        <v>3</v>
      </c>
      <c r="N838" s="65">
        <v>3</v>
      </c>
      <c r="O838" s="65">
        <v>7</v>
      </c>
      <c r="P838" s="65">
        <v>0</v>
      </c>
      <c r="Q838" s="65">
        <v>0</v>
      </c>
      <c r="R838" s="65">
        <v>5</v>
      </c>
      <c r="S838" s="65">
        <v>3</v>
      </c>
      <c r="T838" s="65">
        <v>10</v>
      </c>
      <c r="U838" s="65">
        <v>12</v>
      </c>
    </row>
    <row r="839" spans="1:21" x14ac:dyDescent="0.35">
      <c r="A839" s="62">
        <v>834</v>
      </c>
      <c r="B839" s="63" t="s">
        <v>1301</v>
      </c>
      <c r="C839" s="64">
        <v>0</v>
      </c>
      <c r="D839" s="64">
        <v>0</v>
      </c>
      <c r="E839" s="64">
        <v>0</v>
      </c>
      <c r="F839" s="64">
        <v>0</v>
      </c>
      <c r="G839" s="64">
        <v>0</v>
      </c>
      <c r="H839" s="64">
        <v>0</v>
      </c>
      <c r="I839" s="64">
        <v>0</v>
      </c>
      <c r="J839" s="64">
        <v>0</v>
      </c>
      <c r="K839" s="64">
        <v>0</v>
      </c>
      <c r="L839" s="65"/>
      <c r="M839" s="65">
        <v>0</v>
      </c>
      <c r="N839" s="65">
        <v>0</v>
      </c>
      <c r="O839" s="65">
        <v>0</v>
      </c>
      <c r="P839" s="65">
        <v>0</v>
      </c>
      <c r="Q839" s="65">
        <v>0</v>
      </c>
      <c r="R839" s="65">
        <v>0</v>
      </c>
      <c r="S839" s="65">
        <v>0</v>
      </c>
      <c r="T839" s="65">
        <v>0</v>
      </c>
      <c r="U839" s="65">
        <v>0</v>
      </c>
    </row>
    <row r="840" spans="1:21" x14ac:dyDescent="0.35">
      <c r="A840" s="62">
        <v>835</v>
      </c>
      <c r="B840" s="63" t="s">
        <v>1302</v>
      </c>
      <c r="C840" s="64">
        <v>0</v>
      </c>
      <c r="D840" s="64">
        <v>0</v>
      </c>
      <c r="E840" s="64">
        <v>0</v>
      </c>
      <c r="F840" s="64">
        <v>0</v>
      </c>
      <c r="G840" s="64">
        <v>0</v>
      </c>
      <c r="H840" s="64">
        <v>0</v>
      </c>
      <c r="I840" s="64">
        <v>0</v>
      </c>
      <c r="J840" s="64">
        <v>0</v>
      </c>
      <c r="K840" s="64">
        <v>0</v>
      </c>
      <c r="L840" s="65"/>
      <c r="M840" s="65">
        <v>0</v>
      </c>
      <c r="N840" s="65">
        <v>0</v>
      </c>
      <c r="O840" s="65">
        <v>0</v>
      </c>
      <c r="P840" s="65">
        <v>0</v>
      </c>
      <c r="Q840" s="65">
        <v>0</v>
      </c>
      <c r="R840" s="65">
        <v>0</v>
      </c>
      <c r="S840" s="65">
        <v>0</v>
      </c>
      <c r="T840" s="65">
        <v>0</v>
      </c>
      <c r="U840" s="65">
        <v>0</v>
      </c>
    </row>
    <row r="841" spans="1:21" x14ac:dyDescent="0.35">
      <c r="A841" s="62">
        <v>836</v>
      </c>
      <c r="B841" s="63" t="s">
        <v>1303</v>
      </c>
      <c r="C841" s="64">
        <v>4.1666666666666661</v>
      </c>
      <c r="D841" s="64">
        <v>23.076923076923077</v>
      </c>
      <c r="E841" s="64">
        <v>5.0359712230215825</v>
      </c>
      <c r="F841" s="64">
        <v>0</v>
      </c>
      <c r="G841" s="64">
        <v>18.181818181818183</v>
      </c>
      <c r="H841" s="64">
        <v>9.6491228070175428</v>
      </c>
      <c r="I841" s="64">
        <v>4.8780487804878048</v>
      </c>
      <c r="J841" s="64">
        <v>18.269230769230766</v>
      </c>
      <c r="K841" s="64">
        <v>8.8235294117647065</v>
      </c>
      <c r="L841" s="65"/>
      <c r="M841" s="65">
        <v>4</v>
      </c>
      <c r="N841" s="65">
        <v>12</v>
      </c>
      <c r="O841" s="65">
        <v>7</v>
      </c>
      <c r="P841" s="65">
        <v>0</v>
      </c>
      <c r="Q841" s="65">
        <v>10</v>
      </c>
      <c r="R841" s="65">
        <v>11</v>
      </c>
      <c r="S841" s="65">
        <v>8</v>
      </c>
      <c r="T841" s="65">
        <v>19</v>
      </c>
      <c r="U841" s="65">
        <v>24</v>
      </c>
    </row>
    <row r="842" spans="1:21" x14ac:dyDescent="0.35">
      <c r="A842" s="62">
        <v>837</v>
      </c>
      <c r="B842" s="63" t="s">
        <v>1304</v>
      </c>
      <c r="C842" s="64">
        <v>0</v>
      </c>
      <c r="D842" s="64">
        <v>0</v>
      </c>
      <c r="E842" s="64">
        <v>0</v>
      </c>
      <c r="F842" s="64">
        <v>0</v>
      </c>
      <c r="G842" s="64">
        <v>0</v>
      </c>
      <c r="H842" s="64">
        <v>0</v>
      </c>
      <c r="I842" s="64">
        <v>0</v>
      </c>
      <c r="J842" s="64">
        <v>0</v>
      </c>
      <c r="K842" s="64">
        <v>0</v>
      </c>
      <c r="L842" s="65"/>
      <c r="M842" s="65">
        <v>0</v>
      </c>
      <c r="N842" s="65">
        <v>0</v>
      </c>
      <c r="O842" s="65">
        <v>0</v>
      </c>
      <c r="P842" s="65">
        <v>0</v>
      </c>
      <c r="Q842" s="65">
        <v>0</v>
      </c>
      <c r="R842" s="65">
        <v>0</v>
      </c>
      <c r="S842" s="65">
        <v>0</v>
      </c>
      <c r="T842" s="65">
        <v>0</v>
      </c>
      <c r="U842" s="65">
        <v>0</v>
      </c>
    </row>
    <row r="843" spans="1:21" x14ac:dyDescent="0.35">
      <c r="A843" s="62">
        <v>838</v>
      </c>
      <c r="B843" s="63" t="s">
        <v>328</v>
      </c>
      <c r="C843" s="64">
        <v>6.4220183486238538</v>
      </c>
      <c r="D843" s="64">
        <v>16.434540389972145</v>
      </c>
      <c r="E843" s="64">
        <v>10.872313527180784</v>
      </c>
      <c r="F843" s="64">
        <v>5.343511450381679</v>
      </c>
      <c r="G843" s="64">
        <v>18.703241895261847</v>
      </c>
      <c r="H843" s="64">
        <v>12.07115628970775</v>
      </c>
      <c r="I843" s="64">
        <v>5.8394160583941606</v>
      </c>
      <c r="J843" s="64">
        <v>17.2</v>
      </c>
      <c r="K843" s="64">
        <v>11.054313099041533</v>
      </c>
      <c r="L843" s="65"/>
      <c r="M843" s="65">
        <v>28</v>
      </c>
      <c r="N843" s="65">
        <v>59</v>
      </c>
      <c r="O843" s="65">
        <v>86</v>
      </c>
      <c r="P843" s="65">
        <v>21</v>
      </c>
      <c r="Q843" s="65">
        <v>75</v>
      </c>
      <c r="R843" s="65">
        <v>95</v>
      </c>
      <c r="S843" s="65">
        <v>48</v>
      </c>
      <c r="T843" s="65">
        <v>129</v>
      </c>
      <c r="U843" s="65">
        <v>173</v>
      </c>
    </row>
    <row r="844" spans="1:21" x14ac:dyDescent="0.35">
      <c r="A844" s="62">
        <v>839</v>
      </c>
      <c r="B844" s="63" t="s">
        <v>1305</v>
      </c>
      <c r="C844" s="64">
        <v>0</v>
      </c>
      <c r="D844" s="64">
        <v>0</v>
      </c>
      <c r="E844" s="64">
        <v>0</v>
      </c>
      <c r="F844" s="64">
        <v>0</v>
      </c>
      <c r="G844" s="64">
        <v>0</v>
      </c>
      <c r="H844" s="64">
        <v>0</v>
      </c>
      <c r="I844" s="64">
        <v>0</v>
      </c>
      <c r="J844" s="64">
        <v>0</v>
      </c>
      <c r="K844" s="64">
        <v>0</v>
      </c>
      <c r="L844" s="65"/>
      <c r="M844" s="65">
        <v>0</v>
      </c>
      <c r="N844" s="65">
        <v>0</v>
      </c>
      <c r="O844" s="65">
        <v>0</v>
      </c>
      <c r="P844" s="65">
        <v>0</v>
      </c>
      <c r="Q844" s="65">
        <v>0</v>
      </c>
      <c r="R844" s="65">
        <v>0</v>
      </c>
      <c r="S844" s="65">
        <v>0</v>
      </c>
      <c r="T844" s="65">
        <v>0</v>
      </c>
      <c r="U844" s="65">
        <v>0</v>
      </c>
    </row>
    <row r="845" spans="1:21" x14ac:dyDescent="0.35">
      <c r="A845" s="62">
        <v>840</v>
      </c>
      <c r="B845" s="63" t="s">
        <v>1306</v>
      </c>
      <c r="C845" s="64">
        <v>0</v>
      </c>
      <c r="D845" s="64">
        <v>0</v>
      </c>
      <c r="E845" s="64">
        <v>0</v>
      </c>
      <c r="F845" s="64">
        <v>0</v>
      </c>
      <c r="G845" s="64">
        <v>0</v>
      </c>
      <c r="H845" s="64">
        <v>0</v>
      </c>
      <c r="I845" s="64">
        <v>0</v>
      </c>
      <c r="J845" s="64">
        <v>0</v>
      </c>
      <c r="K845" s="64">
        <v>0</v>
      </c>
      <c r="L845" s="65"/>
      <c r="M845" s="65">
        <v>0</v>
      </c>
      <c r="N845" s="65">
        <v>0</v>
      </c>
      <c r="O845" s="65">
        <v>0</v>
      </c>
      <c r="P845" s="65">
        <v>0</v>
      </c>
      <c r="Q845" s="65">
        <v>0</v>
      </c>
      <c r="R845" s="65">
        <v>0</v>
      </c>
      <c r="S845" s="65">
        <v>0</v>
      </c>
      <c r="T845" s="65">
        <v>0</v>
      </c>
      <c r="U845" s="65">
        <v>0</v>
      </c>
    </row>
    <row r="846" spans="1:21" x14ac:dyDescent="0.35">
      <c r="A846" s="62">
        <v>841</v>
      </c>
      <c r="B846" s="63" t="s">
        <v>1307</v>
      </c>
      <c r="C846" s="64">
        <v>0</v>
      </c>
      <c r="D846" s="64">
        <v>0</v>
      </c>
      <c r="E846" s="64">
        <v>0</v>
      </c>
      <c r="F846" s="64">
        <v>0</v>
      </c>
      <c r="G846" s="64">
        <v>0</v>
      </c>
      <c r="H846" s="64">
        <v>0</v>
      </c>
      <c r="I846" s="64">
        <v>0</v>
      </c>
      <c r="J846" s="64">
        <v>0</v>
      </c>
      <c r="K846" s="64">
        <v>0</v>
      </c>
      <c r="L846" s="65"/>
      <c r="M846" s="65">
        <v>0</v>
      </c>
      <c r="N846" s="65">
        <v>0</v>
      </c>
      <c r="O846" s="65">
        <v>0</v>
      </c>
      <c r="P846" s="65">
        <v>0</v>
      </c>
      <c r="Q846" s="65">
        <v>0</v>
      </c>
      <c r="R846" s="65">
        <v>0</v>
      </c>
      <c r="S846" s="65">
        <v>0</v>
      </c>
      <c r="T846" s="65">
        <v>0</v>
      </c>
      <c r="U846" s="65">
        <v>0</v>
      </c>
    </row>
    <row r="847" spans="1:21" x14ac:dyDescent="0.35">
      <c r="A847" s="62">
        <v>842</v>
      </c>
      <c r="B847" s="63" t="s">
        <v>1308</v>
      </c>
      <c r="C847" s="64">
        <v>0</v>
      </c>
      <c r="D847" s="64">
        <v>0</v>
      </c>
      <c r="E847" s="64">
        <v>0</v>
      </c>
      <c r="F847" s="64">
        <v>0</v>
      </c>
      <c r="G847" s="64">
        <v>0</v>
      </c>
      <c r="H847" s="64">
        <v>0</v>
      </c>
      <c r="I847" s="64">
        <v>0</v>
      </c>
      <c r="J847" s="64">
        <v>0</v>
      </c>
      <c r="K847" s="64">
        <v>0</v>
      </c>
      <c r="L847" s="65"/>
      <c r="M847" s="65">
        <v>0</v>
      </c>
      <c r="N847" s="65">
        <v>0</v>
      </c>
      <c r="O847" s="65">
        <v>0</v>
      </c>
      <c r="P847" s="65">
        <v>0</v>
      </c>
      <c r="Q847" s="65">
        <v>0</v>
      </c>
      <c r="R847" s="65">
        <v>0</v>
      </c>
      <c r="S847" s="65">
        <v>0</v>
      </c>
      <c r="T847" s="65">
        <v>0</v>
      </c>
      <c r="U847" s="65">
        <v>0</v>
      </c>
    </row>
    <row r="848" spans="1:21" x14ac:dyDescent="0.35">
      <c r="A848" s="62">
        <v>843</v>
      </c>
      <c r="B848" s="63" t="s">
        <v>1309</v>
      </c>
      <c r="C848" s="64">
        <v>9.0909090909090917</v>
      </c>
      <c r="D848" s="64">
        <v>24</v>
      </c>
      <c r="E848" s="64">
        <v>8.9743589743589745</v>
      </c>
      <c r="F848" s="64">
        <v>9.375</v>
      </c>
      <c r="G848" s="64">
        <v>0</v>
      </c>
      <c r="H848" s="64">
        <v>9.8591549295774641</v>
      </c>
      <c r="I848" s="64">
        <v>5.4054054054054053</v>
      </c>
      <c r="J848" s="64">
        <v>10.76923076923077</v>
      </c>
      <c r="K848" s="64">
        <v>9.3525179856115113</v>
      </c>
      <c r="L848" s="65"/>
      <c r="M848" s="65">
        <v>4</v>
      </c>
      <c r="N848" s="65">
        <v>6</v>
      </c>
      <c r="O848" s="65">
        <v>7</v>
      </c>
      <c r="P848" s="65">
        <v>3</v>
      </c>
      <c r="Q848" s="65">
        <v>0</v>
      </c>
      <c r="R848" s="65">
        <v>7</v>
      </c>
      <c r="S848" s="65">
        <v>4</v>
      </c>
      <c r="T848" s="65">
        <v>7</v>
      </c>
      <c r="U848" s="65">
        <v>13</v>
      </c>
    </row>
    <row r="849" spans="1:21" x14ac:dyDescent="0.35">
      <c r="A849" s="62">
        <v>844</v>
      </c>
      <c r="B849" s="63" t="s">
        <v>1310</v>
      </c>
      <c r="C849" s="64">
        <v>0</v>
      </c>
      <c r="D849" s="64">
        <v>0</v>
      </c>
      <c r="E849" s="64">
        <v>0</v>
      </c>
      <c r="F849" s="64">
        <v>0</v>
      </c>
      <c r="G849" s="64">
        <v>0</v>
      </c>
      <c r="H849" s="64">
        <v>0</v>
      </c>
      <c r="I849" s="64">
        <v>0</v>
      </c>
      <c r="J849" s="64">
        <v>0</v>
      </c>
      <c r="K849" s="64">
        <v>0</v>
      </c>
      <c r="L849" s="65"/>
      <c r="M849" s="65">
        <v>0</v>
      </c>
      <c r="N849" s="65">
        <v>0</v>
      </c>
      <c r="O849" s="65">
        <v>0</v>
      </c>
      <c r="P849" s="65">
        <v>0</v>
      </c>
      <c r="Q849" s="65">
        <v>0</v>
      </c>
      <c r="R849" s="65">
        <v>0</v>
      </c>
      <c r="S849" s="65">
        <v>0</v>
      </c>
      <c r="T849" s="65">
        <v>0</v>
      </c>
      <c r="U849" s="65">
        <v>0</v>
      </c>
    </row>
    <row r="850" spans="1:21" x14ac:dyDescent="0.35">
      <c r="A850" s="62">
        <v>845</v>
      </c>
      <c r="B850" s="63" t="s">
        <v>1311</v>
      </c>
      <c r="C850" s="64">
        <v>0</v>
      </c>
      <c r="D850" s="64">
        <v>0</v>
      </c>
      <c r="E850" s="64">
        <v>0</v>
      </c>
      <c r="F850" s="64">
        <v>0</v>
      </c>
      <c r="G850" s="64">
        <v>0</v>
      </c>
      <c r="H850" s="64">
        <v>0</v>
      </c>
      <c r="I850" s="64">
        <v>0</v>
      </c>
      <c r="J850" s="64">
        <v>0</v>
      </c>
      <c r="K850" s="64">
        <v>0</v>
      </c>
      <c r="L850" s="65"/>
      <c r="M850" s="65">
        <v>0</v>
      </c>
      <c r="N850" s="65">
        <v>0</v>
      </c>
      <c r="O850" s="65">
        <v>0</v>
      </c>
      <c r="P850" s="65">
        <v>0</v>
      </c>
      <c r="Q850" s="65">
        <v>0</v>
      </c>
      <c r="R850" s="65">
        <v>0</v>
      </c>
      <c r="S850" s="65">
        <v>0</v>
      </c>
      <c r="T850" s="65">
        <v>0</v>
      </c>
      <c r="U850" s="65">
        <v>0</v>
      </c>
    </row>
    <row r="851" spans="1:21" x14ac:dyDescent="0.35">
      <c r="A851" s="62">
        <v>846</v>
      </c>
      <c r="B851" s="63" t="s">
        <v>1312</v>
      </c>
      <c r="C851" s="64">
        <v>0</v>
      </c>
      <c r="D851" s="64">
        <v>0</v>
      </c>
      <c r="E851" s="64">
        <v>0</v>
      </c>
      <c r="F851" s="64">
        <v>0</v>
      </c>
      <c r="G851" s="64">
        <v>0</v>
      </c>
      <c r="H851" s="64">
        <v>0</v>
      </c>
      <c r="I851" s="64">
        <v>0</v>
      </c>
      <c r="J851" s="64">
        <v>0</v>
      </c>
      <c r="K851" s="64">
        <v>0</v>
      </c>
      <c r="L851" s="65"/>
      <c r="M851" s="65">
        <v>0</v>
      </c>
      <c r="N851" s="65">
        <v>0</v>
      </c>
      <c r="O851" s="65">
        <v>0</v>
      </c>
      <c r="P851" s="65">
        <v>0</v>
      </c>
      <c r="Q851" s="65">
        <v>0</v>
      </c>
      <c r="R851" s="65">
        <v>0</v>
      </c>
      <c r="S851" s="65">
        <v>0</v>
      </c>
      <c r="T851" s="65">
        <v>0</v>
      </c>
      <c r="U851" s="65">
        <v>0</v>
      </c>
    </row>
    <row r="852" spans="1:21" x14ac:dyDescent="0.35">
      <c r="A852" s="62">
        <v>847</v>
      </c>
      <c r="B852" s="63" t="s">
        <v>1313</v>
      </c>
      <c r="C852" s="64">
        <v>0</v>
      </c>
      <c r="D852" s="64">
        <v>0</v>
      </c>
      <c r="E852" s="64">
        <v>0</v>
      </c>
      <c r="F852" s="64">
        <v>0</v>
      </c>
      <c r="G852" s="64">
        <v>0</v>
      </c>
      <c r="H852" s="64">
        <v>0</v>
      </c>
      <c r="I852" s="64">
        <v>0</v>
      </c>
      <c r="J852" s="64">
        <v>0</v>
      </c>
      <c r="K852" s="64">
        <v>0</v>
      </c>
      <c r="L852" s="65"/>
      <c r="M852" s="65">
        <v>0</v>
      </c>
      <c r="N852" s="65">
        <v>0</v>
      </c>
      <c r="O852" s="65">
        <v>0</v>
      </c>
      <c r="P852" s="65">
        <v>0</v>
      </c>
      <c r="Q852" s="65">
        <v>0</v>
      </c>
      <c r="R852" s="65">
        <v>0</v>
      </c>
      <c r="S852" s="65">
        <v>0</v>
      </c>
      <c r="T852" s="65">
        <v>0</v>
      </c>
      <c r="U852" s="65">
        <v>0</v>
      </c>
    </row>
    <row r="853" spans="1:21" x14ac:dyDescent="0.35">
      <c r="A853" s="62">
        <v>848</v>
      </c>
      <c r="B853" s="63" t="s">
        <v>329</v>
      </c>
      <c r="C853" s="64">
        <v>2.5</v>
      </c>
      <c r="D853" s="64">
        <v>8.3916083916083917</v>
      </c>
      <c r="E853" s="64">
        <v>4.9342105263157894</v>
      </c>
      <c r="F853" s="64">
        <v>0</v>
      </c>
      <c r="G853" s="64">
        <v>9.1503267973856204</v>
      </c>
      <c r="H853" s="64">
        <v>4.6822742474916383</v>
      </c>
      <c r="I853" s="64">
        <v>2.5316455696202533</v>
      </c>
      <c r="J853" s="64">
        <v>6.8493150684931505</v>
      </c>
      <c r="K853" s="64">
        <v>5.1779935275080913</v>
      </c>
      <c r="L853" s="65"/>
      <c r="M853" s="65">
        <v>4</v>
      </c>
      <c r="N853" s="65">
        <v>12</v>
      </c>
      <c r="O853" s="65">
        <v>15</v>
      </c>
      <c r="P853" s="65">
        <v>0</v>
      </c>
      <c r="Q853" s="65">
        <v>14</v>
      </c>
      <c r="R853" s="65">
        <v>14</v>
      </c>
      <c r="S853" s="65">
        <v>8</v>
      </c>
      <c r="T853" s="65">
        <v>20</v>
      </c>
      <c r="U853" s="65">
        <v>32</v>
      </c>
    </row>
    <row r="854" spans="1:21" x14ac:dyDescent="0.35">
      <c r="A854" s="62">
        <v>849</v>
      </c>
      <c r="B854" s="63" t="s">
        <v>1314</v>
      </c>
      <c r="C854" s="64">
        <v>0</v>
      </c>
      <c r="D854" s="64">
        <v>0</v>
      </c>
      <c r="E854" s="64">
        <v>0</v>
      </c>
      <c r="F854" s="64">
        <v>0</v>
      </c>
      <c r="G854" s="64">
        <v>0</v>
      </c>
      <c r="H854" s="64">
        <v>0</v>
      </c>
      <c r="I854" s="64">
        <v>0</v>
      </c>
      <c r="J854" s="64">
        <v>0</v>
      </c>
      <c r="K854" s="64">
        <v>0</v>
      </c>
      <c r="L854" s="65"/>
      <c r="M854" s="65">
        <v>0</v>
      </c>
      <c r="N854" s="65">
        <v>0</v>
      </c>
      <c r="O854" s="65">
        <v>0</v>
      </c>
      <c r="P854" s="65">
        <v>0</v>
      </c>
      <c r="Q854" s="65">
        <v>0</v>
      </c>
      <c r="R854" s="65">
        <v>0</v>
      </c>
      <c r="S854" s="65">
        <v>0</v>
      </c>
      <c r="T854" s="65">
        <v>0</v>
      </c>
      <c r="U854" s="65">
        <v>0</v>
      </c>
    </row>
    <row r="855" spans="1:21" x14ac:dyDescent="0.35">
      <c r="A855" s="62">
        <v>850</v>
      </c>
      <c r="B855" s="63" t="s">
        <v>1315</v>
      </c>
      <c r="C855" s="64">
        <v>33.333333333333329</v>
      </c>
      <c r="D855" s="64">
        <v>0</v>
      </c>
      <c r="E855" s="64">
        <v>18.181818181818183</v>
      </c>
      <c r="F855" s="64">
        <v>0</v>
      </c>
      <c r="G855" s="64">
        <v>30</v>
      </c>
      <c r="H855" s="64">
        <v>7.6923076923076925</v>
      </c>
      <c r="I855" s="64">
        <v>12.5</v>
      </c>
      <c r="J855" s="64">
        <v>15</v>
      </c>
      <c r="K855" s="64">
        <v>11.864406779661017</v>
      </c>
      <c r="L855" s="65"/>
      <c r="M855" s="65">
        <v>4</v>
      </c>
      <c r="N855" s="65">
        <v>0</v>
      </c>
      <c r="O855" s="65">
        <v>4</v>
      </c>
      <c r="P855" s="65">
        <v>0</v>
      </c>
      <c r="Q855" s="65">
        <v>3</v>
      </c>
      <c r="R855" s="65">
        <v>3</v>
      </c>
      <c r="S855" s="65">
        <v>4</v>
      </c>
      <c r="T855" s="65">
        <v>3</v>
      </c>
      <c r="U855" s="65">
        <v>7</v>
      </c>
    </row>
    <row r="856" spans="1:21" x14ac:dyDescent="0.35">
      <c r="A856" s="62">
        <v>851</v>
      </c>
      <c r="B856" s="63" t="s">
        <v>1316</v>
      </c>
      <c r="C856" s="64">
        <v>0</v>
      </c>
      <c r="D856" s="64">
        <v>0</v>
      </c>
      <c r="E856" s="64">
        <v>0</v>
      </c>
      <c r="F856" s="64">
        <v>0</v>
      </c>
      <c r="G856" s="64">
        <v>0</v>
      </c>
      <c r="H856" s="64">
        <v>0</v>
      </c>
      <c r="I856" s="64">
        <v>0</v>
      </c>
      <c r="J856" s="64">
        <v>0</v>
      </c>
      <c r="K856" s="64">
        <v>0</v>
      </c>
      <c r="L856" s="65"/>
      <c r="M856" s="65">
        <v>0</v>
      </c>
      <c r="N856" s="65">
        <v>0</v>
      </c>
      <c r="O856" s="65">
        <v>0</v>
      </c>
      <c r="P856" s="65">
        <v>0</v>
      </c>
      <c r="Q856" s="65">
        <v>0</v>
      </c>
      <c r="R856" s="65">
        <v>0</v>
      </c>
      <c r="S856" s="65">
        <v>0</v>
      </c>
      <c r="T856" s="65">
        <v>0</v>
      </c>
      <c r="U856" s="65">
        <v>0</v>
      </c>
    </row>
    <row r="857" spans="1:21" x14ac:dyDescent="0.35">
      <c r="A857" s="62">
        <v>852</v>
      </c>
      <c r="B857" s="63" t="s">
        <v>1317</v>
      </c>
      <c r="C857" s="64">
        <v>0</v>
      </c>
      <c r="D857" s="64">
        <v>0</v>
      </c>
      <c r="E857" s="64">
        <v>15.789473684210526</v>
      </c>
      <c r="F857" s="64">
        <v>0</v>
      </c>
      <c r="G857" s="64">
        <v>0</v>
      </c>
      <c r="H857" s="64">
        <v>0</v>
      </c>
      <c r="I857" s="64">
        <v>0</v>
      </c>
      <c r="J857" s="64">
        <v>0</v>
      </c>
      <c r="K857" s="64">
        <v>19.230769230769234</v>
      </c>
      <c r="L857" s="65"/>
      <c r="M857" s="65">
        <v>0</v>
      </c>
      <c r="N857" s="65">
        <v>0</v>
      </c>
      <c r="O857" s="65">
        <v>3</v>
      </c>
      <c r="P857" s="65">
        <v>0</v>
      </c>
      <c r="Q857" s="65">
        <v>0</v>
      </c>
      <c r="R857" s="65">
        <v>0</v>
      </c>
      <c r="S857" s="65">
        <v>0</v>
      </c>
      <c r="T857" s="65">
        <v>0</v>
      </c>
      <c r="U857" s="65">
        <v>5</v>
      </c>
    </row>
    <row r="858" spans="1:21" x14ac:dyDescent="0.35">
      <c r="A858" s="62">
        <v>853</v>
      </c>
      <c r="B858" s="63" t="s">
        <v>1318</v>
      </c>
      <c r="C858" s="64">
        <v>0</v>
      </c>
      <c r="D858" s="64">
        <v>0</v>
      </c>
      <c r="E858" s="64">
        <v>0</v>
      </c>
      <c r="F858" s="64">
        <v>0</v>
      </c>
      <c r="G858" s="64">
        <v>0</v>
      </c>
      <c r="H858" s="64">
        <v>0</v>
      </c>
      <c r="I858" s="64">
        <v>0</v>
      </c>
      <c r="J858" s="64">
        <v>0</v>
      </c>
      <c r="K858" s="64">
        <v>0</v>
      </c>
      <c r="L858" s="65"/>
      <c r="M858" s="65">
        <v>0</v>
      </c>
      <c r="N858" s="65">
        <v>0</v>
      </c>
      <c r="O858" s="65">
        <v>0</v>
      </c>
      <c r="P858" s="65">
        <v>0</v>
      </c>
      <c r="Q858" s="65">
        <v>0</v>
      </c>
      <c r="R858" s="65">
        <v>0</v>
      </c>
      <c r="S858" s="65">
        <v>0</v>
      </c>
      <c r="T858" s="65">
        <v>0</v>
      </c>
      <c r="U858" s="65">
        <v>0</v>
      </c>
    </row>
    <row r="859" spans="1:21" x14ac:dyDescent="0.35">
      <c r="A859" s="62">
        <v>854</v>
      </c>
      <c r="B859" s="63" t="s">
        <v>1319</v>
      </c>
      <c r="C859" s="64">
        <v>0</v>
      </c>
      <c r="D859" s="64">
        <v>0</v>
      </c>
      <c r="E859" s="64">
        <v>0</v>
      </c>
      <c r="F859" s="64">
        <v>0</v>
      </c>
      <c r="G859" s="64">
        <v>0</v>
      </c>
      <c r="H859" s="64">
        <v>0</v>
      </c>
      <c r="I859" s="64">
        <v>0</v>
      </c>
      <c r="J859" s="64">
        <v>0</v>
      </c>
      <c r="K859" s="64">
        <v>0</v>
      </c>
      <c r="L859" s="65"/>
      <c r="M859" s="65">
        <v>0</v>
      </c>
      <c r="N859" s="65">
        <v>0</v>
      </c>
      <c r="O859" s="65">
        <v>0</v>
      </c>
      <c r="P859" s="65">
        <v>0</v>
      </c>
      <c r="Q859" s="65">
        <v>0</v>
      </c>
      <c r="R859" s="65">
        <v>0</v>
      </c>
      <c r="S859" s="65">
        <v>0</v>
      </c>
      <c r="T859" s="65">
        <v>0</v>
      </c>
      <c r="U859" s="65">
        <v>0</v>
      </c>
    </row>
    <row r="860" spans="1:21" x14ac:dyDescent="0.35">
      <c r="A860" s="62">
        <v>855</v>
      </c>
      <c r="B860" s="63" t="s">
        <v>1320</v>
      </c>
      <c r="C860" s="64">
        <v>0</v>
      </c>
      <c r="D860" s="64">
        <v>0</v>
      </c>
      <c r="E860" s="64">
        <v>0</v>
      </c>
      <c r="F860" s="64">
        <v>0</v>
      </c>
      <c r="G860" s="64">
        <v>0</v>
      </c>
      <c r="H860" s="64">
        <v>0</v>
      </c>
      <c r="I860" s="64">
        <v>0</v>
      </c>
      <c r="J860" s="64">
        <v>0</v>
      </c>
      <c r="K860" s="64">
        <v>0</v>
      </c>
      <c r="L860" s="65"/>
      <c r="M860" s="65">
        <v>0</v>
      </c>
      <c r="N860" s="65">
        <v>0</v>
      </c>
      <c r="O860" s="65">
        <v>0</v>
      </c>
      <c r="P860" s="65">
        <v>0</v>
      </c>
      <c r="Q860" s="65">
        <v>0</v>
      </c>
      <c r="R860" s="65">
        <v>0</v>
      </c>
      <c r="S860" s="65">
        <v>0</v>
      </c>
      <c r="T860" s="65">
        <v>0</v>
      </c>
      <c r="U860" s="65">
        <v>0</v>
      </c>
    </row>
    <row r="861" spans="1:21" x14ac:dyDescent="0.35">
      <c r="A861" s="62">
        <v>856</v>
      </c>
      <c r="B861" s="63" t="s">
        <v>1321</v>
      </c>
      <c r="C861" s="64">
        <v>0</v>
      </c>
      <c r="D861" s="64">
        <v>0</v>
      </c>
      <c r="E861" s="64">
        <v>0</v>
      </c>
      <c r="F861" s="64">
        <v>0</v>
      </c>
      <c r="G861" s="64">
        <v>0</v>
      </c>
      <c r="H861" s="64">
        <v>0</v>
      </c>
      <c r="I861" s="64">
        <v>0</v>
      </c>
      <c r="J861" s="64">
        <v>0</v>
      </c>
      <c r="K861" s="64">
        <v>0</v>
      </c>
      <c r="L861" s="65"/>
      <c r="M861" s="65">
        <v>0</v>
      </c>
      <c r="N861" s="65">
        <v>0</v>
      </c>
      <c r="O861" s="65">
        <v>0</v>
      </c>
      <c r="P861" s="65">
        <v>0</v>
      </c>
      <c r="Q861" s="65">
        <v>0</v>
      </c>
      <c r="R861" s="65">
        <v>0</v>
      </c>
      <c r="S861" s="65">
        <v>0</v>
      </c>
      <c r="T861" s="65">
        <v>0</v>
      </c>
      <c r="U861" s="65">
        <v>0</v>
      </c>
    </row>
    <row r="862" spans="1:21" x14ac:dyDescent="0.35">
      <c r="A862" s="62">
        <v>857</v>
      </c>
      <c r="B862" s="63" t="s">
        <v>1322</v>
      </c>
      <c r="C862" s="64">
        <v>0</v>
      </c>
      <c r="D862" s="64">
        <v>0</v>
      </c>
      <c r="E862" s="64">
        <v>0</v>
      </c>
      <c r="F862" s="64">
        <v>0</v>
      </c>
      <c r="G862" s="64">
        <v>0</v>
      </c>
      <c r="H862" s="64">
        <v>0</v>
      </c>
      <c r="I862" s="64">
        <v>0</v>
      </c>
      <c r="J862" s="64">
        <v>0</v>
      </c>
      <c r="K862" s="64">
        <v>0</v>
      </c>
      <c r="L862" s="65"/>
      <c r="M862" s="65">
        <v>0</v>
      </c>
      <c r="N862" s="65">
        <v>0</v>
      </c>
      <c r="O862" s="65">
        <v>0</v>
      </c>
      <c r="P862" s="65">
        <v>0</v>
      </c>
      <c r="Q862" s="65">
        <v>0</v>
      </c>
      <c r="R862" s="65">
        <v>0</v>
      </c>
      <c r="S862" s="65">
        <v>0</v>
      </c>
      <c r="T862" s="65">
        <v>0</v>
      </c>
      <c r="U862" s="65">
        <v>0</v>
      </c>
    </row>
    <row r="863" spans="1:21" x14ac:dyDescent="0.35">
      <c r="A863" s="62">
        <v>858</v>
      </c>
      <c r="B863" s="63" t="s">
        <v>1323</v>
      </c>
      <c r="C863" s="64">
        <v>0</v>
      </c>
      <c r="D863" s="64">
        <v>0</v>
      </c>
      <c r="E863" s="64">
        <v>0</v>
      </c>
      <c r="F863" s="64">
        <v>0</v>
      </c>
      <c r="G863" s="64">
        <v>0</v>
      </c>
      <c r="H863" s="64">
        <v>0</v>
      </c>
      <c r="I863" s="64">
        <v>0</v>
      </c>
      <c r="J863" s="64">
        <v>0</v>
      </c>
      <c r="K863" s="64">
        <v>0</v>
      </c>
      <c r="L863" s="65"/>
      <c r="M863" s="65">
        <v>0</v>
      </c>
      <c r="N863" s="65">
        <v>0</v>
      </c>
      <c r="O863" s="65">
        <v>0</v>
      </c>
      <c r="P863" s="65">
        <v>0</v>
      </c>
      <c r="Q863" s="65">
        <v>0</v>
      </c>
      <c r="R863" s="65">
        <v>0</v>
      </c>
      <c r="S863" s="65">
        <v>0</v>
      </c>
      <c r="T863" s="65">
        <v>0</v>
      </c>
      <c r="U863" s="65">
        <v>0</v>
      </c>
    </row>
    <row r="864" spans="1:21" x14ac:dyDescent="0.35">
      <c r="A864" s="62">
        <v>859</v>
      </c>
      <c r="B864" s="63" t="s">
        <v>330</v>
      </c>
      <c r="C864" s="64">
        <v>3.4188034188034191</v>
      </c>
      <c r="D864" s="64">
        <v>3.79746835443038</v>
      </c>
      <c r="E864" s="64">
        <v>3.5175879396984926</v>
      </c>
      <c r="F864" s="64">
        <v>0</v>
      </c>
      <c r="G864" s="64">
        <v>12.328767123287671</v>
      </c>
      <c r="H864" s="64">
        <v>3.6458333333333335</v>
      </c>
      <c r="I864" s="64">
        <v>1.7391304347826086</v>
      </c>
      <c r="J864" s="64">
        <v>11.695906432748536</v>
      </c>
      <c r="K864" s="64">
        <v>3.8759689922480618</v>
      </c>
      <c r="L864" s="65"/>
      <c r="M864" s="65">
        <v>4</v>
      </c>
      <c r="N864" s="65">
        <v>3</v>
      </c>
      <c r="O864" s="65">
        <v>7</v>
      </c>
      <c r="P864" s="65">
        <v>0</v>
      </c>
      <c r="Q864" s="65">
        <v>9</v>
      </c>
      <c r="R864" s="65">
        <v>7</v>
      </c>
      <c r="S864" s="65">
        <v>4</v>
      </c>
      <c r="T864" s="65">
        <v>20</v>
      </c>
      <c r="U864" s="65">
        <v>15</v>
      </c>
    </row>
    <row r="865" spans="1:21" x14ac:dyDescent="0.35">
      <c r="A865" s="62">
        <v>860</v>
      </c>
      <c r="B865" s="63" t="s">
        <v>1324</v>
      </c>
      <c r="C865" s="64">
        <v>0</v>
      </c>
      <c r="D865" s="64">
        <v>0</v>
      </c>
      <c r="E865" s="64">
        <v>0</v>
      </c>
      <c r="F865" s="64">
        <v>0</v>
      </c>
      <c r="G865" s="64">
        <v>0</v>
      </c>
      <c r="H865" s="64">
        <v>0</v>
      </c>
      <c r="I865" s="64">
        <v>0</v>
      </c>
      <c r="J865" s="64">
        <v>0</v>
      </c>
      <c r="K865" s="64">
        <v>0</v>
      </c>
      <c r="L865" s="65"/>
      <c r="M865" s="65">
        <v>0</v>
      </c>
      <c r="N865" s="65">
        <v>0</v>
      </c>
      <c r="O865" s="65">
        <v>0</v>
      </c>
      <c r="P865" s="65">
        <v>0</v>
      </c>
      <c r="Q865" s="65">
        <v>0</v>
      </c>
      <c r="R865" s="65">
        <v>0</v>
      </c>
      <c r="S865" s="65">
        <v>0</v>
      </c>
      <c r="T865" s="65">
        <v>0</v>
      </c>
      <c r="U865" s="65">
        <v>0</v>
      </c>
    </row>
    <row r="866" spans="1:21" x14ac:dyDescent="0.35">
      <c r="A866" s="62">
        <v>861</v>
      </c>
      <c r="B866" s="63" t="s">
        <v>1325</v>
      </c>
      <c r="C866" s="64">
        <v>0</v>
      </c>
      <c r="D866" s="64">
        <v>0</v>
      </c>
      <c r="E866" s="64">
        <v>0</v>
      </c>
      <c r="F866" s="64">
        <v>0</v>
      </c>
      <c r="G866" s="64">
        <v>0</v>
      </c>
      <c r="H866" s="64">
        <v>0</v>
      </c>
      <c r="I866" s="64">
        <v>0</v>
      </c>
      <c r="J866" s="64">
        <v>0</v>
      </c>
      <c r="K866" s="64">
        <v>0</v>
      </c>
      <c r="L866" s="65"/>
      <c r="M866" s="65">
        <v>0</v>
      </c>
      <c r="N866" s="65">
        <v>0</v>
      </c>
      <c r="O866" s="65">
        <v>0</v>
      </c>
      <c r="P866" s="65">
        <v>0</v>
      </c>
      <c r="Q866" s="65">
        <v>0</v>
      </c>
      <c r="R866" s="65">
        <v>0</v>
      </c>
      <c r="S866" s="65">
        <v>0</v>
      </c>
      <c r="T866" s="65">
        <v>0</v>
      </c>
      <c r="U866" s="65">
        <v>0</v>
      </c>
    </row>
    <row r="867" spans="1:21" x14ac:dyDescent="0.35">
      <c r="A867" s="62">
        <v>862</v>
      </c>
      <c r="B867" s="63" t="s">
        <v>1326</v>
      </c>
      <c r="C867" s="64">
        <v>0</v>
      </c>
      <c r="D867" s="64">
        <v>0</v>
      </c>
      <c r="E867" s="64">
        <v>0</v>
      </c>
      <c r="F867" s="64">
        <v>46.153846153846153</v>
      </c>
      <c r="G867" s="64">
        <v>0</v>
      </c>
      <c r="H867" s="64">
        <v>0</v>
      </c>
      <c r="I867" s="64">
        <v>17.241379310344829</v>
      </c>
      <c r="J867" s="64">
        <v>0</v>
      </c>
      <c r="K867" s="64">
        <v>8.1632653061224492</v>
      </c>
      <c r="L867" s="65"/>
      <c r="M867" s="65">
        <v>0</v>
      </c>
      <c r="N867" s="65">
        <v>0</v>
      </c>
      <c r="O867" s="65">
        <v>0</v>
      </c>
      <c r="P867" s="65">
        <v>6</v>
      </c>
      <c r="Q867" s="65">
        <v>0</v>
      </c>
      <c r="R867" s="65">
        <v>0</v>
      </c>
      <c r="S867" s="65">
        <v>5</v>
      </c>
      <c r="T867" s="65">
        <v>0</v>
      </c>
      <c r="U867" s="65">
        <v>4</v>
      </c>
    </row>
    <row r="868" spans="1:21" x14ac:dyDescent="0.35">
      <c r="A868" s="62">
        <v>863</v>
      </c>
      <c r="B868" s="63" t="s">
        <v>1327</v>
      </c>
      <c r="C868" s="64">
        <v>0</v>
      </c>
      <c r="D868" s="64">
        <v>0</v>
      </c>
      <c r="E868" s="64">
        <v>0</v>
      </c>
      <c r="F868" s="64">
        <v>0</v>
      </c>
      <c r="G868" s="64">
        <v>0</v>
      </c>
      <c r="H868" s="64">
        <v>0</v>
      </c>
      <c r="I868" s="64">
        <v>0</v>
      </c>
      <c r="J868" s="64">
        <v>0</v>
      </c>
      <c r="K868" s="64">
        <v>0</v>
      </c>
      <c r="L868" s="65"/>
      <c r="M868" s="65">
        <v>0</v>
      </c>
      <c r="N868" s="65">
        <v>0</v>
      </c>
      <c r="O868" s="65">
        <v>0</v>
      </c>
      <c r="P868" s="65">
        <v>0</v>
      </c>
      <c r="Q868" s="65">
        <v>0</v>
      </c>
      <c r="R868" s="65">
        <v>0</v>
      </c>
      <c r="S868" s="65">
        <v>0</v>
      </c>
      <c r="T868" s="65">
        <v>0</v>
      </c>
      <c r="U868" s="65">
        <v>0</v>
      </c>
    </row>
    <row r="869" spans="1:21" x14ac:dyDescent="0.35">
      <c r="A869" s="62">
        <v>864</v>
      </c>
      <c r="B869" s="63" t="s">
        <v>331</v>
      </c>
      <c r="C869" s="64">
        <v>1.953125</v>
      </c>
      <c r="D869" s="64">
        <v>6.5693430656934311</v>
      </c>
      <c r="E869" s="64">
        <v>5.2336448598130847</v>
      </c>
      <c r="F869" s="64">
        <v>3.2573289902280131</v>
      </c>
      <c r="G869" s="64">
        <v>5.8823529411764701</v>
      </c>
      <c r="H869" s="64">
        <v>4.3618739903069468</v>
      </c>
      <c r="I869" s="64">
        <v>2.9209621993127146</v>
      </c>
      <c r="J869" s="64">
        <v>6.6895368782161233</v>
      </c>
      <c r="K869" s="64">
        <v>4.8234280792420332</v>
      </c>
      <c r="L869" s="65"/>
      <c r="M869" s="65">
        <v>5</v>
      </c>
      <c r="N869" s="65">
        <v>18</v>
      </c>
      <c r="O869" s="65">
        <v>28</v>
      </c>
      <c r="P869" s="65">
        <v>10</v>
      </c>
      <c r="Q869" s="65">
        <v>18</v>
      </c>
      <c r="R869" s="65">
        <v>27</v>
      </c>
      <c r="S869" s="65">
        <v>17</v>
      </c>
      <c r="T869" s="65">
        <v>39</v>
      </c>
      <c r="U869" s="65">
        <v>56</v>
      </c>
    </row>
    <row r="870" spans="1:21" x14ac:dyDescent="0.35">
      <c r="A870" s="62">
        <v>865</v>
      </c>
      <c r="B870" s="63" t="s">
        <v>1328</v>
      </c>
      <c r="C870" s="64">
        <v>3.4124629080118694</v>
      </c>
      <c r="D870" s="64">
        <v>10.701107011070111</v>
      </c>
      <c r="E870" s="64">
        <v>6.4807219031993437</v>
      </c>
      <c r="F870" s="64">
        <v>3.3925686591276252</v>
      </c>
      <c r="G870" s="64">
        <v>5.1454138702460845</v>
      </c>
      <c r="H870" s="64">
        <v>5.0925925925925926</v>
      </c>
      <c r="I870" s="64">
        <v>3.6237471087124136</v>
      </c>
      <c r="J870" s="64">
        <v>9.0909090909090917</v>
      </c>
      <c r="K870" s="64">
        <v>5.6405771753388718</v>
      </c>
      <c r="L870" s="65"/>
      <c r="M870" s="65">
        <v>23</v>
      </c>
      <c r="N870" s="65">
        <v>58</v>
      </c>
      <c r="O870" s="65">
        <v>79</v>
      </c>
      <c r="P870" s="65">
        <v>21</v>
      </c>
      <c r="Q870" s="65">
        <v>23</v>
      </c>
      <c r="R870" s="65">
        <v>55</v>
      </c>
      <c r="S870" s="65">
        <v>47</v>
      </c>
      <c r="T870" s="65">
        <v>91</v>
      </c>
      <c r="U870" s="65">
        <v>129</v>
      </c>
    </row>
    <row r="871" spans="1:21" x14ac:dyDescent="0.35">
      <c r="A871" s="62">
        <v>866</v>
      </c>
      <c r="B871" s="63" t="s">
        <v>332</v>
      </c>
      <c r="C871" s="64">
        <v>2.0325203252032518</v>
      </c>
      <c r="D871" s="64">
        <v>11.267605633802818</v>
      </c>
      <c r="E871" s="64">
        <v>5.0228310502283104</v>
      </c>
      <c r="F871" s="64">
        <v>0</v>
      </c>
      <c r="G871" s="64">
        <v>7.0270270270270272</v>
      </c>
      <c r="H871" s="64">
        <v>2.722772277227723</v>
      </c>
      <c r="I871" s="64">
        <v>1.7543859649122806</v>
      </c>
      <c r="J871" s="64">
        <v>7.349081364829396</v>
      </c>
      <c r="K871" s="64">
        <v>4.8520710059171597</v>
      </c>
      <c r="L871" s="65"/>
      <c r="M871" s="65">
        <v>5</v>
      </c>
      <c r="N871" s="65">
        <v>24</v>
      </c>
      <c r="O871" s="65">
        <v>22</v>
      </c>
      <c r="P871" s="65">
        <v>0</v>
      </c>
      <c r="Q871" s="65">
        <v>13</v>
      </c>
      <c r="R871" s="65">
        <v>11</v>
      </c>
      <c r="S871" s="65">
        <v>8</v>
      </c>
      <c r="T871" s="65">
        <v>28</v>
      </c>
      <c r="U871" s="65">
        <v>41</v>
      </c>
    </row>
    <row r="872" spans="1:21" x14ac:dyDescent="0.35">
      <c r="A872" s="62">
        <v>867</v>
      </c>
      <c r="B872" s="63" t="s">
        <v>333</v>
      </c>
      <c r="C872" s="64">
        <v>4.6931407942238268</v>
      </c>
      <c r="D872" s="64">
        <v>8.4905660377358494</v>
      </c>
      <c r="E872" s="64">
        <v>6.9084628670120898</v>
      </c>
      <c r="F872" s="64">
        <v>3.9301310043668125</v>
      </c>
      <c r="G872" s="64">
        <v>7.4866310160427805</v>
      </c>
      <c r="H872" s="64">
        <v>6.2809917355371905</v>
      </c>
      <c r="I872" s="64">
        <v>3.5785288270377733</v>
      </c>
      <c r="J872" s="64">
        <v>8.3700440528634363</v>
      </c>
      <c r="K872" s="64">
        <v>6.2289562289562292</v>
      </c>
      <c r="L872" s="65"/>
      <c r="M872" s="65">
        <v>13</v>
      </c>
      <c r="N872" s="65">
        <v>27</v>
      </c>
      <c r="O872" s="65">
        <v>40</v>
      </c>
      <c r="P872" s="65">
        <v>9</v>
      </c>
      <c r="Q872" s="65">
        <v>28</v>
      </c>
      <c r="R872" s="65">
        <v>38</v>
      </c>
      <c r="S872" s="65">
        <v>18</v>
      </c>
      <c r="T872" s="65">
        <v>57</v>
      </c>
      <c r="U872" s="65">
        <v>74</v>
      </c>
    </row>
    <row r="873" spans="1:21" x14ac:dyDescent="0.35">
      <c r="A873" s="62">
        <v>868</v>
      </c>
      <c r="B873" s="63" t="s">
        <v>1329</v>
      </c>
      <c r="C873" s="64">
        <v>3.5897435897435894</v>
      </c>
      <c r="D873" s="64">
        <v>11.864406779661017</v>
      </c>
      <c r="E873" s="64">
        <v>7.5268817204301079</v>
      </c>
      <c r="F873" s="64">
        <v>3.6363636363636362</v>
      </c>
      <c r="G873" s="64">
        <v>8.2191780821917799</v>
      </c>
      <c r="H873" s="64">
        <v>4.7770700636942678</v>
      </c>
      <c r="I873" s="64">
        <v>2.8089887640449436</v>
      </c>
      <c r="J873" s="64">
        <v>8.1433224755700326</v>
      </c>
      <c r="K873" s="64">
        <v>6.1946902654867255</v>
      </c>
      <c r="L873" s="65"/>
      <c r="M873" s="65">
        <v>7</v>
      </c>
      <c r="N873" s="65">
        <v>21</v>
      </c>
      <c r="O873" s="65">
        <v>28</v>
      </c>
      <c r="P873" s="65">
        <v>6</v>
      </c>
      <c r="Q873" s="65">
        <v>12</v>
      </c>
      <c r="R873" s="65">
        <v>15</v>
      </c>
      <c r="S873" s="65">
        <v>10</v>
      </c>
      <c r="T873" s="65">
        <v>25</v>
      </c>
      <c r="U873" s="65">
        <v>42</v>
      </c>
    </row>
    <row r="874" spans="1:21" x14ac:dyDescent="0.35">
      <c r="A874" s="62">
        <v>869</v>
      </c>
      <c r="B874" s="63" t="s">
        <v>1330</v>
      </c>
      <c r="C874" s="64">
        <v>0</v>
      </c>
      <c r="D874" s="64">
        <v>0</v>
      </c>
      <c r="E874" s="64">
        <v>0</v>
      </c>
      <c r="F874" s="64">
        <v>0</v>
      </c>
      <c r="G874" s="64">
        <v>0</v>
      </c>
      <c r="H874" s="64">
        <v>0</v>
      </c>
      <c r="I874" s="64">
        <v>0</v>
      </c>
      <c r="J874" s="64">
        <v>0</v>
      </c>
      <c r="K874" s="64">
        <v>0</v>
      </c>
      <c r="L874" s="65"/>
      <c r="M874" s="65">
        <v>0</v>
      </c>
      <c r="N874" s="65">
        <v>0</v>
      </c>
      <c r="O874" s="65">
        <v>0</v>
      </c>
      <c r="P874" s="65">
        <v>0</v>
      </c>
      <c r="Q874" s="65">
        <v>0</v>
      </c>
      <c r="R874" s="65">
        <v>0</v>
      </c>
      <c r="S874" s="65">
        <v>0</v>
      </c>
      <c r="T874" s="65">
        <v>0</v>
      </c>
      <c r="U874" s="65">
        <v>0</v>
      </c>
    </row>
    <row r="875" spans="1:21" x14ac:dyDescent="0.35">
      <c r="A875" s="62">
        <v>870</v>
      </c>
      <c r="B875" s="63" t="s">
        <v>1331</v>
      </c>
      <c r="C875" s="64">
        <v>0</v>
      </c>
      <c r="D875" s="64">
        <v>0</v>
      </c>
      <c r="E875" s="64">
        <v>0</v>
      </c>
      <c r="F875" s="64">
        <v>0</v>
      </c>
      <c r="G875" s="64">
        <v>0</v>
      </c>
      <c r="H875" s="64">
        <v>0</v>
      </c>
      <c r="I875" s="64">
        <v>0</v>
      </c>
      <c r="J875" s="64">
        <v>0</v>
      </c>
      <c r="K875" s="64">
        <v>0</v>
      </c>
      <c r="L875" s="65"/>
      <c r="M875" s="65">
        <v>0</v>
      </c>
      <c r="N875" s="65">
        <v>0</v>
      </c>
      <c r="O875" s="65">
        <v>0</v>
      </c>
      <c r="P875" s="65">
        <v>0</v>
      </c>
      <c r="Q875" s="65">
        <v>0</v>
      </c>
      <c r="R875" s="65">
        <v>0</v>
      </c>
      <c r="S875" s="65">
        <v>0</v>
      </c>
      <c r="T875" s="65">
        <v>0</v>
      </c>
      <c r="U875" s="65">
        <v>0</v>
      </c>
    </row>
    <row r="876" spans="1:21" x14ac:dyDescent="0.35">
      <c r="A876" s="62">
        <v>871</v>
      </c>
      <c r="B876" s="63" t="s">
        <v>334</v>
      </c>
      <c r="C876" s="64">
        <v>5.3254437869822491</v>
      </c>
      <c r="D876" s="64">
        <v>14.32258064516129</v>
      </c>
      <c r="E876" s="64">
        <v>10.356652949245541</v>
      </c>
      <c r="F876" s="64">
        <v>4.8742138364779874</v>
      </c>
      <c r="G876" s="64">
        <v>12.519083969465649</v>
      </c>
      <c r="H876" s="64">
        <v>8.8122605363984672</v>
      </c>
      <c r="I876" s="64">
        <v>5.2790346907993966</v>
      </c>
      <c r="J876" s="64">
        <v>13.598326359832635</v>
      </c>
      <c r="K876" s="64">
        <v>9.6258626952415547</v>
      </c>
      <c r="L876" s="65"/>
      <c r="M876" s="65">
        <v>36</v>
      </c>
      <c r="N876" s="65">
        <v>111</v>
      </c>
      <c r="O876" s="65">
        <v>151</v>
      </c>
      <c r="P876" s="65">
        <v>31</v>
      </c>
      <c r="Q876" s="65">
        <v>82</v>
      </c>
      <c r="R876" s="65">
        <v>115</v>
      </c>
      <c r="S876" s="65">
        <v>70</v>
      </c>
      <c r="T876" s="65">
        <v>195</v>
      </c>
      <c r="U876" s="65">
        <v>265</v>
      </c>
    </row>
    <row r="877" spans="1:21" x14ac:dyDescent="0.35">
      <c r="A877" s="62">
        <v>872</v>
      </c>
      <c r="B877" s="63" t="s">
        <v>1332</v>
      </c>
      <c r="C877" s="64">
        <v>0</v>
      </c>
      <c r="D877" s="64">
        <v>0</v>
      </c>
      <c r="E877" s="64">
        <v>0</v>
      </c>
      <c r="F877" s="64">
        <v>0</v>
      </c>
      <c r="G877" s="64">
        <v>0</v>
      </c>
      <c r="H877" s="64">
        <v>31.818181818181817</v>
      </c>
      <c r="I877" s="64">
        <v>20</v>
      </c>
      <c r="J877" s="64">
        <v>0</v>
      </c>
      <c r="K877" s="64">
        <v>9.375</v>
      </c>
      <c r="L877" s="65"/>
      <c r="M877" s="65">
        <v>0</v>
      </c>
      <c r="N877" s="65">
        <v>0</v>
      </c>
      <c r="O877" s="65">
        <v>0</v>
      </c>
      <c r="P877" s="65">
        <v>0</v>
      </c>
      <c r="Q877" s="65">
        <v>0</v>
      </c>
      <c r="R877" s="65">
        <v>7</v>
      </c>
      <c r="S877" s="65">
        <v>4</v>
      </c>
      <c r="T877" s="65">
        <v>0</v>
      </c>
      <c r="U877" s="65">
        <v>3</v>
      </c>
    </row>
    <row r="878" spans="1:21" x14ac:dyDescent="0.35">
      <c r="A878" s="62">
        <v>873</v>
      </c>
      <c r="B878" s="63" t="s">
        <v>1333</v>
      </c>
      <c r="C878" s="64">
        <v>0</v>
      </c>
      <c r="D878" s="64">
        <v>0</v>
      </c>
      <c r="E878" s="64">
        <v>0</v>
      </c>
      <c r="F878" s="64">
        <v>0</v>
      </c>
      <c r="G878" s="64">
        <v>0</v>
      </c>
      <c r="H878" s="64">
        <v>0</v>
      </c>
      <c r="I878" s="64">
        <v>0</v>
      </c>
      <c r="J878" s="64">
        <v>0</v>
      </c>
      <c r="K878" s="64">
        <v>0</v>
      </c>
      <c r="L878" s="65"/>
      <c r="M878" s="65">
        <v>0</v>
      </c>
      <c r="N878" s="65">
        <v>0</v>
      </c>
      <c r="O878" s="65">
        <v>0</v>
      </c>
      <c r="P878" s="65">
        <v>0</v>
      </c>
      <c r="Q878" s="65">
        <v>0</v>
      </c>
      <c r="R878" s="65">
        <v>0</v>
      </c>
      <c r="S878" s="65">
        <v>0</v>
      </c>
      <c r="T878" s="65">
        <v>0</v>
      </c>
      <c r="U878" s="65">
        <v>0</v>
      </c>
    </row>
    <row r="879" spans="1:21" x14ac:dyDescent="0.35">
      <c r="A879" s="62">
        <v>874</v>
      </c>
      <c r="B879" s="63" t="s">
        <v>1334</v>
      </c>
      <c r="C879" s="64">
        <v>0</v>
      </c>
      <c r="D879" s="64">
        <v>0</v>
      </c>
      <c r="E879" s="64">
        <v>0</v>
      </c>
      <c r="F879" s="64">
        <v>0</v>
      </c>
      <c r="G879" s="64">
        <v>0</v>
      </c>
      <c r="H879" s="64">
        <v>0</v>
      </c>
      <c r="I879" s="64">
        <v>0</v>
      </c>
      <c r="J879" s="64">
        <v>0</v>
      </c>
      <c r="K879" s="64">
        <v>0</v>
      </c>
      <c r="L879" s="65"/>
      <c r="M879" s="65">
        <v>0</v>
      </c>
      <c r="N879" s="65">
        <v>0</v>
      </c>
      <c r="O879" s="65">
        <v>0</v>
      </c>
      <c r="P879" s="65">
        <v>0</v>
      </c>
      <c r="Q879" s="65">
        <v>0</v>
      </c>
      <c r="R879" s="65">
        <v>0</v>
      </c>
      <c r="S879" s="65">
        <v>0</v>
      </c>
      <c r="T879" s="65">
        <v>0</v>
      </c>
      <c r="U879" s="65">
        <v>0</v>
      </c>
    </row>
    <row r="880" spans="1:21" x14ac:dyDescent="0.35">
      <c r="A880" s="62">
        <v>875</v>
      </c>
      <c r="B880" s="63" t="s">
        <v>1335</v>
      </c>
      <c r="C880" s="64">
        <v>0</v>
      </c>
      <c r="D880" s="64">
        <v>0</v>
      </c>
      <c r="E880" s="64">
        <v>30</v>
      </c>
      <c r="F880" s="64">
        <v>0</v>
      </c>
      <c r="G880" s="64">
        <v>0</v>
      </c>
      <c r="H880" s="64">
        <v>0</v>
      </c>
      <c r="I880" s="64">
        <v>0</v>
      </c>
      <c r="J880" s="64">
        <v>50</v>
      </c>
      <c r="K880" s="64">
        <v>41.666666666666671</v>
      </c>
      <c r="L880" s="65"/>
      <c r="M880" s="65">
        <v>0</v>
      </c>
      <c r="N880" s="65">
        <v>0</v>
      </c>
      <c r="O880" s="65">
        <v>3</v>
      </c>
      <c r="P880" s="65">
        <v>0</v>
      </c>
      <c r="Q880" s="65">
        <v>0</v>
      </c>
      <c r="R880" s="65">
        <v>0</v>
      </c>
      <c r="S880" s="65">
        <v>0</v>
      </c>
      <c r="T880" s="65">
        <v>3</v>
      </c>
      <c r="U880" s="65">
        <v>5</v>
      </c>
    </row>
    <row r="881" spans="1:21" x14ac:dyDescent="0.35">
      <c r="A881" s="62">
        <v>876</v>
      </c>
      <c r="B881" s="63" t="s">
        <v>1336</v>
      </c>
      <c r="C881" s="64">
        <v>0</v>
      </c>
      <c r="D881" s="64">
        <v>0</v>
      </c>
      <c r="E881" s="64">
        <v>0</v>
      </c>
      <c r="F881" s="64">
        <v>0</v>
      </c>
      <c r="G881" s="64">
        <v>0</v>
      </c>
      <c r="H881" s="64">
        <v>0</v>
      </c>
      <c r="I881" s="64">
        <v>0</v>
      </c>
      <c r="J881" s="64">
        <v>0</v>
      </c>
      <c r="K881" s="64">
        <v>0</v>
      </c>
      <c r="L881" s="65"/>
      <c r="M881" s="65">
        <v>0</v>
      </c>
      <c r="N881" s="65">
        <v>0</v>
      </c>
      <c r="O881" s="65">
        <v>0</v>
      </c>
      <c r="P881" s="65">
        <v>0</v>
      </c>
      <c r="Q881" s="65">
        <v>0</v>
      </c>
      <c r="R881" s="65">
        <v>0</v>
      </c>
      <c r="S881" s="65">
        <v>0</v>
      </c>
      <c r="T881" s="65">
        <v>0</v>
      </c>
      <c r="U881" s="65">
        <v>0</v>
      </c>
    </row>
    <row r="882" spans="1:21" x14ac:dyDescent="0.35">
      <c r="A882" s="62">
        <v>877</v>
      </c>
      <c r="B882" s="63" t="s">
        <v>1337</v>
      </c>
      <c r="C882" s="64">
        <v>8.5714285714285712</v>
      </c>
      <c r="D882" s="64">
        <v>0</v>
      </c>
      <c r="E882" s="64">
        <v>8.3333333333333321</v>
      </c>
      <c r="F882" s="64">
        <v>0</v>
      </c>
      <c r="G882" s="64">
        <v>0</v>
      </c>
      <c r="H882" s="64">
        <v>0</v>
      </c>
      <c r="I882" s="64">
        <v>5.5555555555555554</v>
      </c>
      <c r="J882" s="64">
        <v>0</v>
      </c>
      <c r="K882" s="64">
        <v>3.3333333333333335</v>
      </c>
      <c r="L882" s="65"/>
      <c r="M882" s="65">
        <v>3</v>
      </c>
      <c r="N882" s="65">
        <v>0</v>
      </c>
      <c r="O882" s="65">
        <v>4</v>
      </c>
      <c r="P882" s="65">
        <v>0</v>
      </c>
      <c r="Q882" s="65">
        <v>0</v>
      </c>
      <c r="R882" s="65">
        <v>0</v>
      </c>
      <c r="S882" s="65">
        <v>3</v>
      </c>
      <c r="T882" s="65">
        <v>0</v>
      </c>
      <c r="U882" s="65">
        <v>3</v>
      </c>
    </row>
    <row r="883" spans="1:21" x14ac:dyDescent="0.35">
      <c r="A883" s="62">
        <v>878</v>
      </c>
      <c r="B883" s="63" t="s">
        <v>1338</v>
      </c>
      <c r="C883" s="64">
        <v>8.3798882681564244</v>
      </c>
      <c r="D883" s="64">
        <v>15.391705069124423</v>
      </c>
      <c r="E883" s="64">
        <v>12.424849699398797</v>
      </c>
      <c r="F883" s="64">
        <v>4.0935672514619883</v>
      </c>
      <c r="G883" s="64">
        <v>13.116474291710389</v>
      </c>
      <c r="H883" s="64">
        <v>8.8348978464936501</v>
      </c>
      <c r="I883" s="64">
        <v>6.5415244596131972</v>
      </c>
      <c r="J883" s="64">
        <v>14.40389294403893</v>
      </c>
      <c r="K883" s="64">
        <v>10.755508919202518</v>
      </c>
      <c r="L883" s="65"/>
      <c r="M883" s="65">
        <v>75</v>
      </c>
      <c r="N883" s="65">
        <v>167</v>
      </c>
      <c r="O883" s="65">
        <v>248</v>
      </c>
      <c r="P883" s="65">
        <v>35</v>
      </c>
      <c r="Q883" s="65">
        <v>125</v>
      </c>
      <c r="R883" s="65">
        <v>160</v>
      </c>
      <c r="S883" s="65">
        <v>115</v>
      </c>
      <c r="T883" s="65">
        <v>296</v>
      </c>
      <c r="U883" s="65">
        <v>410</v>
      </c>
    </row>
    <row r="884" spans="1:21" x14ac:dyDescent="0.35">
      <c r="A884" s="62">
        <v>879</v>
      </c>
      <c r="B884" s="63" t="s">
        <v>1339</v>
      </c>
      <c r="C884" s="64">
        <v>7.096774193548387</v>
      </c>
      <c r="D884" s="64">
        <v>16.197183098591552</v>
      </c>
      <c r="E884" s="64">
        <v>11</v>
      </c>
      <c r="F884" s="64">
        <v>3.1496062992125982</v>
      </c>
      <c r="G884" s="64">
        <v>15.107913669064748</v>
      </c>
      <c r="H884" s="64">
        <v>8.8461538461538467</v>
      </c>
      <c r="I884" s="64">
        <v>6.9204152249134951</v>
      </c>
      <c r="J884" s="64">
        <v>14.084507042253522</v>
      </c>
      <c r="K884" s="64">
        <v>11.53184165232358</v>
      </c>
      <c r="L884" s="65"/>
      <c r="M884" s="65">
        <v>11</v>
      </c>
      <c r="N884" s="65">
        <v>23</v>
      </c>
      <c r="O884" s="65">
        <v>33</v>
      </c>
      <c r="P884" s="65">
        <v>4</v>
      </c>
      <c r="Q884" s="65">
        <v>21</v>
      </c>
      <c r="R884" s="65">
        <v>23</v>
      </c>
      <c r="S884" s="65">
        <v>20</v>
      </c>
      <c r="T884" s="65">
        <v>40</v>
      </c>
      <c r="U884" s="65">
        <v>67</v>
      </c>
    </row>
    <row r="885" spans="1:21" x14ac:dyDescent="0.35">
      <c r="A885" s="62">
        <v>880</v>
      </c>
      <c r="B885" s="63" t="s">
        <v>1340</v>
      </c>
      <c r="C885" s="64">
        <v>0</v>
      </c>
      <c r="D885" s="64">
        <v>0</v>
      </c>
      <c r="E885" s="64">
        <v>0</v>
      </c>
      <c r="F885" s="64">
        <v>0</v>
      </c>
      <c r="G885" s="64">
        <v>0</v>
      </c>
      <c r="H885" s="64">
        <v>0</v>
      </c>
      <c r="I885" s="64">
        <v>0</v>
      </c>
      <c r="J885" s="64">
        <v>0</v>
      </c>
      <c r="K885" s="64">
        <v>0</v>
      </c>
      <c r="L885" s="65"/>
      <c r="M885" s="65">
        <v>0</v>
      </c>
      <c r="N885" s="65">
        <v>0</v>
      </c>
      <c r="O885" s="65">
        <v>0</v>
      </c>
      <c r="P885" s="65">
        <v>0</v>
      </c>
      <c r="Q885" s="65">
        <v>0</v>
      </c>
      <c r="R885" s="65">
        <v>0</v>
      </c>
      <c r="S885" s="65">
        <v>0</v>
      </c>
      <c r="T885" s="65">
        <v>0</v>
      </c>
      <c r="U885" s="65">
        <v>0</v>
      </c>
    </row>
    <row r="886" spans="1:21" x14ac:dyDescent="0.35">
      <c r="A886" s="62">
        <v>881</v>
      </c>
      <c r="B886" s="63" t="s">
        <v>1341</v>
      </c>
      <c r="C886" s="64">
        <v>0</v>
      </c>
      <c r="D886" s="64">
        <v>0</v>
      </c>
      <c r="E886" s="64">
        <v>0</v>
      </c>
      <c r="F886" s="64">
        <v>0</v>
      </c>
      <c r="G886" s="64">
        <v>0</v>
      </c>
      <c r="H886" s="64">
        <v>0</v>
      </c>
      <c r="I886" s="64">
        <v>0</v>
      </c>
      <c r="J886" s="64">
        <v>0</v>
      </c>
      <c r="K886" s="64">
        <v>0</v>
      </c>
      <c r="L886" s="65"/>
      <c r="M886" s="65">
        <v>0</v>
      </c>
      <c r="N886" s="65">
        <v>0</v>
      </c>
      <c r="O886" s="65">
        <v>0</v>
      </c>
      <c r="P886" s="65">
        <v>0</v>
      </c>
      <c r="Q886" s="65">
        <v>0</v>
      </c>
      <c r="R886" s="65">
        <v>0</v>
      </c>
      <c r="S886" s="65">
        <v>0</v>
      </c>
      <c r="T886" s="65">
        <v>0</v>
      </c>
      <c r="U886" s="65">
        <v>0</v>
      </c>
    </row>
    <row r="887" spans="1:21" x14ac:dyDescent="0.35">
      <c r="A887" s="62">
        <v>882</v>
      </c>
      <c r="B887" s="63" t="s">
        <v>1342</v>
      </c>
      <c r="C887" s="64">
        <v>0</v>
      </c>
      <c r="D887" s="64">
        <v>0</v>
      </c>
      <c r="E887" s="64">
        <v>0</v>
      </c>
      <c r="F887" s="64">
        <v>0</v>
      </c>
      <c r="G887" s="64">
        <v>0</v>
      </c>
      <c r="H887" s="64">
        <v>0</v>
      </c>
      <c r="I887" s="64">
        <v>0</v>
      </c>
      <c r="J887" s="64">
        <v>0</v>
      </c>
      <c r="K887" s="64">
        <v>0</v>
      </c>
      <c r="L887" s="65"/>
      <c r="M887" s="65">
        <v>0</v>
      </c>
      <c r="N887" s="65">
        <v>0</v>
      </c>
      <c r="O887" s="65">
        <v>0</v>
      </c>
      <c r="P887" s="65">
        <v>0</v>
      </c>
      <c r="Q887" s="65">
        <v>0</v>
      </c>
      <c r="R887" s="65">
        <v>0</v>
      </c>
      <c r="S887" s="65">
        <v>0</v>
      </c>
      <c r="T887" s="65">
        <v>0</v>
      </c>
      <c r="U887" s="65">
        <v>0</v>
      </c>
    </row>
    <row r="888" spans="1:21" x14ac:dyDescent="0.35">
      <c r="A888" s="62">
        <v>883</v>
      </c>
      <c r="B888" s="63" t="s">
        <v>1343</v>
      </c>
      <c r="C888" s="64">
        <v>0</v>
      </c>
      <c r="D888" s="64">
        <v>0</v>
      </c>
      <c r="E888" s="64">
        <v>0</v>
      </c>
      <c r="F888" s="64">
        <v>0</v>
      </c>
      <c r="G888" s="64">
        <v>0</v>
      </c>
      <c r="H888" s="64">
        <v>0</v>
      </c>
      <c r="I888" s="64">
        <v>0</v>
      </c>
      <c r="J888" s="64">
        <v>0</v>
      </c>
      <c r="K888" s="64">
        <v>0</v>
      </c>
      <c r="L888" s="65"/>
      <c r="M888" s="65">
        <v>0</v>
      </c>
      <c r="N888" s="65">
        <v>0</v>
      </c>
      <c r="O888" s="65">
        <v>0</v>
      </c>
      <c r="P888" s="65">
        <v>0</v>
      </c>
      <c r="Q888" s="65">
        <v>0</v>
      </c>
      <c r="R888" s="65">
        <v>0</v>
      </c>
      <c r="S888" s="65">
        <v>0</v>
      </c>
      <c r="T888" s="65">
        <v>0</v>
      </c>
      <c r="U888" s="65">
        <v>0</v>
      </c>
    </row>
    <row r="889" spans="1:21" x14ac:dyDescent="0.35">
      <c r="A889" s="62">
        <v>884</v>
      </c>
      <c r="B889" s="63" t="s">
        <v>1344</v>
      </c>
      <c r="C889" s="64">
        <v>0</v>
      </c>
      <c r="D889" s="64">
        <v>0</v>
      </c>
      <c r="E889" s="64">
        <v>0</v>
      </c>
      <c r="F889" s="64">
        <v>0</v>
      </c>
      <c r="G889" s="64">
        <v>0</v>
      </c>
      <c r="H889" s="64">
        <v>0</v>
      </c>
      <c r="I889" s="64">
        <v>0</v>
      </c>
      <c r="J889" s="64">
        <v>0</v>
      </c>
      <c r="K889" s="64">
        <v>0</v>
      </c>
      <c r="L889" s="65"/>
      <c r="M889" s="65">
        <v>0</v>
      </c>
      <c r="N889" s="65">
        <v>0</v>
      </c>
      <c r="O889" s="65">
        <v>0</v>
      </c>
      <c r="P889" s="65">
        <v>0</v>
      </c>
      <c r="Q889" s="65">
        <v>0</v>
      </c>
      <c r="R889" s="65">
        <v>0</v>
      </c>
      <c r="S889" s="65">
        <v>0</v>
      </c>
      <c r="T889" s="65">
        <v>0</v>
      </c>
      <c r="U889" s="65">
        <v>0</v>
      </c>
    </row>
    <row r="890" spans="1:21" x14ac:dyDescent="0.35">
      <c r="A890" s="62">
        <v>885</v>
      </c>
      <c r="B890" s="63" t="s">
        <v>335</v>
      </c>
      <c r="C890" s="64">
        <v>3.0694668820678515</v>
      </c>
      <c r="D890" s="64">
        <v>6.481481481481481</v>
      </c>
      <c r="E890" s="64">
        <v>4.4085231447465105</v>
      </c>
      <c r="F890" s="64">
        <v>2.6269702276707529</v>
      </c>
      <c r="G890" s="64">
        <v>3.8309114927344781</v>
      </c>
      <c r="H890" s="64">
        <v>3.8863976083707024</v>
      </c>
      <c r="I890" s="64">
        <v>3.201347935973041</v>
      </c>
      <c r="J890" s="64">
        <v>5.4196959682749508</v>
      </c>
      <c r="K890" s="64">
        <v>4.251386321626617</v>
      </c>
      <c r="L890" s="65"/>
      <c r="M890" s="65">
        <v>19</v>
      </c>
      <c r="N890" s="65">
        <v>49</v>
      </c>
      <c r="O890" s="65">
        <v>60</v>
      </c>
      <c r="P890" s="65">
        <v>15</v>
      </c>
      <c r="Q890" s="65">
        <v>29</v>
      </c>
      <c r="R890" s="65">
        <v>52</v>
      </c>
      <c r="S890" s="65">
        <v>38</v>
      </c>
      <c r="T890" s="65">
        <v>82</v>
      </c>
      <c r="U890" s="65">
        <v>115</v>
      </c>
    </row>
    <row r="891" spans="1:21" x14ac:dyDescent="0.35">
      <c r="A891" s="62">
        <v>886</v>
      </c>
      <c r="B891" s="63" t="s">
        <v>1345</v>
      </c>
      <c r="C891" s="64">
        <v>0</v>
      </c>
      <c r="D891" s="64">
        <v>0</v>
      </c>
      <c r="E891" s="64">
        <v>0</v>
      </c>
      <c r="F891" s="64">
        <v>0</v>
      </c>
      <c r="G891" s="64">
        <v>0</v>
      </c>
      <c r="H891" s="64">
        <v>0</v>
      </c>
      <c r="I891" s="64">
        <v>0</v>
      </c>
      <c r="J891" s="64">
        <v>0</v>
      </c>
      <c r="K891" s="64">
        <v>0</v>
      </c>
      <c r="L891" s="65"/>
      <c r="M891" s="65">
        <v>0</v>
      </c>
      <c r="N891" s="65">
        <v>0</v>
      </c>
      <c r="O891" s="65">
        <v>0</v>
      </c>
      <c r="P891" s="65">
        <v>0</v>
      </c>
      <c r="Q891" s="65">
        <v>0</v>
      </c>
      <c r="R891" s="65">
        <v>0</v>
      </c>
      <c r="S891" s="65">
        <v>0</v>
      </c>
      <c r="T891" s="65">
        <v>0</v>
      </c>
      <c r="U891" s="65">
        <v>0</v>
      </c>
    </row>
    <row r="892" spans="1:21" x14ac:dyDescent="0.35">
      <c r="A892" s="62">
        <v>887</v>
      </c>
      <c r="B892" s="63" t="s">
        <v>1346</v>
      </c>
      <c r="C892" s="64">
        <v>6.0606060606060606</v>
      </c>
      <c r="D892" s="64">
        <v>3.5714285714285712</v>
      </c>
      <c r="E892" s="64">
        <v>8.0745341614906838</v>
      </c>
      <c r="F892" s="64">
        <v>0</v>
      </c>
      <c r="G892" s="64">
        <v>7.4074074074074066</v>
      </c>
      <c r="H892" s="64">
        <v>6.1452513966480442</v>
      </c>
      <c r="I892" s="64">
        <v>4.10958904109589</v>
      </c>
      <c r="J892" s="64">
        <v>8.5427135678391952</v>
      </c>
      <c r="K892" s="64">
        <v>5.6547619047619051</v>
      </c>
      <c r="L892" s="65"/>
      <c r="M892" s="65">
        <v>4</v>
      </c>
      <c r="N892" s="65">
        <v>3</v>
      </c>
      <c r="O892" s="65">
        <v>13</v>
      </c>
      <c r="P892" s="65">
        <v>0</v>
      </c>
      <c r="Q892" s="65">
        <v>8</v>
      </c>
      <c r="R892" s="65">
        <v>11</v>
      </c>
      <c r="S892" s="65">
        <v>6</v>
      </c>
      <c r="T892" s="65">
        <v>17</v>
      </c>
      <c r="U892" s="65">
        <v>19</v>
      </c>
    </row>
    <row r="893" spans="1:21" x14ac:dyDescent="0.35">
      <c r="A893" s="62">
        <v>888</v>
      </c>
      <c r="B893" s="63" t="s">
        <v>1347</v>
      </c>
      <c r="C893" s="64">
        <v>0</v>
      </c>
      <c r="D893" s="64">
        <v>9.2307692307692317</v>
      </c>
      <c r="E893" s="64">
        <v>4.838709677419355</v>
      </c>
      <c r="F893" s="64">
        <v>0</v>
      </c>
      <c r="G893" s="64">
        <v>0</v>
      </c>
      <c r="H893" s="64">
        <v>0</v>
      </c>
      <c r="I893" s="64">
        <v>0</v>
      </c>
      <c r="J893" s="64">
        <v>5.6074766355140184</v>
      </c>
      <c r="K893" s="64">
        <v>2.6086956521739131</v>
      </c>
      <c r="L893" s="65"/>
      <c r="M893" s="65">
        <v>0</v>
      </c>
      <c r="N893" s="65">
        <v>6</v>
      </c>
      <c r="O893" s="65">
        <v>6</v>
      </c>
      <c r="P893" s="65">
        <v>0</v>
      </c>
      <c r="Q893" s="65">
        <v>0</v>
      </c>
      <c r="R893" s="65">
        <v>0</v>
      </c>
      <c r="S893" s="65">
        <v>0</v>
      </c>
      <c r="T893" s="65">
        <v>6</v>
      </c>
      <c r="U893" s="65">
        <v>6</v>
      </c>
    </row>
    <row r="894" spans="1:21" x14ac:dyDescent="0.35">
      <c r="A894" s="62">
        <v>889</v>
      </c>
      <c r="B894" s="63" t="s">
        <v>336</v>
      </c>
      <c r="C894" s="64">
        <v>15.517241379310345</v>
      </c>
      <c r="D894" s="64">
        <v>23.214285714285715</v>
      </c>
      <c r="E894" s="64">
        <v>18.548387096774192</v>
      </c>
      <c r="F894" s="64">
        <v>7.4074074074074066</v>
      </c>
      <c r="G894" s="64">
        <v>16.417910447761194</v>
      </c>
      <c r="H894" s="64">
        <v>12.711864406779661</v>
      </c>
      <c r="I894" s="64">
        <v>12.149532710280374</v>
      </c>
      <c r="J894" s="64">
        <v>11.76470588235294</v>
      </c>
      <c r="K894" s="64">
        <v>14.410480349344979</v>
      </c>
      <c r="L894" s="65"/>
      <c r="M894" s="65">
        <v>9</v>
      </c>
      <c r="N894" s="65">
        <v>13</v>
      </c>
      <c r="O894" s="65">
        <v>23</v>
      </c>
      <c r="P894" s="65">
        <v>4</v>
      </c>
      <c r="Q894" s="65">
        <v>11</v>
      </c>
      <c r="R894" s="65">
        <v>15</v>
      </c>
      <c r="S894" s="65">
        <v>13</v>
      </c>
      <c r="T894" s="65">
        <v>14</v>
      </c>
      <c r="U894" s="65">
        <v>33</v>
      </c>
    </row>
    <row r="895" spans="1:21" x14ac:dyDescent="0.35">
      <c r="A895" s="62">
        <v>890</v>
      </c>
      <c r="B895" s="63" t="s">
        <v>1348</v>
      </c>
      <c r="C895" s="64">
        <v>0</v>
      </c>
      <c r="D895" s="64">
        <v>0</v>
      </c>
      <c r="E895" s="64">
        <v>0</v>
      </c>
      <c r="F895" s="64">
        <v>0</v>
      </c>
      <c r="G895" s="64">
        <v>0</v>
      </c>
      <c r="H895" s="64">
        <v>0</v>
      </c>
      <c r="I895" s="64">
        <v>0</v>
      </c>
      <c r="J895" s="64">
        <v>0</v>
      </c>
      <c r="K895" s="64">
        <v>0</v>
      </c>
      <c r="L895" s="65"/>
      <c r="M895" s="65">
        <v>0</v>
      </c>
      <c r="N895" s="65">
        <v>0</v>
      </c>
      <c r="O895" s="65">
        <v>0</v>
      </c>
      <c r="P895" s="65">
        <v>0</v>
      </c>
      <c r="Q895" s="65">
        <v>0</v>
      </c>
      <c r="R895" s="65">
        <v>0</v>
      </c>
      <c r="S895" s="65">
        <v>0</v>
      </c>
      <c r="T895" s="65">
        <v>0</v>
      </c>
      <c r="U895" s="65">
        <v>0</v>
      </c>
    </row>
    <row r="896" spans="1:21" x14ac:dyDescent="0.35">
      <c r="A896" s="62">
        <v>891</v>
      </c>
      <c r="B896" s="63" t="s">
        <v>1349</v>
      </c>
      <c r="C896" s="64">
        <v>0</v>
      </c>
      <c r="D896" s="64">
        <v>16.666666666666664</v>
      </c>
      <c r="E896" s="64">
        <v>12.903225806451612</v>
      </c>
      <c r="F896" s="64">
        <v>0</v>
      </c>
      <c r="G896" s="64">
        <v>10.344827586206897</v>
      </c>
      <c r="H896" s="64">
        <v>8.1081081081081088</v>
      </c>
      <c r="I896" s="64">
        <v>11.76470588235294</v>
      </c>
      <c r="J896" s="64">
        <v>6.666666666666667</v>
      </c>
      <c r="K896" s="64">
        <v>11.594202898550725</v>
      </c>
      <c r="L896" s="65"/>
      <c r="M896" s="65">
        <v>0</v>
      </c>
      <c r="N896" s="65">
        <v>3</v>
      </c>
      <c r="O896" s="65">
        <v>4</v>
      </c>
      <c r="P896" s="65">
        <v>0</v>
      </c>
      <c r="Q896" s="65">
        <v>3</v>
      </c>
      <c r="R896" s="65">
        <v>3</v>
      </c>
      <c r="S896" s="65">
        <v>4</v>
      </c>
      <c r="T896" s="65">
        <v>3</v>
      </c>
      <c r="U896" s="65">
        <v>8</v>
      </c>
    </row>
    <row r="897" spans="1:21" x14ac:dyDescent="0.35">
      <c r="A897" s="62">
        <v>892</v>
      </c>
      <c r="B897" s="63" t="s">
        <v>337</v>
      </c>
      <c r="C897" s="64">
        <v>5.1020408163265305</v>
      </c>
      <c r="D897" s="64">
        <v>17.567567567567568</v>
      </c>
      <c r="E897" s="64">
        <v>10.119047619047619</v>
      </c>
      <c r="F897" s="64">
        <v>5.0632911392405067</v>
      </c>
      <c r="G897" s="64">
        <v>17.021276595744681</v>
      </c>
      <c r="H897" s="64">
        <v>8.1300813008130071</v>
      </c>
      <c r="I897" s="64">
        <v>3.5294117647058822</v>
      </c>
      <c r="J897" s="64">
        <v>13.084112149532709</v>
      </c>
      <c r="K897" s="64">
        <v>8.9928057553956826</v>
      </c>
      <c r="L897" s="65"/>
      <c r="M897" s="65">
        <v>5</v>
      </c>
      <c r="N897" s="65">
        <v>13</v>
      </c>
      <c r="O897" s="65">
        <v>17</v>
      </c>
      <c r="P897" s="65">
        <v>4</v>
      </c>
      <c r="Q897" s="65">
        <v>8</v>
      </c>
      <c r="R897" s="65">
        <v>10</v>
      </c>
      <c r="S897" s="65">
        <v>6</v>
      </c>
      <c r="T897" s="65">
        <v>14</v>
      </c>
      <c r="U897" s="65">
        <v>25</v>
      </c>
    </row>
    <row r="898" spans="1:21" x14ac:dyDescent="0.35">
      <c r="A898" s="62">
        <v>893</v>
      </c>
      <c r="B898" s="63" t="s">
        <v>1350</v>
      </c>
      <c r="C898" s="64">
        <v>0</v>
      </c>
      <c r="D898" s="64">
        <v>0</v>
      </c>
      <c r="E898" s="64">
        <v>0</v>
      </c>
      <c r="F898" s="64">
        <v>0</v>
      </c>
      <c r="G898" s="64">
        <v>0</v>
      </c>
      <c r="H898" s="64">
        <v>0</v>
      </c>
      <c r="I898" s="64">
        <v>0</v>
      </c>
      <c r="J898" s="64">
        <v>0</v>
      </c>
      <c r="K898" s="64">
        <v>0</v>
      </c>
      <c r="L898" s="65"/>
      <c r="M898" s="65">
        <v>0</v>
      </c>
      <c r="N898" s="65">
        <v>0</v>
      </c>
      <c r="O898" s="65">
        <v>0</v>
      </c>
      <c r="P898" s="65">
        <v>0</v>
      </c>
      <c r="Q898" s="65">
        <v>0</v>
      </c>
      <c r="R898" s="65">
        <v>0</v>
      </c>
      <c r="S898" s="65">
        <v>0</v>
      </c>
      <c r="T898" s="65">
        <v>0</v>
      </c>
      <c r="U898" s="65">
        <v>0</v>
      </c>
    </row>
    <row r="899" spans="1:21" x14ac:dyDescent="0.35">
      <c r="A899" s="62">
        <v>894</v>
      </c>
      <c r="B899" s="63" t="s">
        <v>1351</v>
      </c>
      <c r="C899" s="64">
        <v>0</v>
      </c>
      <c r="D899" s="64">
        <v>0</v>
      </c>
      <c r="E899" s="64">
        <v>55.555555555555557</v>
      </c>
      <c r="F899" s="64">
        <v>0</v>
      </c>
      <c r="G899" s="64">
        <v>0</v>
      </c>
      <c r="H899" s="64">
        <v>0</v>
      </c>
      <c r="I899" s="64">
        <v>0</v>
      </c>
      <c r="J899" s="64">
        <v>0</v>
      </c>
      <c r="K899" s="64">
        <v>30</v>
      </c>
      <c r="L899" s="65"/>
      <c r="M899" s="65">
        <v>0</v>
      </c>
      <c r="N899" s="65">
        <v>0</v>
      </c>
      <c r="O899" s="65">
        <v>5</v>
      </c>
      <c r="P899" s="65">
        <v>0</v>
      </c>
      <c r="Q899" s="65">
        <v>0</v>
      </c>
      <c r="R899" s="65">
        <v>0</v>
      </c>
      <c r="S899" s="65">
        <v>0</v>
      </c>
      <c r="T899" s="65">
        <v>0</v>
      </c>
      <c r="U899" s="65">
        <v>3</v>
      </c>
    </row>
    <row r="900" spans="1:21" x14ac:dyDescent="0.35">
      <c r="A900" s="62">
        <v>895</v>
      </c>
      <c r="B900" s="63" t="s">
        <v>1352</v>
      </c>
      <c r="C900" s="64">
        <v>0</v>
      </c>
      <c r="D900" s="64">
        <v>0</v>
      </c>
      <c r="E900" s="64">
        <v>0</v>
      </c>
      <c r="F900" s="64">
        <v>0</v>
      </c>
      <c r="G900" s="64">
        <v>0</v>
      </c>
      <c r="H900" s="64">
        <v>0</v>
      </c>
      <c r="I900" s="64">
        <v>0</v>
      </c>
      <c r="J900" s="64">
        <v>0</v>
      </c>
      <c r="K900" s="64">
        <v>0</v>
      </c>
      <c r="L900" s="65"/>
      <c r="M900" s="65">
        <v>0</v>
      </c>
      <c r="N900" s="65">
        <v>0</v>
      </c>
      <c r="O900" s="65">
        <v>0</v>
      </c>
      <c r="P900" s="65">
        <v>0</v>
      </c>
      <c r="Q900" s="65">
        <v>0</v>
      </c>
      <c r="R900" s="65">
        <v>0</v>
      </c>
      <c r="S900" s="65">
        <v>0</v>
      </c>
      <c r="T900" s="65">
        <v>0</v>
      </c>
      <c r="U900" s="65">
        <v>0</v>
      </c>
    </row>
    <row r="901" spans="1:21" x14ac:dyDescent="0.35">
      <c r="A901" s="62">
        <v>896</v>
      </c>
      <c r="B901" s="63" t="s">
        <v>1353</v>
      </c>
      <c r="C901" s="64">
        <v>0</v>
      </c>
      <c r="D901" s="64">
        <v>0</v>
      </c>
      <c r="E901" s="64">
        <v>50</v>
      </c>
      <c r="F901" s="64">
        <v>0</v>
      </c>
      <c r="G901" s="64">
        <v>0</v>
      </c>
      <c r="H901" s="64">
        <v>0</v>
      </c>
      <c r="I901" s="64">
        <v>0</v>
      </c>
      <c r="J901" s="64">
        <v>0</v>
      </c>
      <c r="K901" s="64">
        <v>12</v>
      </c>
      <c r="L901" s="65"/>
      <c r="M901" s="65">
        <v>0</v>
      </c>
      <c r="N901" s="65">
        <v>0</v>
      </c>
      <c r="O901" s="65">
        <v>3</v>
      </c>
      <c r="P901" s="65">
        <v>0</v>
      </c>
      <c r="Q901" s="65">
        <v>0</v>
      </c>
      <c r="R901" s="65">
        <v>0</v>
      </c>
      <c r="S901" s="65">
        <v>0</v>
      </c>
      <c r="T901" s="65">
        <v>0</v>
      </c>
      <c r="U901" s="65">
        <v>3</v>
      </c>
    </row>
    <row r="902" spans="1:21" x14ac:dyDescent="0.35">
      <c r="A902" s="62">
        <v>897</v>
      </c>
      <c r="B902" s="63" t="s">
        <v>1354</v>
      </c>
      <c r="C902" s="64">
        <v>0</v>
      </c>
      <c r="D902" s="64">
        <v>0</v>
      </c>
      <c r="E902" s="64">
        <v>0</v>
      </c>
      <c r="F902" s="64">
        <v>0</v>
      </c>
      <c r="G902" s="64">
        <v>0</v>
      </c>
      <c r="H902" s="64">
        <v>0</v>
      </c>
      <c r="I902" s="64">
        <v>0</v>
      </c>
      <c r="J902" s="64">
        <v>0</v>
      </c>
      <c r="K902" s="64">
        <v>0</v>
      </c>
      <c r="L902" s="65"/>
      <c r="M902" s="65">
        <v>0</v>
      </c>
      <c r="N902" s="65">
        <v>0</v>
      </c>
      <c r="O902" s="65">
        <v>0</v>
      </c>
      <c r="P902" s="65">
        <v>0</v>
      </c>
      <c r="Q902" s="65">
        <v>0</v>
      </c>
      <c r="R902" s="65">
        <v>0</v>
      </c>
      <c r="S902" s="65">
        <v>0</v>
      </c>
      <c r="T902" s="65">
        <v>0</v>
      </c>
      <c r="U902" s="65">
        <v>0</v>
      </c>
    </row>
    <row r="903" spans="1:21" x14ac:dyDescent="0.35">
      <c r="A903" s="62">
        <v>898</v>
      </c>
      <c r="B903" s="63" t="s">
        <v>1355</v>
      </c>
      <c r="C903" s="64">
        <v>0</v>
      </c>
      <c r="D903" s="64">
        <v>0</v>
      </c>
      <c r="E903" s="64">
        <v>0</v>
      </c>
      <c r="F903" s="64">
        <v>0</v>
      </c>
      <c r="G903" s="64">
        <v>0</v>
      </c>
      <c r="H903" s="64">
        <v>0</v>
      </c>
      <c r="I903" s="64">
        <v>0</v>
      </c>
      <c r="J903" s="64">
        <v>0</v>
      </c>
      <c r="K903" s="64">
        <v>0</v>
      </c>
      <c r="L903" s="65"/>
      <c r="M903" s="65">
        <v>0</v>
      </c>
      <c r="N903" s="65">
        <v>0</v>
      </c>
      <c r="O903" s="65">
        <v>0</v>
      </c>
      <c r="P903" s="65">
        <v>0</v>
      </c>
      <c r="Q903" s="65">
        <v>0</v>
      </c>
      <c r="R903" s="65">
        <v>0</v>
      </c>
      <c r="S903" s="65">
        <v>0</v>
      </c>
      <c r="T903" s="65">
        <v>0</v>
      </c>
      <c r="U903" s="65">
        <v>0</v>
      </c>
    </row>
    <row r="904" spans="1:21" x14ac:dyDescent="0.35">
      <c r="A904" s="62">
        <v>899</v>
      </c>
      <c r="B904" s="63" t="s">
        <v>1356</v>
      </c>
      <c r="C904" s="64">
        <v>3.8461538461538463</v>
      </c>
      <c r="D904" s="64">
        <v>18.181818181818183</v>
      </c>
      <c r="E904" s="64">
        <v>3.6363636363636362</v>
      </c>
      <c r="F904" s="64">
        <v>4.716981132075472</v>
      </c>
      <c r="G904" s="64">
        <v>19.148936170212767</v>
      </c>
      <c r="H904" s="64">
        <v>6.0402684563758395</v>
      </c>
      <c r="I904" s="64">
        <v>1.7045454545454544</v>
      </c>
      <c r="J904" s="64">
        <v>15.294117647058824</v>
      </c>
      <c r="K904" s="64">
        <v>5.078125</v>
      </c>
      <c r="L904" s="65"/>
      <c r="M904" s="65">
        <v>3</v>
      </c>
      <c r="N904" s="65">
        <v>6</v>
      </c>
      <c r="O904" s="65">
        <v>4</v>
      </c>
      <c r="P904" s="65">
        <v>5</v>
      </c>
      <c r="Q904" s="65">
        <v>9</v>
      </c>
      <c r="R904" s="65">
        <v>9</v>
      </c>
      <c r="S904" s="65">
        <v>3</v>
      </c>
      <c r="T904" s="65">
        <v>13</v>
      </c>
      <c r="U904" s="65">
        <v>13</v>
      </c>
    </row>
    <row r="905" spans="1:21" x14ac:dyDescent="0.35">
      <c r="A905" s="62">
        <v>900</v>
      </c>
      <c r="B905" s="63" t="s">
        <v>1357</v>
      </c>
      <c r="C905" s="64">
        <v>0</v>
      </c>
      <c r="D905" s="64">
        <v>0</v>
      </c>
      <c r="E905" s="64">
        <v>0</v>
      </c>
      <c r="F905" s="64">
        <v>0</v>
      </c>
      <c r="G905" s="64">
        <v>0</v>
      </c>
      <c r="H905" s="64">
        <v>0</v>
      </c>
      <c r="I905" s="64">
        <v>0</v>
      </c>
      <c r="J905" s="64">
        <v>0</v>
      </c>
      <c r="K905" s="64">
        <v>0</v>
      </c>
      <c r="L905" s="65"/>
      <c r="M905" s="65">
        <v>0</v>
      </c>
      <c r="N905" s="65">
        <v>0</v>
      </c>
      <c r="O905" s="65">
        <v>0</v>
      </c>
      <c r="P905" s="65">
        <v>0</v>
      </c>
      <c r="Q905" s="65">
        <v>0</v>
      </c>
      <c r="R905" s="65">
        <v>0</v>
      </c>
      <c r="S905" s="65">
        <v>0</v>
      </c>
      <c r="T905" s="65">
        <v>0</v>
      </c>
      <c r="U905" s="65">
        <v>0</v>
      </c>
    </row>
    <row r="906" spans="1:21" x14ac:dyDescent="0.35">
      <c r="A906" s="62">
        <v>901</v>
      </c>
      <c r="B906" s="63" t="s">
        <v>1358</v>
      </c>
      <c r="C906" s="64">
        <v>4.929577464788732</v>
      </c>
      <c r="D906" s="64">
        <v>11.351351351351353</v>
      </c>
      <c r="E906" s="64">
        <v>8.615384615384615</v>
      </c>
      <c r="F906" s="64">
        <v>0</v>
      </c>
      <c r="G906" s="64">
        <v>5.2356020942408374</v>
      </c>
      <c r="H906" s="64">
        <v>3.9755351681957185</v>
      </c>
      <c r="I906" s="64">
        <v>5.376344086021505</v>
      </c>
      <c r="J906" s="64">
        <v>6.8119891008174394</v>
      </c>
      <c r="K906" s="64">
        <v>5.164319248826291</v>
      </c>
      <c r="L906" s="65"/>
      <c r="M906" s="65">
        <v>7</v>
      </c>
      <c r="N906" s="65">
        <v>21</v>
      </c>
      <c r="O906" s="65">
        <v>28</v>
      </c>
      <c r="P906" s="65">
        <v>0</v>
      </c>
      <c r="Q906" s="65">
        <v>10</v>
      </c>
      <c r="R906" s="65">
        <v>13</v>
      </c>
      <c r="S906" s="65">
        <v>15</v>
      </c>
      <c r="T906" s="65">
        <v>25</v>
      </c>
      <c r="U906" s="65">
        <v>33</v>
      </c>
    </row>
    <row r="907" spans="1:21" x14ac:dyDescent="0.35">
      <c r="A907" s="62">
        <v>902</v>
      </c>
      <c r="B907" s="63" t="s">
        <v>1359</v>
      </c>
      <c r="C907" s="64">
        <v>0</v>
      </c>
      <c r="D907" s="64">
        <v>0</v>
      </c>
      <c r="E907" s="64">
        <v>0</v>
      </c>
      <c r="F907" s="64">
        <v>0</v>
      </c>
      <c r="G907" s="64">
        <v>0</v>
      </c>
      <c r="H907" s="64">
        <v>0</v>
      </c>
      <c r="I907" s="64">
        <v>0</v>
      </c>
      <c r="J907" s="64">
        <v>0</v>
      </c>
      <c r="K907" s="64">
        <v>0</v>
      </c>
      <c r="L907" s="65"/>
      <c r="M907" s="65">
        <v>0</v>
      </c>
      <c r="N907" s="65">
        <v>0</v>
      </c>
      <c r="O907" s="65">
        <v>0</v>
      </c>
      <c r="P907" s="65">
        <v>0</v>
      </c>
      <c r="Q907" s="65">
        <v>0</v>
      </c>
      <c r="R907" s="65">
        <v>0</v>
      </c>
      <c r="S907" s="65">
        <v>0</v>
      </c>
      <c r="T907" s="65">
        <v>0</v>
      </c>
      <c r="U907" s="65">
        <v>0</v>
      </c>
    </row>
    <row r="908" spans="1:21" x14ac:dyDescent="0.35">
      <c r="A908" s="62">
        <v>903</v>
      </c>
      <c r="B908" s="63" t="s">
        <v>1360</v>
      </c>
      <c r="C908" s="64">
        <v>0</v>
      </c>
      <c r="D908" s="64">
        <v>0</v>
      </c>
      <c r="E908" s="64">
        <v>0</v>
      </c>
      <c r="F908" s="64">
        <v>0</v>
      </c>
      <c r="G908" s="64">
        <v>0</v>
      </c>
      <c r="H908" s="64">
        <v>0</v>
      </c>
      <c r="I908" s="64">
        <v>0</v>
      </c>
      <c r="J908" s="64">
        <v>0</v>
      </c>
      <c r="K908" s="64">
        <v>0</v>
      </c>
      <c r="L908" s="65"/>
      <c r="M908" s="65">
        <v>0</v>
      </c>
      <c r="N908" s="65">
        <v>0</v>
      </c>
      <c r="O908" s="65">
        <v>0</v>
      </c>
      <c r="P908" s="65">
        <v>0</v>
      </c>
      <c r="Q908" s="65">
        <v>0</v>
      </c>
      <c r="R908" s="65">
        <v>0</v>
      </c>
      <c r="S908" s="65">
        <v>0</v>
      </c>
      <c r="T908" s="65">
        <v>0</v>
      </c>
      <c r="U908" s="65">
        <v>0</v>
      </c>
    </row>
    <row r="909" spans="1:21" x14ac:dyDescent="0.35">
      <c r="A909" s="62">
        <v>904</v>
      </c>
      <c r="B909" s="63" t="s">
        <v>1361</v>
      </c>
      <c r="C909" s="64">
        <v>0</v>
      </c>
      <c r="D909" s="64">
        <v>0</v>
      </c>
      <c r="E909" s="64">
        <v>0</v>
      </c>
      <c r="F909" s="64">
        <v>0</v>
      </c>
      <c r="G909" s="64">
        <v>0</v>
      </c>
      <c r="H909" s="64">
        <v>0</v>
      </c>
      <c r="I909" s="64">
        <v>0</v>
      </c>
      <c r="J909" s="64">
        <v>0</v>
      </c>
      <c r="K909" s="64">
        <v>0</v>
      </c>
      <c r="L909" s="65"/>
      <c r="M909" s="65">
        <v>0</v>
      </c>
      <c r="N909" s="65">
        <v>0</v>
      </c>
      <c r="O909" s="65">
        <v>0</v>
      </c>
      <c r="P909" s="65">
        <v>0</v>
      </c>
      <c r="Q909" s="65">
        <v>0</v>
      </c>
      <c r="R909" s="65">
        <v>0</v>
      </c>
      <c r="S909" s="65">
        <v>0</v>
      </c>
      <c r="T909" s="65">
        <v>0</v>
      </c>
      <c r="U909" s="65">
        <v>0</v>
      </c>
    </row>
    <row r="910" spans="1:21" x14ac:dyDescent="0.35">
      <c r="A910" s="62">
        <v>905</v>
      </c>
      <c r="B910" s="63" t="s">
        <v>1362</v>
      </c>
      <c r="C910" s="64">
        <v>0</v>
      </c>
      <c r="D910" s="64">
        <v>0</v>
      </c>
      <c r="E910" s="64">
        <v>0</v>
      </c>
      <c r="F910" s="64">
        <v>0</v>
      </c>
      <c r="G910" s="64">
        <v>0</v>
      </c>
      <c r="H910" s="64">
        <v>0</v>
      </c>
      <c r="I910" s="64">
        <v>0</v>
      </c>
      <c r="J910" s="64">
        <v>0</v>
      </c>
      <c r="K910" s="64">
        <v>0</v>
      </c>
      <c r="L910" s="65"/>
      <c r="M910" s="65">
        <v>0</v>
      </c>
      <c r="N910" s="65">
        <v>0</v>
      </c>
      <c r="O910" s="65">
        <v>0</v>
      </c>
      <c r="P910" s="65">
        <v>0</v>
      </c>
      <c r="Q910" s="65">
        <v>0</v>
      </c>
      <c r="R910" s="65">
        <v>0</v>
      </c>
      <c r="S910" s="65">
        <v>0</v>
      </c>
      <c r="T910" s="65">
        <v>0</v>
      </c>
      <c r="U910" s="65">
        <v>0</v>
      </c>
    </row>
    <row r="911" spans="1:21" x14ac:dyDescent="0.35">
      <c r="A911" s="62">
        <v>906</v>
      </c>
      <c r="B911" s="63" t="s">
        <v>1363</v>
      </c>
      <c r="C911" s="64">
        <v>0</v>
      </c>
      <c r="D911" s="64">
        <v>0</v>
      </c>
      <c r="E911" s="64">
        <v>0</v>
      </c>
      <c r="F911" s="64">
        <v>0</v>
      </c>
      <c r="G911" s="64">
        <v>0</v>
      </c>
      <c r="H911" s="64">
        <v>0</v>
      </c>
      <c r="I911" s="64">
        <v>0</v>
      </c>
      <c r="J911" s="64">
        <v>0</v>
      </c>
      <c r="K911" s="64">
        <v>0</v>
      </c>
      <c r="L911" s="65"/>
      <c r="M911" s="65">
        <v>0</v>
      </c>
      <c r="N911" s="65">
        <v>0</v>
      </c>
      <c r="O911" s="65">
        <v>0</v>
      </c>
      <c r="P911" s="65">
        <v>0</v>
      </c>
      <c r="Q911" s="65">
        <v>0</v>
      </c>
      <c r="R911" s="65">
        <v>0</v>
      </c>
      <c r="S911" s="65">
        <v>0</v>
      </c>
      <c r="T911" s="65">
        <v>0</v>
      </c>
      <c r="U911" s="65">
        <v>0</v>
      </c>
    </row>
    <row r="912" spans="1:21" x14ac:dyDescent="0.35">
      <c r="A912" s="62">
        <v>907</v>
      </c>
      <c r="B912" s="63" t="s">
        <v>1364</v>
      </c>
      <c r="C912" s="64">
        <v>0</v>
      </c>
      <c r="D912" s="64">
        <v>0</v>
      </c>
      <c r="E912" s="64">
        <v>0</v>
      </c>
      <c r="F912" s="64">
        <v>0</v>
      </c>
      <c r="G912" s="64">
        <v>100</v>
      </c>
      <c r="H912" s="64">
        <v>40</v>
      </c>
      <c r="I912" s="64">
        <v>0</v>
      </c>
      <c r="J912" s="64">
        <v>33.333333333333329</v>
      </c>
      <c r="K912" s="64">
        <v>14.814814814814813</v>
      </c>
      <c r="L912" s="65"/>
      <c r="M912" s="65">
        <v>0</v>
      </c>
      <c r="N912" s="65">
        <v>0</v>
      </c>
      <c r="O912" s="65">
        <v>0</v>
      </c>
      <c r="P912" s="65">
        <v>0</v>
      </c>
      <c r="Q912" s="65">
        <v>4</v>
      </c>
      <c r="R912" s="65">
        <v>4</v>
      </c>
      <c r="S912" s="65">
        <v>0</v>
      </c>
      <c r="T912" s="65">
        <v>4</v>
      </c>
      <c r="U912" s="65">
        <v>4</v>
      </c>
    </row>
    <row r="913" spans="1:21" x14ac:dyDescent="0.35">
      <c r="A913" s="62">
        <v>908</v>
      </c>
      <c r="B913" s="63" t="s">
        <v>1365</v>
      </c>
      <c r="C913" s="64">
        <v>0</v>
      </c>
      <c r="D913" s="64">
        <v>0</v>
      </c>
      <c r="E913" s="64">
        <v>0</v>
      </c>
      <c r="F913" s="64">
        <v>0</v>
      </c>
      <c r="G913" s="64">
        <v>0</v>
      </c>
      <c r="H913" s="64">
        <v>0</v>
      </c>
      <c r="I913" s="64">
        <v>0</v>
      </c>
      <c r="J913" s="64">
        <v>0</v>
      </c>
      <c r="K913" s="64">
        <v>0</v>
      </c>
      <c r="L913" s="65"/>
      <c r="M913" s="65">
        <v>0</v>
      </c>
      <c r="N913" s="65">
        <v>0</v>
      </c>
      <c r="O913" s="65">
        <v>0</v>
      </c>
      <c r="P913" s="65">
        <v>0</v>
      </c>
      <c r="Q913" s="65">
        <v>0</v>
      </c>
      <c r="R913" s="65">
        <v>0</v>
      </c>
      <c r="S913" s="65">
        <v>0</v>
      </c>
      <c r="T913" s="65">
        <v>0</v>
      </c>
      <c r="U913" s="65">
        <v>0</v>
      </c>
    </row>
    <row r="914" spans="1:21" x14ac:dyDescent="0.35">
      <c r="A914" s="62">
        <v>909</v>
      </c>
      <c r="B914" s="63" t="s">
        <v>338</v>
      </c>
      <c r="C914" s="64">
        <v>6.5714285714285712</v>
      </c>
      <c r="D914" s="64">
        <v>11.003861003861005</v>
      </c>
      <c r="E914" s="64">
        <v>9.6623981373690349</v>
      </c>
      <c r="F914" s="64">
        <v>5.4711246200607899</v>
      </c>
      <c r="G914" s="64">
        <v>19.230769230769234</v>
      </c>
      <c r="H914" s="64">
        <v>13.48314606741573</v>
      </c>
      <c r="I914" s="64">
        <v>7.0588235294117645</v>
      </c>
      <c r="J914" s="64">
        <v>15.044247787610621</v>
      </c>
      <c r="K914" s="64">
        <v>11.531190926275993</v>
      </c>
      <c r="L914" s="65"/>
      <c r="M914" s="65">
        <v>23</v>
      </c>
      <c r="N914" s="65">
        <v>57</v>
      </c>
      <c r="O914" s="65">
        <v>83</v>
      </c>
      <c r="P914" s="65">
        <v>18</v>
      </c>
      <c r="Q914" s="65">
        <v>75</v>
      </c>
      <c r="R914" s="65">
        <v>96</v>
      </c>
      <c r="S914" s="65">
        <v>48</v>
      </c>
      <c r="T914" s="65">
        <v>136</v>
      </c>
      <c r="U914" s="65">
        <v>183</v>
      </c>
    </row>
    <row r="915" spans="1:21" x14ac:dyDescent="0.35">
      <c r="A915" s="62">
        <v>910</v>
      </c>
      <c r="B915" s="63" t="s">
        <v>1366</v>
      </c>
      <c r="C915" s="64">
        <v>0</v>
      </c>
      <c r="D915" s="64">
        <v>0</v>
      </c>
      <c r="E915" s="64">
        <v>0</v>
      </c>
      <c r="F915" s="64">
        <v>0</v>
      </c>
      <c r="G915" s="64">
        <v>0</v>
      </c>
      <c r="H915" s="64">
        <v>0</v>
      </c>
      <c r="I915" s="64">
        <v>0</v>
      </c>
      <c r="J915" s="64">
        <v>0</v>
      </c>
      <c r="K915" s="64">
        <v>0</v>
      </c>
      <c r="L915" s="65"/>
      <c r="M915" s="65">
        <v>0</v>
      </c>
      <c r="N915" s="65">
        <v>0</v>
      </c>
      <c r="O915" s="65">
        <v>0</v>
      </c>
      <c r="P915" s="65">
        <v>0</v>
      </c>
      <c r="Q915" s="65">
        <v>0</v>
      </c>
      <c r="R915" s="65">
        <v>0</v>
      </c>
      <c r="S915" s="65">
        <v>0</v>
      </c>
      <c r="T915" s="65">
        <v>0</v>
      </c>
      <c r="U915" s="65">
        <v>0</v>
      </c>
    </row>
    <row r="916" spans="1:21" x14ac:dyDescent="0.35">
      <c r="A916" s="62">
        <v>911</v>
      </c>
      <c r="B916" s="63" t="s">
        <v>1367</v>
      </c>
      <c r="C916" s="64">
        <v>0</v>
      </c>
      <c r="D916" s="64">
        <v>0</v>
      </c>
      <c r="E916" s="64">
        <v>0</v>
      </c>
      <c r="F916" s="64">
        <v>0</v>
      </c>
      <c r="G916" s="64">
        <v>0</v>
      </c>
      <c r="H916" s="64">
        <v>0</v>
      </c>
      <c r="I916" s="64">
        <v>0</v>
      </c>
      <c r="J916" s="64">
        <v>0</v>
      </c>
      <c r="K916" s="64">
        <v>0</v>
      </c>
      <c r="L916" s="65"/>
      <c r="M916" s="65">
        <v>0</v>
      </c>
      <c r="N916" s="65">
        <v>0</v>
      </c>
      <c r="O916" s="65">
        <v>0</v>
      </c>
      <c r="P916" s="65">
        <v>0</v>
      </c>
      <c r="Q916" s="65">
        <v>0</v>
      </c>
      <c r="R916" s="65">
        <v>0</v>
      </c>
      <c r="S916" s="65">
        <v>0</v>
      </c>
      <c r="T916" s="65">
        <v>0</v>
      </c>
      <c r="U916" s="65">
        <v>0</v>
      </c>
    </row>
    <row r="917" spans="1:21" x14ac:dyDescent="0.35">
      <c r="A917" s="62">
        <v>912</v>
      </c>
      <c r="B917" s="63" t="s">
        <v>1368</v>
      </c>
      <c r="C917" s="64">
        <v>0</v>
      </c>
      <c r="D917" s="64">
        <v>0</v>
      </c>
      <c r="E917" s="64">
        <v>0</v>
      </c>
      <c r="F917" s="64">
        <v>0</v>
      </c>
      <c r="G917" s="64">
        <v>0</v>
      </c>
      <c r="H917" s="64">
        <v>0</v>
      </c>
      <c r="I917" s="64">
        <v>0</v>
      </c>
      <c r="J917" s="64">
        <v>0</v>
      </c>
      <c r="K917" s="64">
        <v>0</v>
      </c>
      <c r="L917" s="65"/>
      <c r="M917" s="65">
        <v>0</v>
      </c>
      <c r="N917" s="65">
        <v>0</v>
      </c>
      <c r="O917" s="65">
        <v>0</v>
      </c>
      <c r="P917" s="65">
        <v>0</v>
      </c>
      <c r="Q917" s="65">
        <v>0</v>
      </c>
      <c r="R917" s="65">
        <v>0</v>
      </c>
      <c r="S917" s="65">
        <v>0</v>
      </c>
      <c r="T917" s="65">
        <v>0</v>
      </c>
      <c r="U917" s="65">
        <v>0</v>
      </c>
    </row>
    <row r="918" spans="1:21" x14ac:dyDescent="0.35">
      <c r="A918" s="62">
        <v>913</v>
      </c>
      <c r="B918" s="63" t="s">
        <v>1369</v>
      </c>
      <c r="C918" s="64">
        <v>0</v>
      </c>
      <c r="D918" s="64">
        <v>0</v>
      </c>
      <c r="E918" s="64">
        <v>19.047619047619047</v>
      </c>
      <c r="F918" s="64">
        <v>0</v>
      </c>
      <c r="G918" s="64">
        <v>0</v>
      </c>
      <c r="H918" s="64">
        <v>0</v>
      </c>
      <c r="I918" s="64">
        <v>0</v>
      </c>
      <c r="J918" s="64">
        <v>0</v>
      </c>
      <c r="K918" s="64">
        <v>19.047619047619047</v>
      </c>
      <c r="L918" s="65"/>
      <c r="M918" s="65">
        <v>0</v>
      </c>
      <c r="N918" s="65">
        <v>0</v>
      </c>
      <c r="O918" s="65">
        <v>4</v>
      </c>
      <c r="P918" s="65">
        <v>0</v>
      </c>
      <c r="Q918" s="65">
        <v>0</v>
      </c>
      <c r="R918" s="65">
        <v>0</v>
      </c>
      <c r="S918" s="65">
        <v>0</v>
      </c>
      <c r="T918" s="65">
        <v>0</v>
      </c>
      <c r="U918" s="65">
        <v>4</v>
      </c>
    </row>
    <row r="919" spans="1:21" x14ac:dyDescent="0.35">
      <c r="A919" s="62">
        <v>914</v>
      </c>
      <c r="B919" s="63" t="s">
        <v>1370</v>
      </c>
      <c r="C919" s="64">
        <v>0</v>
      </c>
      <c r="D919" s="64">
        <v>0</v>
      </c>
      <c r="E919" s="64">
        <v>0</v>
      </c>
      <c r="F919" s="64">
        <v>0</v>
      </c>
      <c r="G919" s="64">
        <v>0</v>
      </c>
      <c r="H919" s="64">
        <v>0</v>
      </c>
      <c r="I919" s="64">
        <v>0</v>
      </c>
      <c r="J919" s="64">
        <v>0</v>
      </c>
      <c r="K919" s="64">
        <v>0</v>
      </c>
      <c r="L919" s="65"/>
      <c r="M919" s="65">
        <v>0</v>
      </c>
      <c r="N919" s="65">
        <v>0</v>
      </c>
      <c r="O919" s="65">
        <v>0</v>
      </c>
      <c r="P919" s="65">
        <v>0</v>
      </c>
      <c r="Q919" s="65">
        <v>0</v>
      </c>
      <c r="R919" s="65">
        <v>0</v>
      </c>
      <c r="S919" s="65">
        <v>0</v>
      </c>
      <c r="T919" s="65">
        <v>0</v>
      </c>
      <c r="U919" s="65">
        <v>0</v>
      </c>
    </row>
    <row r="920" spans="1:21" x14ac:dyDescent="0.35">
      <c r="A920" s="62">
        <v>915</v>
      </c>
      <c r="B920" s="63" t="s">
        <v>1371</v>
      </c>
      <c r="C920" s="64">
        <v>0</v>
      </c>
      <c r="D920" s="64">
        <v>0</v>
      </c>
      <c r="E920" s="64">
        <v>0</v>
      </c>
      <c r="F920" s="64">
        <v>0</v>
      </c>
      <c r="G920" s="64">
        <v>0</v>
      </c>
      <c r="H920" s="64">
        <v>0</v>
      </c>
      <c r="I920" s="64">
        <v>0</v>
      </c>
      <c r="J920" s="64">
        <v>0</v>
      </c>
      <c r="K920" s="64">
        <v>0</v>
      </c>
      <c r="L920" s="65"/>
      <c r="M920" s="65">
        <v>0</v>
      </c>
      <c r="N920" s="65">
        <v>0</v>
      </c>
      <c r="O920" s="65">
        <v>0</v>
      </c>
      <c r="P920" s="65">
        <v>0</v>
      </c>
      <c r="Q920" s="65">
        <v>0</v>
      </c>
      <c r="R920" s="65">
        <v>0</v>
      </c>
      <c r="S920" s="65">
        <v>0</v>
      </c>
      <c r="T920" s="65">
        <v>0</v>
      </c>
      <c r="U920" s="65">
        <v>0</v>
      </c>
    </row>
    <row r="921" spans="1:21" x14ac:dyDescent="0.35">
      <c r="A921" s="62">
        <v>916</v>
      </c>
      <c r="B921" s="63" t="s">
        <v>1372</v>
      </c>
      <c r="C921" s="64">
        <v>0</v>
      </c>
      <c r="D921" s="64">
        <v>0</v>
      </c>
      <c r="E921" s="64">
        <v>0</v>
      </c>
      <c r="F921" s="64">
        <v>0</v>
      </c>
      <c r="G921" s="64">
        <v>0</v>
      </c>
      <c r="H921" s="64">
        <v>0</v>
      </c>
      <c r="I921" s="64">
        <v>0</v>
      </c>
      <c r="J921" s="64">
        <v>0</v>
      </c>
      <c r="K921" s="64">
        <v>0</v>
      </c>
      <c r="L921" s="65"/>
      <c r="M921" s="65">
        <v>0</v>
      </c>
      <c r="N921" s="65">
        <v>0</v>
      </c>
      <c r="O921" s="65">
        <v>0</v>
      </c>
      <c r="P921" s="65">
        <v>0</v>
      </c>
      <c r="Q921" s="65">
        <v>0</v>
      </c>
      <c r="R921" s="65">
        <v>0</v>
      </c>
      <c r="S921" s="65">
        <v>0</v>
      </c>
      <c r="T921" s="65">
        <v>0</v>
      </c>
      <c r="U921" s="65">
        <v>0</v>
      </c>
    </row>
    <row r="922" spans="1:21" x14ac:dyDescent="0.35">
      <c r="A922" s="62">
        <v>917</v>
      </c>
      <c r="B922" s="63" t="s">
        <v>339</v>
      </c>
      <c r="C922" s="64">
        <v>5.4224464060529636</v>
      </c>
      <c r="D922" s="64">
        <v>13.147410358565736</v>
      </c>
      <c r="E922" s="64">
        <v>9.3127809890815669</v>
      </c>
      <c r="F922" s="64">
        <v>4.7682119205298017</v>
      </c>
      <c r="G922" s="64">
        <v>9.037900874635568</v>
      </c>
      <c r="H922" s="64">
        <v>6.8483577917540188</v>
      </c>
      <c r="I922" s="64">
        <v>5.0162866449511405</v>
      </c>
      <c r="J922" s="64">
        <v>11.234396671289876</v>
      </c>
      <c r="K922" s="64">
        <v>7.975871313672922</v>
      </c>
      <c r="L922" s="65"/>
      <c r="M922" s="65">
        <v>43</v>
      </c>
      <c r="N922" s="65">
        <v>99</v>
      </c>
      <c r="O922" s="65">
        <v>145</v>
      </c>
      <c r="P922" s="65">
        <v>36</v>
      </c>
      <c r="Q922" s="65">
        <v>62</v>
      </c>
      <c r="R922" s="65">
        <v>98</v>
      </c>
      <c r="S922" s="65">
        <v>77</v>
      </c>
      <c r="T922" s="65">
        <v>162</v>
      </c>
      <c r="U922" s="65">
        <v>238</v>
      </c>
    </row>
    <row r="923" spans="1:21" x14ac:dyDescent="0.35">
      <c r="A923" s="62">
        <v>918</v>
      </c>
      <c r="B923" s="63" t="s">
        <v>1373</v>
      </c>
      <c r="C923" s="64">
        <v>0</v>
      </c>
      <c r="D923" s="64">
        <v>0</v>
      </c>
      <c r="E923" s="64">
        <v>0</v>
      </c>
      <c r="F923" s="64">
        <v>6.5217391304347823</v>
      </c>
      <c r="G923" s="64">
        <v>0</v>
      </c>
      <c r="H923" s="64">
        <v>12.087912087912088</v>
      </c>
      <c r="I923" s="64">
        <v>3.225806451612903</v>
      </c>
      <c r="J923" s="64">
        <v>9.3333333333333339</v>
      </c>
      <c r="K923" s="64">
        <v>1.7857142857142856</v>
      </c>
      <c r="L923" s="65"/>
      <c r="M923" s="65">
        <v>0</v>
      </c>
      <c r="N923" s="65">
        <v>0</v>
      </c>
      <c r="O923" s="65">
        <v>0</v>
      </c>
      <c r="P923" s="65">
        <v>3</v>
      </c>
      <c r="Q923" s="65">
        <v>0</v>
      </c>
      <c r="R923" s="65">
        <v>11</v>
      </c>
      <c r="S923" s="65">
        <v>3</v>
      </c>
      <c r="T923" s="65">
        <v>7</v>
      </c>
      <c r="U923" s="65">
        <v>3</v>
      </c>
    </row>
    <row r="924" spans="1:21" x14ac:dyDescent="0.35">
      <c r="A924" s="62">
        <v>919</v>
      </c>
      <c r="B924" s="63" t="s">
        <v>1374</v>
      </c>
      <c r="C924" s="64">
        <v>0</v>
      </c>
      <c r="D924" s="64">
        <v>0</v>
      </c>
      <c r="E924" s="64">
        <v>0</v>
      </c>
      <c r="F924" s="64">
        <v>0</v>
      </c>
      <c r="G924" s="64">
        <v>0</v>
      </c>
      <c r="H924" s="64">
        <v>0</v>
      </c>
      <c r="I924" s="64">
        <v>0</v>
      </c>
      <c r="J924" s="64">
        <v>0</v>
      </c>
      <c r="K924" s="64">
        <v>0</v>
      </c>
      <c r="L924" s="65"/>
      <c r="M924" s="65">
        <v>0</v>
      </c>
      <c r="N924" s="65">
        <v>0</v>
      </c>
      <c r="O924" s="65">
        <v>0</v>
      </c>
      <c r="P924" s="65">
        <v>0</v>
      </c>
      <c r="Q924" s="65">
        <v>0</v>
      </c>
      <c r="R924" s="65">
        <v>0</v>
      </c>
      <c r="S924" s="65">
        <v>0</v>
      </c>
      <c r="T924" s="65">
        <v>0</v>
      </c>
      <c r="U924" s="65">
        <v>0</v>
      </c>
    </row>
    <row r="925" spans="1:21" x14ac:dyDescent="0.35">
      <c r="A925" s="62">
        <v>920</v>
      </c>
      <c r="B925" s="63" t="s">
        <v>1375</v>
      </c>
      <c r="C925" s="64">
        <v>0</v>
      </c>
      <c r="D925" s="64">
        <v>0</v>
      </c>
      <c r="E925" s="64">
        <v>0</v>
      </c>
      <c r="F925" s="64">
        <v>0</v>
      </c>
      <c r="G925" s="64">
        <v>0</v>
      </c>
      <c r="H925" s="64">
        <v>0</v>
      </c>
      <c r="I925" s="64">
        <v>0</v>
      </c>
      <c r="J925" s="64">
        <v>0</v>
      </c>
      <c r="K925" s="64">
        <v>0</v>
      </c>
      <c r="L925" s="65"/>
      <c r="M925" s="65">
        <v>0</v>
      </c>
      <c r="N925" s="65">
        <v>0</v>
      </c>
      <c r="O925" s="65">
        <v>0</v>
      </c>
      <c r="P925" s="65">
        <v>0</v>
      </c>
      <c r="Q925" s="65">
        <v>0</v>
      </c>
      <c r="R925" s="65">
        <v>0</v>
      </c>
      <c r="S925" s="65">
        <v>0</v>
      </c>
      <c r="T925" s="65">
        <v>0</v>
      </c>
      <c r="U925" s="65">
        <v>0</v>
      </c>
    </row>
    <row r="926" spans="1:21" x14ac:dyDescent="0.35">
      <c r="A926" s="62">
        <v>921</v>
      </c>
      <c r="B926" s="63" t="s">
        <v>1376</v>
      </c>
      <c r="C926" s="64">
        <v>0</v>
      </c>
      <c r="D926" s="64">
        <v>0</v>
      </c>
      <c r="E926" s="64">
        <v>6.8181818181818175</v>
      </c>
      <c r="F926" s="64">
        <v>0</v>
      </c>
      <c r="G926" s="64">
        <v>0</v>
      </c>
      <c r="H926" s="64">
        <v>0</v>
      </c>
      <c r="I926" s="64">
        <v>0</v>
      </c>
      <c r="J926" s="64">
        <v>0</v>
      </c>
      <c r="K926" s="64">
        <v>4.10958904109589</v>
      </c>
      <c r="L926" s="65"/>
      <c r="M926" s="65">
        <v>0</v>
      </c>
      <c r="N926" s="65">
        <v>0</v>
      </c>
      <c r="O926" s="65">
        <v>3</v>
      </c>
      <c r="P926" s="65">
        <v>0</v>
      </c>
      <c r="Q926" s="65">
        <v>0</v>
      </c>
      <c r="R926" s="65">
        <v>0</v>
      </c>
      <c r="S926" s="65">
        <v>0</v>
      </c>
      <c r="T926" s="65">
        <v>0</v>
      </c>
      <c r="U926" s="65">
        <v>3</v>
      </c>
    </row>
    <row r="927" spans="1:21" x14ac:dyDescent="0.35">
      <c r="A927" s="62">
        <v>922</v>
      </c>
      <c r="B927" s="63" t="s">
        <v>1377</v>
      </c>
      <c r="C927" s="64">
        <v>0</v>
      </c>
      <c r="D927" s="64">
        <v>0</v>
      </c>
      <c r="E927" s="64">
        <v>0</v>
      </c>
      <c r="F927" s="64">
        <v>0</v>
      </c>
      <c r="G927" s="64">
        <v>0</v>
      </c>
      <c r="H927" s="64">
        <v>0</v>
      </c>
      <c r="I927" s="64">
        <v>0</v>
      </c>
      <c r="J927" s="64">
        <v>0</v>
      </c>
      <c r="K927" s="64">
        <v>0</v>
      </c>
      <c r="L927" s="65"/>
      <c r="M927" s="65">
        <v>0</v>
      </c>
      <c r="N927" s="65">
        <v>0</v>
      </c>
      <c r="O927" s="65">
        <v>0</v>
      </c>
      <c r="P927" s="65">
        <v>0</v>
      </c>
      <c r="Q927" s="65">
        <v>0</v>
      </c>
      <c r="R927" s="65">
        <v>0</v>
      </c>
      <c r="S927" s="65">
        <v>0</v>
      </c>
      <c r="T927" s="65">
        <v>0</v>
      </c>
      <c r="U927" s="65">
        <v>0</v>
      </c>
    </row>
    <row r="928" spans="1:21" x14ac:dyDescent="0.35">
      <c r="A928" s="62">
        <v>923</v>
      </c>
      <c r="B928" s="63" t="s">
        <v>1378</v>
      </c>
      <c r="C928" s="64">
        <v>0</v>
      </c>
      <c r="D928" s="64">
        <v>0</v>
      </c>
      <c r="E928" s="64">
        <v>0</v>
      </c>
      <c r="F928" s="64">
        <v>0</v>
      </c>
      <c r="G928" s="64">
        <v>0</v>
      </c>
      <c r="H928" s="64">
        <v>0</v>
      </c>
      <c r="I928" s="64">
        <v>0</v>
      </c>
      <c r="J928" s="64">
        <v>0</v>
      </c>
      <c r="K928" s="64">
        <v>0</v>
      </c>
      <c r="L928" s="65"/>
      <c r="M928" s="65">
        <v>0</v>
      </c>
      <c r="N928" s="65">
        <v>0</v>
      </c>
      <c r="O928" s="65">
        <v>0</v>
      </c>
      <c r="P928" s="65">
        <v>0</v>
      </c>
      <c r="Q928" s="65">
        <v>0</v>
      </c>
      <c r="R928" s="65">
        <v>0</v>
      </c>
      <c r="S928" s="65">
        <v>0</v>
      </c>
      <c r="T928" s="65">
        <v>0</v>
      </c>
      <c r="U928" s="65">
        <v>0</v>
      </c>
    </row>
    <row r="929" spans="1:21" x14ac:dyDescent="0.35">
      <c r="A929" s="62">
        <v>924</v>
      </c>
      <c r="B929" s="63" t="s">
        <v>1379</v>
      </c>
      <c r="C929" s="64">
        <v>7.7669902912621351</v>
      </c>
      <c r="D929" s="64">
        <v>7.4074074074074066</v>
      </c>
      <c r="E929" s="64">
        <v>7.1428571428571423</v>
      </c>
      <c r="F929" s="64">
        <v>2.1582733812949639</v>
      </c>
      <c r="G929" s="64">
        <v>6.756756756756757</v>
      </c>
      <c r="H929" s="64">
        <v>4.5999999999999996</v>
      </c>
      <c r="I929" s="64">
        <v>4.0983606557377046</v>
      </c>
      <c r="J929" s="64">
        <v>6.7292644757433493</v>
      </c>
      <c r="K929" s="64">
        <v>6.5168539325842696</v>
      </c>
      <c r="L929" s="65"/>
      <c r="M929" s="65">
        <v>8</v>
      </c>
      <c r="N929" s="65">
        <v>20</v>
      </c>
      <c r="O929" s="65">
        <v>27</v>
      </c>
      <c r="P929" s="65">
        <v>3</v>
      </c>
      <c r="Q929" s="65">
        <v>25</v>
      </c>
      <c r="R929" s="65">
        <v>23</v>
      </c>
      <c r="S929" s="65">
        <v>10</v>
      </c>
      <c r="T929" s="65">
        <v>43</v>
      </c>
      <c r="U929" s="65">
        <v>58</v>
      </c>
    </row>
    <row r="930" spans="1:21" x14ac:dyDescent="0.35">
      <c r="A930" s="62">
        <v>925</v>
      </c>
      <c r="B930" s="63" t="s">
        <v>340</v>
      </c>
      <c r="C930" s="64">
        <v>4.6153846153846159</v>
      </c>
      <c r="D930" s="64">
        <v>8.9783281733746119</v>
      </c>
      <c r="E930" s="64">
        <v>6.5384615384615392</v>
      </c>
      <c r="F930" s="64">
        <v>2.0576131687242798</v>
      </c>
      <c r="G930" s="64">
        <v>3.4334763948497855</v>
      </c>
      <c r="H930" s="64">
        <v>3.225806451612903</v>
      </c>
      <c r="I930" s="64">
        <v>2.5056947608200453</v>
      </c>
      <c r="J930" s="64">
        <v>5.4499366286438535</v>
      </c>
      <c r="K930" s="64">
        <v>4.4534412955465585</v>
      </c>
      <c r="L930" s="65"/>
      <c r="M930" s="65">
        <v>9</v>
      </c>
      <c r="N930" s="65">
        <v>29</v>
      </c>
      <c r="O930" s="65">
        <v>34</v>
      </c>
      <c r="P930" s="65">
        <v>5</v>
      </c>
      <c r="Q930" s="65">
        <v>16</v>
      </c>
      <c r="R930" s="65">
        <v>23</v>
      </c>
      <c r="S930" s="65">
        <v>11</v>
      </c>
      <c r="T930" s="65">
        <v>43</v>
      </c>
      <c r="U930" s="65">
        <v>55</v>
      </c>
    </row>
    <row r="931" spans="1:21" x14ac:dyDescent="0.35">
      <c r="A931" s="62">
        <v>926</v>
      </c>
      <c r="B931" s="63" t="s">
        <v>1380</v>
      </c>
      <c r="C931" s="64">
        <v>0</v>
      </c>
      <c r="D931" s="64">
        <v>0</v>
      </c>
      <c r="E931" s="64">
        <v>0</v>
      </c>
      <c r="F931" s="64">
        <v>0</v>
      </c>
      <c r="G931" s="64">
        <v>0</v>
      </c>
      <c r="H931" s="64">
        <v>0</v>
      </c>
      <c r="I931" s="64">
        <v>0</v>
      </c>
      <c r="J931" s="64">
        <v>0</v>
      </c>
      <c r="K931" s="64">
        <v>0</v>
      </c>
      <c r="L931" s="65"/>
      <c r="M931" s="65">
        <v>0</v>
      </c>
      <c r="N931" s="65">
        <v>0</v>
      </c>
      <c r="O931" s="65">
        <v>0</v>
      </c>
      <c r="P931" s="65">
        <v>0</v>
      </c>
      <c r="Q931" s="65">
        <v>0</v>
      </c>
      <c r="R931" s="65">
        <v>0</v>
      </c>
      <c r="S931" s="65">
        <v>0</v>
      </c>
      <c r="T931" s="65">
        <v>0</v>
      </c>
      <c r="U931" s="65">
        <v>0</v>
      </c>
    </row>
    <row r="932" spans="1:21" x14ac:dyDescent="0.35">
      <c r="A932" s="62">
        <v>927</v>
      </c>
      <c r="B932" s="63" t="s">
        <v>1381</v>
      </c>
      <c r="C932" s="64">
        <v>0</v>
      </c>
      <c r="D932" s="64">
        <v>100</v>
      </c>
      <c r="E932" s="64">
        <v>100</v>
      </c>
      <c r="F932" s="64">
        <v>0</v>
      </c>
      <c r="G932" s="64">
        <v>0</v>
      </c>
      <c r="H932" s="64">
        <v>0</v>
      </c>
      <c r="I932" s="64">
        <v>0</v>
      </c>
      <c r="J932" s="64">
        <v>42.857142857142854</v>
      </c>
      <c r="K932" s="64">
        <v>37.5</v>
      </c>
      <c r="L932" s="65"/>
      <c r="M932" s="65">
        <v>0</v>
      </c>
      <c r="N932" s="65">
        <v>3</v>
      </c>
      <c r="O932" s="65">
        <v>3</v>
      </c>
      <c r="P932" s="65">
        <v>0</v>
      </c>
      <c r="Q932" s="65">
        <v>0</v>
      </c>
      <c r="R932" s="65">
        <v>0</v>
      </c>
      <c r="S932" s="65">
        <v>0</v>
      </c>
      <c r="T932" s="65">
        <v>3</v>
      </c>
      <c r="U932" s="65">
        <v>3</v>
      </c>
    </row>
    <row r="933" spans="1:21" x14ac:dyDescent="0.35">
      <c r="A933" s="62">
        <v>928</v>
      </c>
      <c r="B933" s="63" t="s">
        <v>1382</v>
      </c>
      <c r="C933" s="64">
        <v>0</v>
      </c>
      <c r="D933" s="64">
        <v>0</v>
      </c>
      <c r="E933" s="64">
        <v>0</v>
      </c>
      <c r="F933" s="64">
        <v>0</v>
      </c>
      <c r="G933" s="64">
        <v>0</v>
      </c>
      <c r="H933" s="64">
        <v>0</v>
      </c>
      <c r="I933" s="64">
        <v>0</v>
      </c>
      <c r="J933" s="64">
        <v>0</v>
      </c>
      <c r="K933" s="64">
        <v>0</v>
      </c>
      <c r="L933" s="65"/>
      <c r="M933" s="65">
        <v>0</v>
      </c>
      <c r="N933" s="65">
        <v>0</v>
      </c>
      <c r="O933" s="65">
        <v>0</v>
      </c>
      <c r="P933" s="65">
        <v>0</v>
      </c>
      <c r="Q933" s="65">
        <v>0</v>
      </c>
      <c r="R933" s="65">
        <v>0</v>
      </c>
      <c r="S933" s="65">
        <v>0</v>
      </c>
      <c r="T933" s="65">
        <v>0</v>
      </c>
      <c r="U933" s="65">
        <v>0</v>
      </c>
    </row>
    <row r="934" spans="1:21" x14ac:dyDescent="0.35">
      <c r="A934" s="62">
        <v>929</v>
      </c>
      <c r="B934" s="63" t="s">
        <v>341</v>
      </c>
      <c r="C934" s="64">
        <v>0</v>
      </c>
      <c r="D934" s="64">
        <v>16.666666666666664</v>
      </c>
      <c r="E934" s="64">
        <v>12.5</v>
      </c>
      <c r="F934" s="64">
        <v>4.4776119402985071</v>
      </c>
      <c r="G934" s="64">
        <v>12.403100775193799</v>
      </c>
      <c r="H934" s="64">
        <v>10.178117048346055</v>
      </c>
      <c r="I934" s="64">
        <v>5.3719008264462813</v>
      </c>
      <c r="J934" s="64">
        <v>14.012738853503185</v>
      </c>
      <c r="K934" s="64">
        <v>10.62937062937063</v>
      </c>
      <c r="L934" s="65"/>
      <c r="M934" s="65">
        <v>0</v>
      </c>
      <c r="N934" s="65">
        <v>35</v>
      </c>
      <c r="O934" s="65">
        <v>40</v>
      </c>
      <c r="P934" s="65">
        <v>6</v>
      </c>
      <c r="Q934" s="65">
        <v>32</v>
      </c>
      <c r="R934" s="65">
        <v>40</v>
      </c>
      <c r="S934" s="65">
        <v>13</v>
      </c>
      <c r="T934" s="65">
        <v>66</v>
      </c>
      <c r="U934" s="65">
        <v>76</v>
      </c>
    </row>
    <row r="935" spans="1:21" x14ac:dyDescent="0.35">
      <c r="A935" s="62">
        <v>930</v>
      </c>
      <c r="B935" s="63" t="s">
        <v>1383</v>
      </c>
      <c r="C935" s="64">
        <v>0</v>
      </c>
      <c r="D935" s="64">
        <v>0</v>
      </c>
      <c r="E935" s="64">
        <v>0</v>
      </c>
      <c r="F935" s="64">
        <v>0</v>
      </c>
      <c r="G935" s="64">
        <v>25</v>
      </c>
      <c r="H935" s="64">
        <v>12.121212121212121</v>
      </c>
      <c r="I935" s="64">
        <v>0</v>
      </c>
      <c r="J935" s="64">
        <v>12.903225806451612</v>
      </c>
      <c r="K935" s="64">
        <v>5.8823529411764701</v>
      </c>
      <c r="L935" s="65"/>
      <c r="M935" s="65">
        <v>0</v>
      </c>
      <c r="N935" s="65">
        <v>0</v>
      </c>
      <c r="O935" s="65">
        <v>0</v>
      </c>
      <c r="P935" s="65">
        <v>0</v>
      </c>
      <c r="Q935" s="65">
        <v>4</v>
      </c>
      <c r="R935" s="65">
        <v>4</v>
      </c>
      <c r="S935" s="65">
        <v>0</v>
      </c>
      <c r="T935" s="65">
        <v>4</v>
      </c>
      <c r="U935" s="65">
        <v>4</v>
      </c>
    </row>
    <row r="936" spans="1:21" x14ac:dyDescent="0.35">
      <c r="A936" s="62">
        <v>931</v>
      </c>
      <c r="B936" s="63" t="s">
        <v>342</v>
      </c>
      <c r="C936" s="64">
        <v>0</v>
      </c>
      <c r="D936" s="64">
        <v>7.7294685990338161</v>
      </c>
      <c r="E936" s="64">
        <v>5.8651026392961878</v>
      </c>
      <c r="F936" s="64">
        <v>5.0847457627118651</v>
      </c>
      <c r="G936" s="64">
        <v>9.454545454545455</v>
      </c>
      <c r="H936" s="64">
        <v>7.4324324324324325</v>
      </c>
      <c r="I936" s="64">
        <v>4.1379310344827589</v>
      </c>
      <c r="J936" s="64">
        <v>8.1632653061224492</v>
      </c>
      <c r="K936" s="64">
        <v>7.2335025380710656</v>
      </c>
      <c r="L936" s="65"/>
      <c r="M936" s="65">
        <v>0</v>
      </c>
      <c r="N936" s="65">
        <v>16</v>
      </c>
      <c r="O936" s="65">
        <v>20</v>
      </c>
      <c r="P936" s="65">
        <v>9</v>
      </c>
      <c r="Q936" s="65">
        <v>26</v>
      </c>
      <c r="R936" s="65">
        <v>33</v>
      </c>
      <c r="S936" s="65">
        <v>12</v>
      </c>
      <c r="T936" s="65">
        <v>40</v>
      </c>
      <c r="U936" s="65">
        <v>57</v>
      </c>
    </row>
    <row r="937" spans="1:21" x14ac:dyDescent="0.35">
      <c r="A937" s="62">
        <v>932</v>
      </c>
      <c r="B937" s="63" t="s">
        <v>1384</v>
      </c>
      <c r="C937" s="64">
        <v>0</v>
      </c>
      <c r="D937" s="64">
        <v>37.5</v>
      </c>
      <c r="E937" s="64">
        <v>13.043478260869565</v>
      </c>
      <c r="F937" s="64">
        <v>0</v>
      </c>
      <c r="G937" s="64">
        <v>0</v>
      </c>
      <c r="H937" s="64">
        <v>23.076923076923077</v>
      </c>
      <c r="I937" s="64">
        <v>0</v>
      </c>
      <c r="J937" s="64">
        <v>27.27272727272727</v>
      </c>
      <c r="K937" s="64">
        <v>11.666666666666666</v>
      </c>
      <c r="L937" s="65"/>
      <c r="M937" s="65">
        <v>0</v>
      </c>
      <c r="N937" s="65">
        <v>3</v>
      </c>
      <c r="O937" s="65">
        <v>3</v>
      </c>
      <c r="P937" s="65">
        <v>0</v>
      </c>
      <c r="Q937" s="65">
        <v>0</v>
      </c>
      <c r="R937" s="65">
        <v>9</v>
      </c>
      <c r="S937" s="65">
        <v>0</v>
      </c>
      <c r="T937" s="65">
        <v>9</v>
      </c>
      <c r="U937" s="65">
        <v>7</v>
      </c>
    </row>
    <row r="938" spans="1:21" x14ac:dyDescent="0.35">
      <c r="A938" s="62">
        <v>933</v>
      </c>
      <c r="B938" s="63" t="s">
        <v>1385</v>
      </c>
      <c r="C938" s="64">
        <v>0</v>
      </c>
      <c r="D938" s="64">
        <v>0</v>
      </c>
      <c r="E938" s="64">
        <v>0</v>
      </c>
      <c r="F938" s="64">
        <v>0</v>
      </c>
      <c r="G938" s="64">
        <v>0</v>
      </c>
      <c r="H938" s="64">
        <v>0</v>
      </c>
      <c r="I938" s="64">
        <v>0</v>
      </c>
      <c r="J938" s="64">
        <v>0</v>
      </c>
      <c r="K938" s="64">
        <v>0</v>
      </c>
      <c r="L938" s="65"/>
      <c r="M938" s="65">
        <v>0</v>
      </c>
      <c r="N938" s="65">
        <v>0</v>
      </c>
      <c r="O938" s="65">
        <v>0</v>
      </c>
      <c r="P938" s="65">
        <v>0</v>
      </c>
      <c r="Q938" s="65">
        <v>0</v>
      </c>
      <c r="R938" s="65">
        <v>0</v>
      </c>
      <c r="S938" s="65">
        <v>0</v>
      </c>
      <c r="T938" s="65">
        <v>0</v>
      </c>
      <c r="U938" s="65">
        <v>0</v>
      </c>
    </row>
    <row r="939" spans="1:21" x14ac:dyDescent="0.35">
      <c r="A939" s="62">
        <v>934</v>
      </c>
      <c r="B939" s="63" t="s">
        <v>1386</v>
      </c>
      <c r="C939" s="64">
        <v>0</v>
      </c>
      <c r="D939" s="64">
        <v>0</v>
      </c>
      <c r="E939" s="64">
        <v>0</v>
      </c>
      <c r="F939" s="64">
        <v>0</v>
      </c>
      <c r="G939" s="64">
        <v>0</v>
      </c>
      <c r="H939" s="64">
        <v>0</v>
      </c>
      <c r="I939" s="64">
        <v>0</v>
      </c>
      <c r="J939" s="64">
        <v>0</v>
      </c>
      <c r="K939" s="64">
        <v>0</v>
      </c>
      <c r="L939" s="65"/>
      <c r="M939" s="65">
        <v>0</v>
      </c>
      <c r="N939" s="65">
        <v>0</v>
      </c>
      <c r="O939" s="65">
        <v>0</v>
      </c>
      <c r="P939" s="65">
        <v>0</v>
      </c>
      <c r="Q939" s="65">
        <v>0</v>
      </c>
      <c r="R939" s="65">
        <v>0</v>
      </c>
      <c r="S939" s="65">
        <v>0</v>
      </c>
      <c r="T939" s="65">
        <v>0</v>
      </c>
      <c r="U939" s="65">
        <v>0</v>
      </c>
    </row>
    <row r="940" spans="1:21" x14ac:dyDescent="0.35">
      <c r="A940" s="62">
        <v>935</v>
      </c>
      <c r="B940" s="63" t="s">
        <v>343</v>
      </c>
      <c r="C940" s="64">
        <v>4.9773755656108598</v>
      </c>
      <c r="D940" s="64">
        <v>9.1883614088820824</v>
      </c>
      <c r="E940" s="64">
        <v>8.1050228310502277</v>
      </c>
      <c r="F940" s="64">
        <v>3.9823008849557522</v>
      </c>
      <c r="G940" s="64">
        <v>6.9018404907975466</v>
      </c>
      <c r="H940" s="64">
        <v>6.1271676300578033</v>
      </c>
      <c r="I940" s="64">
        <v>3.4802784222737819</v>
      </c>
      <c r="J940" s="64">
        <v>8.2244427363566484</v>
      </c>
      <c r="K940" s="64">
        <v>7.1797817346352666</v>
      </c>
      <c r="L940" s="65"/>
      <c r="M940" s="65">
        <v>11</v>
      </c>
      <c r="N940" s="65">
        <v>60</v>
      </c>
      <c r="O940" s="65">
        <v>71</v>
      </c>
      <c r="P940" s="65">
        <v>9</v>
      </c>
      <c r="Q940" s="65">
        <v>45</v>
      </c>
      <c r="R940" s="65">
        <v>53</v>
      </c>
      <c r="S940" s="65">
        <v>15</v>
      </c>
      <c r="T940" s="65">
        <v>107</v>
      </c>
      <c r="U940" s="65">
        <v>125</v>
      </c>
    </row>
    <row r="941" spans="1:21" x14ac:dyDescent="0.35">
      <c r="A941" s="62">
        <v>936</v>
      </c>
      <c r="B941" s="63" t="s">
        <v>1387</v>
      </c>
      <c r="C941" s="64">
        <v>0</v>
      </c>
      <c r="D941" s="64">
        <v>0</v>
      </c>
      <c r="E941" s="64">
        <v>0</v>
      </c>
      <c r="F941" s="64">
        <v>0</v>
      </c>
      <c r="G941" s="64">
        <v>0</v>
      </c>
      <c r="H941" s="64">
        <v>0</v>
      </c>
      <c r="I941" s="64">
        <v>0</v>
      </c>
      <c r="J941" s="64">
        <v>0</v>
      </c>
      <c r="K941" s="64">
        <v>0</v>
      </c>
      <c r="L941" s="65"/>
      <c r="M941" s="65">
        <v>0</v>
      </c>
      <c r="N941" s="65">
        <v>0</v>
      </c>
      <c r="O941" s="65">
        <v>0</v>
      </c>
      <c r="P941" s="65">
        <v>0</v>
      </c>
      <c r="Q941" s="65">
        <v>0</v>
      </c>
      <c r="R941" s="65">
        <v>0</v>
      </c>
      <c r="S941" s="65">
        <v>0</v>
      </c>
      <c r="T941" s="65">
        <v>0</v>
      </c>
      <c r="U941" s="65">
        <v>0</v>
      </c>
    </row>
    <row r="942" spans="1:21" x14ac:dyDescent="0.35">
      <c r="A942" s="62">
        <v>937</v>
      </c>
      <c r="B942" s="63" t="s">
        <v>1388</v>
      </c>
      <c r="C942" s="64">
        <v>3.103448275862069</v>
      </c>
      <c r="D942" s="64">
        <v>10.714285714285714</v>
      </c>
      <c r="E942" s="64">
        <v>7.0491803278688518</v>
      </c>
      <c r="F942" s="64">
        <v>3.6496350364963499</v>
      </c>
      <c r="G942" s="64">
        <v>11.191335740072201</v>
      </c>
      <c r="H942" s="64">
        <v>6.7765567765567765</v>
      </c>
      <c r="I942" s="64">
        <v>3.1523642732049035</v>
      </c>
      <c r="J942" s="64">
        <v>9.8471986417657043</v>
      </c>
      <c r="K942" s="64">
        <v>6.5559440559440558</v>
      </c>
      <c r="L942" s="65"/>
      <c r="M942" s="65">
        <v>9</v>
      </c>
      <c r="N942" s="65">
        <v>33</v>
      </c>
      <c r="O942" s="65">
        <v>43</v>
      </c>
      <c r="P942" s="65">
        <v>10</v>
      </c>
      <c r="Q942" s="65">
        <v>31</v>
      </c>
      <c r="R942" s="65">
        <v>37</v>
      </c>
      <c r="S942" s="65">
        <v>18</v>
      </c>
      <c r="T942" s="65">
        <v>58</v>
      </c>
      <c r="U942" s="65">
        <v>75</v>
      </c>
    </row>
    <row r="943" spans="1:21" x14ac:dyDescent="0.35">
      <c r="A943" s="62">
        <v>938</v>
      </c>
      <c r="B943" s="63" t="s">
        <v>1389</v>
      </c>
      <c r="C943" s="64">
        <v>0</v>
      </c>
      <c r="D943" s="64">
        <v>50</v>
      </c>
      <c r="E943" s="64">
        <v>16.666666666666664</v>
      </c>
      <c r="F943" s="64">
        <v>0</v>
      </c>
      <c r="G943" s="64">
        <v>0</v>
      </c>
      <c r="H943" s="64">
        <v>0</v>
      </c>
      <c r="I943" s="64">
        <v>0</v>
      </c>
      <c r="J943" s="64">
        <v>17.647058823529413</v>
      </c>
      <c r="K943" s="64">
        <v>7.5471698113207548</v>
      </c>
      <c r="L943" s="65"/>
      <c r="M943" s="65">
        <v>0</v>
      </c>
      <c r="N943" s="65">
        <v>3</v>
      </c>
      <c r="O943" s="65">
        <v>3</v>
      </c>
      <c r="P943" s="65">
        <v>0</v>
      </c>
      <c r="Q943" s="65">
        <v>0</v>
      </c>
      <c r="R943" s="65">
        <v>0</v>
      </c>
      <c r="S943" s="65">
        <v>0</v>
      </c>
      <c r="T943" s="65">
        <v>3</v>
      </c>
      <c r="U943" s="65">
        <v>4</v>
      </c>
    </row>
    <row r="944" spans="1:21" x14ac:dyDescent="0.35">
      <c r="A944" s="62">
        <v>939</v>
      </c>
      <c r="B944" s="63" t="s">
        <v>1390</v>
      </c>
      <c r="C944" s="64">
        <v>0</v>
      </c>
      <c r="D944" s="64">
        <v>0</v>
      </c>
      <c r="E944" s="64">
        <v>0</v>
      </c>
      <c r="F944" s="64">
        <v>0</v>
      </c>
      <c r="G944" s="64">
        <v>0</v>
      </c>
      <c r="H944" s="64">
        <v>0</v>
      </c>
      <c r="I944" s="64">
        <v>0</v>
      </c>
      <c r="J944" s="64">
        <v>0</v>
      </c>
      <c r="K944" s="64">
        <v>0</v>
      </c>
      <c r="L944" s="65"/>
      <c r="M944" s="65">
        <v>0</v>
      </c>
      <c r="N944" s="65">
        <v>0</v>
      </c>
      <c r="O944" s="65">
        <v>0</v>
      </c>
      <c r="P944" s="65">
        <v>0</v>
      </c>
      <c r="Q944" s="65">
        <v>0</v>
      </c>
      <c r="R944" s="65">
        <v>0</v>
      </c>
      <c r="S944" s="65">
        <v>0</v>
      </c>
      <c r="T944" s="65">
        <v>0</v>
      </c>
      <c r="U944" s="65">
        <v>0</v>
      </c>
    </row>
    <row r="945" spans="1:21" x14ac:dyDescent="0.35">
      <c r="A945" s="62">
        <v>940</v>
      </c>
      <c r="B945" s="63" t="s">
        <v>1391</v>
      </c>
      <c r="C945" s="64">
        <v>0</v>
      </c>
      <c r="D945" s="64">
        <v>0</v>
      </c>
      <c r="E945" s="64">
        <v>0</v>
      </c>
      <c r="F945" s="64">
        <v>0</v>
      </c>
      <c r="G945" s="64">
        <v>0</v>
      </c>
      <c r="H945" s="64">
        <v>5.8823529411764701</v>
      </c>
      <c r="I945" s="64">
        <v>0</v>
      </c>
      <c r="J945" s="64">
        <v>14.545454545454545</v>
      </c>
      <c r="K945" s="64">
        <v>3.8167938931297711</v>
      </c>
      <c r="L945" s="65"/>
      <c r="M945" s="65">
        <v>0</v>
      </c>
      <c r="N945" s="65">
        <v>0</v>
      </c>
      <c r="O945" s="65">
        <v>0</v>
      </c>
      <c r="P945" s="65">
        <v>0</v>
      </c>
      <c r="Q945" s="65">
        <v>0</v>
      </c>
      <c r="R945" s="65">
        <v>4</v>
      </c>
      <c r="S945" s="65">
        <v>0</v>
      </c>
      <c r="T945" s="65">
        <v>8</v>
      </c>
      <c r="U945" s="65">
        <v>5</v>
      </c>
    </row>
    <row r="946" spans="1:21" x14ac:dyDescent="0.35">
      <c r="A946" s="62">
        <v>941</v>
      </c>
      <c r="B946" s="63" t="s">
        <v>1392</v>
      </c>
      <c r="C946" s="64">
        <v>0</v>
      </c>
      <c r="D946" s="64">
        <v>0</v>
      </c>
      <c r="E946" s="64">
        <v>0</v>
      </c>
      <c r="F946" s="64">
        <v>0</v>
      </c>
      <c r="G946" s="64">
        <v>0</v>
      </c>
      <c r="H946" s="64">
        <v>0</v>
      </c>
      <c r="I946" s="64">
        <v>0</v>
      </c>
      <c r="J946" s="64">
        <v>0</v>
      </c>
      <c r="K946" s="64">
        <v>0</v>
      </c>
      <c r="L946" s="65"/>
      <c r="M946" s="65">
        <v>0</v>
      </c>
      <c r="N946" s="65">
        <v>0</v>
      </c>
      <c r="O946" s="65">
        <v>0</v>
      </c>
      <c r="P946" s="65">
        <v>0</v>
      </c>
      <c r="Q946" s="65">
        <v>0</v>
      </c>
      <c r="R946" s="65">
        <v>0</v>
      </c>
      <c r="S946" s="65">
        <v>0</v>
      </c>
      <c r="T946" s="65">
        <v>0</v>
      </c>
      <c r="U946" s="65">
        <v>0</v>
      </c>
    </row>
    <row r="947" spans="1:21" x14ac:dyDescent="0.35">
      <c r="A947" s="62">
        <v>942</v>
      </c>
      <c r="B947" s="63" t="s">
        <v>1393</v>
      </c>
      <c r="C947" s="64">
        <v>0</v>
      </c>
      <c r="D947" s="64">
        <v>0</v>
      </c>
      <c r="E947" s="64">
        <v>0</v>
      </c>
      <c r="F947" s="64">
        <v>0</v>
      </c>
      <c r="G947" s="64">
        <v>0</v>
      </c>
      <c r="H947" s="64">
        <v>0</v>
      </c>
      <c r="I947" s="64">
        <v>0</v>
      </c>
      <c r="J947" s="64">
        <v>0</v>
      </c>
      <c r="K947" s="64">
        <v>0</v>
      </c>
      <c r="L947" s="65"/>
      <c r="M947" s="65">
        <v>0</v>
      </c>
      <c r="N947" s="65">
        <v>0</v>
      </c>
      <c r="O947" s="65">
        <v>0</v>
      </c>
      <c r="P947" s="65">
        <v>0</v>
      </c>
      <c r="Q947" s="65">
        <v>0</v>
      </c>
      <c r="R947" s="65">
        <v>0</v>
      </c>
      <c r="S947" s="65">
        <v>0</v>
      </c>
      <c r="T947" s="65">
        <v>0</v>
      </c>
      <c r="U947" s="65">
        <v>0</v>
      </c>
    </row>
    <row r="948" spans="1:21" x14ac:dyDescent="0.35">
      <c r="A948" s="62">
        <v>943</v>
      </c>
      <c r="B948" s="63" t="s">
        <v>1394</v>
      </c>
      <c r="C948" s="64">
        <v>0</v>
      </c>
      <c r="D948" s="64">
        <v>0</v>
      </c>
      <c r="E948" s="64">
        <v>0</v>
      </c>
      <c r="F948" s="64">
        <v>0</v>
      </c>
      <c r="G948" s="64">
        <v>0</v>
      </c>
      <c r="H948" s="64">
        <v>0</v>
      </c>
      <c r="I948" s="64">
        <v>0</v>
      </c>
      <c r="J948" s="64">
        <v>0</v>
      </c>
      <c r="K948" s="64">
        <v>0</v>
      </c>
      <c r="L948" s="65"/>
      <c r="M948" s="65">
        <v>0</v>
      </c>
      <c r="N948" s="65">
        <v>0</v>
      </c>
      <c r="O948" s="65">
        <v>0</v>
      </c>
      <c r="P948" s="65">
        <v>0</v>
      </c>
      <c r="Q948" s="65">
        <v>0</v>
      </c>
      <c r="R948" s="65">
        <v>0</v>
      </c>
      <c r="S948" s="65">
        <v>0</v>
      </c>
      <c r="T948" s="65">
        <v>0</v>
      </c>
      <c r="U948" s="65">
        <v>0</v>
      </c>
    </row>
    <row r="949" spans="1:21" x14ac:dyDescent="0.35">
      <c r="A949" s="62">
        <v>944</v>
      </c>
      <c r="B949" s="63" t="s">
        <v>1395</v>
      </c>
      <c r="C949" s="64">
        <v>37.5</v>
      </c>
      <c r="D949" s="64">
        <v>0</v>
      </c>
      <c r="E949" s="64">
        <v>20</v>
      </c>
      <c r="F949" s="64">
        <v>0</v>
      </c>
      <c r="G949" s="64">
        <v>100</v>
      </c>
      <c r="H949" s="64">
        <v>50</v>
      </c>
      <c r="I949" s="64">
        <v>42.857142857142854</v>
      </c>
      <c r="J949" s="64">
        <v>37.5</v>
      </c>
      <c r="K949" s="64">
        <v>30.76923076923077</v>
      </c>
      <c r="L949" s="65"/>
      <c r="M949" s="65">
        <v>3</v>
      </c>
      <c r="N949" s="65">
        <v>0</v>
      </c>
      <c r="O949" s="65">
        <v>3</v>
      </c>
      <c r="P949" s="65">
        <v>0</v>
      </c>
      <c r="Q949" s="65">
        <v>3</v>
      </c>
      <c r="R949" s="65">
        <v>3</v>
      </c>
      <c r="S949" s="65">
        <v>3</v>
      </c>
      <c r="T949" s="65">
        <v>3</v>
      </c>
      <c r="U949" s="65">
        <v>4</v>
      </c>
    </row>
    <row r="950" spans="1:21" x14ac:dyDescent="0.35">
      <c r="A950" s="62">
        <v>945</v>
      </c>
      <c r="B950" s="63" t="s">
        <v>1396</v>
      </c>
      <c r="C950" s="64">
        <v>0</v>
      </c>
      <c r="D950" s="64">
        <v>0</v>
      </c>
      <c r="E950" s="64">
        <v>0</v>
      </c>
      <c r="F950" s="64">
        <v>0</v>
      </c>
      <c r="G950" s="64">
        <v>0</v>
      </c>
      <c r="H950" s="64">
        <v>0</v>
      </c>
      <c r="I950" s="64">
        <v>0</v>
      </c>
      <c r="J950" s="64">
        <v>0</v>
      </c>
      <c r="K950" s="64">
        <v>0</v>
      </c>
      <c r="L950" s="65"/>
      <c r="M950" s="65">
        <v>0</v>
      </c>
      <c r="N950" s="65">
        <v>0</v>
      </c>
      <c r="O950" s="65">
        <v>0</v>
      </c>
      <c r="P950" s="65">
        <v>0</v>
      </c>
      <c r="Q950" s="65">
        <v>0</v>
      </c>
      <c r="R950" s="65">
        <v>0</v>
      </c>
      <c r="S950" s="65">
        <v>0</v>
      </c>
      <c r="T950" s="65">
        <v>0</v>
      </c>
      <c r="U950" s="65">
        <v>0</v>
      </c>
    </row>
    <row r="951" spans="1:21" x14ac:dyDescent="0.35">
      <c r="A951" s="62">
        <v>946</v>
      </c>
      <c r="B951" s="63" t="s">
        <v>1397</v>
      </c>
      <c r="C951" s="64">
        <v>0</v>
      </c>
      <c r="D951" s="64">
        <v>0</v>
      </c>
      <c r="E951" s="64">
        <v>0</v>
      </c>
      <c r="F951" s="64">
        <v>0</v>
      </c>
      <c r="G951" s="64">
        <v>0</v>
      </c>
      <c r="H951" s="64">
        <v>0</v>
      </c>
      <c r="I951" s="64">
        <v>0</v>
      </c>
      <c r="J951" s="64">
        <v>0</v>
      </c>
      <c r="K951" s="64">
        <v>0</v>
      </c>
      <c r="L951" s="65"/>
      <c r="M951" s="65">
        <v>0</v>
      </c>
      <c r="N951" s="65">
        <v>0</v>
      </c>
      <c r="O951" s="65">
        <v>0</v>
      </c>
      <c r="P951" s="65">
        <v>0</v>
      </c>
      <c r="Q951" s="65">
        <v>0</v>
      </c>
      <c r="R951" s="65">
        <v>0</v>
      </c>
      <c r="S951" s="65">
        <v>0</v>
      </c>
      <c r="T951" s="65">
        <v>0</v>
      </c>
      <c r="U951" s="65">
        <v>0</v>
      </c>
    </row>
    <row r="952" spans="1:21" x14ac:dyDescent="0.35">
      <c r="A952" s="62">
        <v>947</v>
      </c>
      <c r="B952" s="63" t="s">
        <v>116</v>
      </c>
      <c r="C952" s="64">
        <v>9.3264248704663206</v>
      </c>
      <c r="D952" s="64">
        <v>17.156398104265403</v>
      </c>
      <c r="E952" s="64">
        <v>13.442460317460316</v>
      </c>
      <c r="F952" s="64">
        <v>6.7455621301775155</v>
      </c>
      <c r="G952" s="64">
        <v>14.085914085914087</v>
      </c>
      <c r="H952" s="64">
        <v>11.009667024704619</v>
      </c>
      <c r="I952" s="64">
        <v>8.4895259095920625</v>
      </c>
      <c r="J952" s="64">
        <v>15.448343079922028</v>
      </c>
      <c r="K952" s="64">
        <v>12.255406797116375</v>
      </c>
      <c r="L952" s="65"/>
      <c r="M952" s="65">
        <v>90</v>
      </c>
      <c r="N952" s="65">
        <v>181</v>
      </c>
      <c r="O952" s="65">
        <v>271</v>
      </c>
      <c r="P952" s="65">
        <v>57</v>
      </c>
      <c r="Q952" s="65">
        <v>141</v>
      </c>
      <c r="R952" s="65">
        <v>205</v>
      </c>
      <c r="S952" s="65">
        <v>154</v>
      </c>
      <c r="T952" s="65">
        <v>317</v>
      </c>
      <c r="U952" s="65">
        <v>476</v>
      </c>
    </row>
    <row r="953" spans="1:21" x14ac:dyDescent="0.35">
      <c r="A953" s="62">
        <v>948</v>
      </c>
      <c r="B953" s="63" t="s">
        <v>344</v>
      </c>
      <c r="C953" s="64">
        <v>10.434782608695652</v>
      </c>
      <c r="D953" s="64">
        <v>24.305555555555554</v>
      </c>
      <c r="E953" s="64">
        <v>20.29520295202952</v>
      </c>
      <c r="F953" s="64">
        <v>14.285714285714285</v>
      </c>
      <c r="G953" s="64">
        <v>21.518987341772153</v>
      </c>
      <c r="H953" s="64">
        <v>20.077220077220076</v>
      </c>
      <c r="I953" s="64">
        <v>15.948275862068966</v>
      </c>
      <c r="J953" s="64">
        <v>23.129251700680271</v>
      </c>
      <c r="K953" s="64">
        <v>19.662921348314608</v>
      </c>
      <c r="L953" s="65"/>
      <c r="M953" s="65">
        <v>12</v>
      </c>
      <c r="N953" s="65">
        <v>35</v>
      </c>
      <c r="O953" s="65">
        <v>55</v>
      </c>
      <c r="P953" s="65">
        <v>14</v>
      </c>
      <c r="Q953" s="65">
        <v>34</v>
      </c>
      <c r="R953" s="65">
        <v>52</v>
      </c>
      <c r="S953" s="65">
        <v>37</v>
      </c>
      <c r="T953" s="65">
        <v>68</v>
      </c>
      <c r="U953" s="65">
        <v>105</v>
      </c>
    </row>
    <row r="954" spans="1:21" x14ac:dyDescent="0.35">
      <c r="A954" s="62">
        <v>949</v>
      </c>
      <c r="B954" s="63" t="s">
        <v>345</v>
      </c>
      <c r="C954" s="64">
        <v>2.2875816993464051</v>
      </c>
      <c r="D954" s="64">
        <v>9.2636579572446553</v>
      </c>
      <c r="E954" s="64">
        <v>5.4755043227665707</v>
      </c>
      <c r="F954" s="64">
        <v>3.5984848484848486</v>
      </c>
      <c r="G954" s="64">
        <v>7.5471698113207548</v>
      </c>
      <c r="H954" s="64">
        <v>5.450733752620545</v>
      </c>
      <c r="I954" s="64">
        <v>3.1496062992125982</v>
      </c>
      <c r="J954" s="64">
        <v>9.0694935217903421</v>
      </c>
      <c r="K954" s="64">
        <v>5.3795877325289094</v>
      </c>
      <c r="L954" s="65"/>
      <c r="M954" s="65">
        <v>14</v>
      </c>
      <c r="N954" s="65">
        <v>39</v>
      </c>
      <c r="O954" s="65">
        <v>57</v>
      </c>
      <c r="P954" s="65">
        <v>19</v>
      </c>
      <c r="Q954" s="65">
        <v>32</v>
      </c>
      <c r="R954" s="65">
        <v>52</v>
      </c>
      <c r="S954" s="65">
        <v>36</v>
      </c>
      <c r="T954" s="65">
        <v>77</v>
      </c>
      <c r="U954" s="65">
        <v>107</v>
      </c>
    </row>
    <row r="955" spans="1:21" x14ac:dyDescent="0.35">
      <c r="A955" s="62">
        <v>950</v>
      </c>
      <c r="B955" s="63" t="s">
        <v>3131</v>
      </c>
      <c r="C955" s="64">
        <v>6.0377358490566042</v>
      </c>
      <c r="D955" s="64">
        <v>9.6638655462184886</v>
      </c>
      <c r="E955" s="64">
        <v>8.0550098231827114</v>
      </c>
      <c r="F955" s="64">
        <v>4.3478260869565215</v>
      </c>
      <c r="G955" s="64">
        <v>8.5427135678391952</v>
      </c>
      <c r="H955" s="64">
        <v>6.3318777292576414</v>
      </c>
      <c r="I955" s="64">
        <v>4.2471042471042466</v>
      </c>
      <c r="J955" s="64">
        <v>9.1928251121076237</v>
      </c>
      <c r="K955" s="64">
        <v>7.5975359342915816</v>
      </c>
      <c r="L955" s="65"/>
      <c r="M955" s="65">
        <v>16</v>
      </c>
      <c r="N955" s="65">
        <v>23</v>
      </c>
      <c r="O955" s="65">
        <v>41</v>
      </c>
      <c r="P955" s="65">
        <v>11</v>
      </c>
      <c r="Q955" s="65">
        <v>17</v>
      </c>
      <c r="R955" s="65">
        <v>29</v>
      </c>
      <c r="S955" s="65">
        <v>22</v>
      </c>
      <c r="T955" s="65">
        <v>41</v>
      </c>
      <c r="U955" s="65">
        <v>74</v>
      </c>
    </row>
    <row r="956" spans="1:21" x14ac:dyDescent="0.35">
      <c r="A956" s="62">
        <v>951</v>
      </c>
      <c r="B956" s="63" t="s">
        <v>1398</v>
      </c>
      <c r="C956" s="64">
        <v>0</v>
      </c>
      <c r="D956" s="64">
        <v>0</v>
      </c>
      <c r="E956" s="64">
        <v>0</v>
      </c>
      <c r="F956" s="64">
        <v>0</v>
      </c>
      <c r="G956" s="64">
        <v>0</v>
      </c>
      <c r="H956" s="64">
        <v>0</v>
      </c>
      <c r="I956" s="64">
        <v>0</v>
      </c>
      <c r="J956" s="64">
        <v>0</v>
      </c>
      <c r="K956" s="64">
        <v>0</v>
      </c>
      <c r="L956" s="65"/>
      <c r="M956" s="65">
        <v>0</v>
      </c>
      <c r="N956" s="65">
        <v>0</v>
      </c>
      <c r="O956" s="65">
        <v>0</v>
      </c>
      <c r="P956" s="65">
        <v>0</v>
      </c>
      <c r="Q956" s="65">
        <v>0</v>
      </c>
      <c r="R956" s="65">
        <v>0</v>
      </c>
      <c r="S956" s="65">
        <v>0</v>
      </c>
      <c r="T956" s="65">
        <v>0</v>
      </c>
      <c r="U956" s="65">
        <v>0</v>
      </c>
    </row>
    <row r="957" spans="1:21" x14ac:dyDescent="0.35">
      <c r="A957" s="62">
        <v>952</v>
      </c>
      <c r="B957" s="63" t="s">
        <v>1399</v>
      </c>
      <c r="C957" s="64">
        <v>0</v>
      </c>
      <c r="D957" s="64">
        <v>0</v>
      </c>
      <c r="E957" s="64">
        <v>0</v>
      </c>
      <c r="F957" s="64">
        <v>50</v>
      </c>
      <c r="G957" s="64">
        <v>0</v>
      </c>
      <c r="H957" s="64">
        <v>0</v>
      </c>
      <c r="I957" s="64">
        <v>50</v>
      </c>
      <c r="J957" s="64">
        <v>0</v>
      </c>
      <c r="K957" s="64">
        <v>0</v>
      </c>
      <c r="L957" s="65"/>
      <c r="M957" s="65">
        <v>0</v>
      </c>
      <c r="N957" s="65">
        <v>0</v>
      </c>
      <c r="O957" s="65">
        <v>0</v>
      </c>
      <c r="P957" s="65">
        <v>3</v>
      </c>
      <c r="Q957" s="65">
        <v>0</v>
      </c>
      <c r="R957" s="65">
        <v>0</v>
      </c>
      <c r="S957" s="65">
        <v>3</v>
      </c>
      <c r="T957" s="65">
        <v>0</v>
      </c>
      <c r="U957" s="65">
        <v>0</v>
      </c>
    </row>
    <row r="958" spans="1:21" x14ac:dyDescent="0.35">
      <c r="A958" s="62">
        <v>953</v>
      </c>
      <c r="B958" s="63" t="s">
        <v>1400</v>
      </c>
      <c r="C958" s="64">
        <v>0</v>
      </c>
      <c r="D958" s="64">
        <v>0</v>
      </c>
      <c r="E958" s="64">
        <v>0</v>
      </c>
      <c r="F958" s="64">
        <v>0</v>
      </c>
      <c r="G958" s="64">
        <v>0</v>
      </c>
      <c r="H958" s="64">
        <v>0</v>
      </c>
      <c r="I958" s="64">
        <v>0</v>
      </c>
      <c r="J958" s="64">
        <v>0</v>
      </c>
      <c r="K958" s="64">
        <v>0</v>
      </c>
      <c r="L958" s="65"/>
      <c r="M958" s="65">
        <v>0</v>
      </c>
      <c r="N958" s="65">
        <v>0</v>
      </c>
      <c r="O958" s="65">
        <v>0</v>
      </c>
      <c r="P958" s="65">
        <v>0</v>
      </c>
      <c r="Q958" s="65">
        <v>0</v>
      </c>
      <c r="R958" s="65">
        <v>0</v>
      </c>
      <c r="S958" s="65">
        <v>0</v>
      </c>
      <c r="T958" s="65">
        <v>0</v>
      </c>
      <c r="U958" s="65">
        <v>0</v>
      </c>
    </row>
    <row r="959" spans="1:21" x14ac:dyDescent="0.35">
      <c r="A959" s="62">
        <v>954</v>
      </c>
      <c r="B959" s="63" t="s">
        <v>1401</v>
      </c>
      <c r="C959" s="64">
        <v>0</v>
      </c>
      <c r="D959" s="64">
        <v>0</v>
      </c>
      <c r="E959" s="64">
        <v>0</v>
      </c>
      <c r="F959" s="64">
        <v>0</v>
      </c>
      <c r="G959" s="64">
        <v>0</v>
      </c>
      <c r="H959" s="64">
        <v>0</v>
      </c>
      <c r="I959" s="64">
        <v>0</v>
      </c>
      <c r="J959" s="64">
        <v>0</v>
      </c>
      <c r="K959" s="64">
        <v>0</v>
      </c>
      <c r="L959" s="65"/>
      <c r="M959" s="65">
        <v>0</v>
      </c>
      <c r="N959" s="65">
        <v>0</v>
      </c>
      <c r="O959" s="65">
        <v>0</v>
      </c>
      <c r="P959" s="65">
        <v>0</v>
      </c>
      <c r="Q959" s="65">
        <v>0</v>
      </c>
      <c r="R959" s="65">
        <v>0</v>
      </c>
      <c r="S959" s="65">
        <v>0</v>
      </c>
      <c r="T959" s="65">
        <v>0</v>
      </c>
      <c r="U959" s="65">
        <v>0</v>
      </c>
    </row>
    <row r="960" spans="1:21" x14ac:dyDescent="0.35">
      <c r="A960" s="62">
        <v>955</v>
      </c>
      <c r="B960" s="63" t="s">
        <v>1402</v>
      </c>
      <c r="C960" s="64">
        <v>0</v>
      </c>
      <c r="D960" s="64">
        <v>0</v>
      </c>
      <c r="E960" s="64">
        <v>0</v>
      </c>
      <c r="F960" s="64">
        <v>0</v>
      </c>
      <c r="G960" s="64">
        <v>0</v>
      </c>
      <c r="H960" s="64">
        <v>0</v>
      </c>
      <c r="I960" s="64">
        <v>0</v>
      </c>
      <c r="J960" s="64">
        <v>0</v>
      </c>
      <c r="K960" s="64">
        <v>0</v>
      </c>
      <c r="L960" s="65"/>
      <c r="M960" s="65">
        <v>0</v>
      </c>
      <c r="N960" s="65">
        <v>0</v>
      </c>
      <c r="O960" s="65">
        <v>0</v>
      </c>
      <c r="P960" s="65">
        <v>0</v>
      </c>
      <c r="Q960" s="65">
        <v>0</v>
      </c>
      <c r="R960" s="65">
        <v>0</v>
      </c>
      <c r="S960" s="65">
        <v>0</v>
      </c>
      <c r="T960" s="65">
        <v>0</v>
      </c>
      <c r="U960" s="65">
        <v>0</v>
      </c>
    </row>
    <row r="961" spans="1:21" x14ac:dyDescent="0.35">
      <c r="A961" s="62">
        <v>956</v>
      </c>
      <c r="B961" s="63" t="s">
        <v>1403</v>
      </c>
      <c r="C961" s="64">
        <v>0</v>
      </c>
      <c r="D961" s="64">
        <v>0</v>
      </c>
      <c r="E961" s="64">
        <v>0</v>
      </c>
      <c r="F961" s="64">
        <v>0</v>
      </c>
      <c r="G961" s="64">
        <v>0</v>
      </c>
      <c r="H961" s="64">
        <v>0</v>
      </c>
      <c r="I961" s="64">
        <v>0</v>
      </c>
      <c r="J961" s="64">
        <v>0</v>
      </c>
      <c r="K961" s="64">
        <v>0</v>
      </c>
      <c r="L961" s="65"/>
      <c r="M961" s="65">
        <v>0</v>
      </c>
      <c r="N961" s="65">
        <v>0</v>
      </c>
      <c r="O961" s="65">
        <v>0</v>
      </c>
      <c r="P961" s="65">
        <v>0</v>
      </c>
      <c r="Q961" s="65">
        <v>0</v>
      </c>
      <c r="R961" s="65">
        <v>0</v>
      </c>
      <c r="S961" s="65">
        <v>0</v>
      </c>
      <c r="T961" s="65">
        <v>0</v>
      </c>
      <c r="U961" s="65">
        <v>0</v>
      </c>
    </row>
    <row r="962" spans="1:21" x14ac:dyDescent="0.35">
      <c r="A962" s="62">
        <v>957</v>
      </c>
      <c r="B962" s="63" t="s">
        <v>1404</v>
      </c>
      <c r="C962" s="64">
        <v>0</v>
      </c>
      <c r="D962" s="64">
        <v>0</v>
      </c>
      <c r="E962" s="64">
        <v>0</v>
      </c>
      <c r="F962" s="64">
        <v>0</v>
      </c>
      <c r="G962" s="64">
        <v>0</v>
      </c>
      <c r="H962" s="64">
        <v>0</v>
      </c>
      <c r="I962" s="64">
        <v>0</v>
      </c>
      <c r="J962" s="64">
        <v>0</v>
      </c>
      <c r="K962" s="64">
        <v>0</v>
      </c>
      <c r="L962" s="65"/>
      <c r="M962" s="65">
        <v>0</v>
      </c>
      <c r="N962" s="65">
        <v>0</v>
      </c>
      <c r="O962" s="65">
        <v>0</v>
      </c>
      <c r="P962" s="65">
        <v>0</v>
      </c>
      <c r="Q962" s="65">
        <v>0</v>
      </c>
      <c r="R962" s="65">
        <v>0</v>
      </c>
      <c r="S962" s="65">
        <v>0</v>
      </c>
      <c r="T962" s="65">
        <v>0</v>
      </c>
      <c r="U962" s="65">
        <v>0</v>
      </c>
    </row>
    <row r="963" spans="1:21" x14ac:dyDescent="0.35">
      <c r="A963" s="62">
        <v>958</v>
      </c>
      <c r="B963" s="63" t="s">
        <v>1405</v>
      </c>
      <c r="C963" s="64">
        <v>0</v>
      </c>
      <c r="D963" s="64">
        <v>0</v>
      </c>
      <c r="E963" s="64">
        <v>0</v>
      </c>
      <c r="F963" s="64">
        <v>0</v>
      </c>
      <c r="G963" s="64">
        <v>0</v>
      </c>
      <c r="H963" s="64">
        <v>0</v>
      </c>
      <c r="I963" s="64">
        <v>0</v>
      </c>
      <c r="J963" s="64">
        <v>0</v>
      </c>
      <c r="K963" s="64">
        <v>0</v>
      </c>
      <c r="L963" s="65"/>
      <c r="M963" s="65">
        <v>0</v>
      </c>
      <c r="N963" s="65">
        <v>0</v>
      </c>
      <c r="O963" s="65">
        <v>0</v>
      </c>
      <c r="P963" s="65">
        <v>0</v>
      </c>
      <c r="Q963" s="65">
        <v>0</v>
      </c>
      <c r="R963" s="65">
        <v>0</v>
      </c>
      <c r="S963" s="65">
        <v>0</v>
      </c>
      <c r="T963" s="65">
        <v>0</v>
      </c>
      <c r="U963" s="65">
        <v>0</v>
      </c>
    </row>
    <row r="964" spans="1:21" x14ac:dyDescent="0.35">
      <c r="A964" s="62">
        <v>959</v>
      </c>
      <c r="B964" s="63" t="s">
        <v>1406</v>
      </c>
      <c r="C964" s="64">
        <v>0</v>
      </c>
      <c r="D964" s="64">
        <v>0</v>
      </c>
      <c r="E964" s="64">
        <v>0</v>
      </c>
      <c r="F964" s="64">
        <v>0</v>
      </c>
      <c r="G964" s="64">
        <v>0</v>
      </c>
      <c r="H964" s="64">
        <v>0</v>
      </c>
      <c r="I964" s="64">
        <v>0</v>
      </c>
      <c r="J964" s="64">
        <v>0</v>
      </c>
      <c r="K964" s="64">
        <v>0</v>
      </c>
      <c r="L964" s="65"/>
      <c r="M964" s="65">
        <v>0</v>
      </c>
      <c r="N964" s="65">
        <v>0</v>
      </c>
      <c r="O964" s="65">
        <v>0</v>
      </c>
      <c r="P964" s="65">
        <v>0</v>
      </c>
      <c r="Q964" s="65">
        <v>0</v>
      </c>
      <c r="R964" s="65">
        <v>0</v>
      </c>
      <c r="S964" s="65">
        <v>0</v>
      </c>
      <c r="T964" s="65">
        <v>0</v>
      </c>
      <c r="U964" s="65">
        <v>0</v>
      </c>
    </row>
    <row r="965" spans="1:21" x14ac:dyDescent="0.35">
      <c r="A965" s="62">
        <v>960</v>
      </c>
      <c r="B965" s="63" t="s">
        <v>1407</v>
      </c>
      <c r="C965" s="64">
        <v>0</v>
      </c>
      <c r="D965" s="64">
        <v>0</v>
      </c>
      <c r="E965" s="64">
        <v>0</v>
      </c>
      <c r="F965" s="64">
        <v>0</v>
      </c>
      <c r="G965" s="64">
        <v>0</v>
      </c>
      <c r="H965" s="64">
        <v>0</v>
      </c>
      <c r="I965" s="64">
        <v>0</v>
      </c>
      <c r="J965" s="64">
        <v>0</v>
      </c>
      <c r="K965" s="64">
        <v>0</v>
      </c>
      <c r="L965" s="65"/>
      <c r="M965" s="65">
        <v>0</v>
      </c>
      <c r="N965" s="65">
        <v>0</v>
      </c>
      <c r="O965" s="65">
        <v>0</v>
      </c>
      <c r="P965" s="65">
        <v>0</v>
      </c>
      <c r="Q965" s="65">
        <v>0</v>
      </c>
      <c r="R965" s="65">
        <v>0</v>
      </c>
      <c r="S965" s="65">
        <v>0</v>
      </c>
      <c r="T965" s="65">
        <v>0</v>
      </c>
      <c r="U965" s="65">
        <v>0</v>
      </c>
    </row>
    <row r="966" spans="1:21" x14ac:dyDescent="0.35">
      <c r="A966" s="62">
        <v>961</v>
      </c>
      <c r="B966" s="63" t="s">
        <v>1408</v>
      </c>
      <c r="C966" s="64">
        <v>0</v>
      </c>
      <c r="D966" s="64">
        <v>0</v>
      </c>
      <c r="E966" s="64">
        <v>0</v>
      </c>
      <c r="F966" s="64">
        <v>0</v>
      </c>
      <c r="G966" s="64">
        <v>0</v>
      </c>
      <c r="H966" s="64">
        <v>0</v>
      </c>
      <c r="I966" s="64">
        <v>0</v>
      </c>
      <c r="J966" s="64">
        <v>0</v>
      </c>
      <c r="K966" s="64">
        <v>0</v>
      </c>
      <c r="L966" s="65"/>
      <c r="M966" s="65">
        <v>0</v>
      </c>
      <c r="N966" s="65">
        <v>0</v>
      </c>
      <c r="O966" s="65">
        <v>0</v>
      </c>
      <c r="P966" s="65">
        <v>0</v>
      </c>
      <c r="Q966" s="65">
        <v>0</v>
      </c>
      <c r="R966" s="65">
        <v>0</v>
      </c>
      <c r="S966" s="65">
        <v>0</v>
      </c>
      <c r="T966" s="65">
        <v>0</v>
      </c>
      <c r="U966" s="65">
        <v>0</v>
      </c>
    </row>
    <row r="967" spans="1:21" x14ac:dyDescent="0.35">
      <c r="A967" s="62">
        <v>962</v>
      </c>
      <c r="B967" s="63" t="s">
        <v>1409</v>
      </c>
      <c r="C967" s="64">
        <v>0</v>
      </c>
      <c r="D967" s="64">
        <v>0</v>
      </c>
      <c r="E967" s="64">
        <v>0</v>
      </c>
      <c r="F967" s="64">
        <v>0</v>
      </c>
      <c r="G967" s="64">
        <v>0</v>
      </c>
      <c r="H967" s="64">
        <v>0</v>
      </c>
      <c r="I967" s="64">
        <v>0</v>
      </c>
      <c r="J967" s="64">
        <v>0</v>
      </c>
      <c r="K967" s="64">
        <v>0</v>
      </c>
      <c r="L967" s="65"/>
      <c r="M967" s="65">
        <v>0</v>
      </c>
      <c r="N967" s="65">
        <v>0</v>
      </c>
      <c r="O967" s="65">
        <v>0</v>
      </c>
      <c r="P967" s="65">
        <v>0</v>
      </c>
      <c r="Q967" s="65">
        <v>0</v>
      </c>
      <c r="R967" s="65">
        <v>0</v>
      </c>
      <c r="S967" s="65">
        <v>0</v>
      </c>
      <c r="T967" s="65">
        <v>0</v>
      </c>
      <c r="U967" s="65">
        <v>0</v>
      </c>
    </row>
    <row r="968" spans="1:21" x14ac:dyDescent="0.35">
      <c r="A968" s="62">
        <v>963</v>
      </c>
      <c r="B968" s="63" t="s">
        <v>158</v>
      </c>
      <c r="C968" s="64">
        <v>0</v>
      </c>
      <c r="D968" s="64">
        <v>0</v>
      </c>
      <c r="E968" s="64">
        <v>0</v>
      </c>
      <c r="F968" s="64">
        <v>0</v>
      </c>
      <c r="G968" s="64">
        <v>0</v>
      </c>
      <c r="H968" s="64">
        <v>0</v>
      </c>
      <c r="I968" s="64">
        <v>0</v>
      </c>
      <c r="J968" s="64">
        <v>0</v>
      </c>
      <c r="K968" s="64">
        <v>0</v>
      </c>
      <c r="L968" s="65"/>
      <c r="M968" s="65">
        <v>0</v>
      </c>
      <c r="N968" s="65">
        <v>0</v>
      </c>
      <c r="O968" s="65">
        <v>0</v>
      </c>
      <c r="P968" s="65">
        <v>0</v>
      </c>
      <c r="Q968" s="65">
        <v>0</v>
      </c>
      <c r="R968" s="65">
        <v>0</v>
      </c>
      <c r="S968" s="65">
        <v>0</v>
      </c>
      <c r="T968" s="65">
        <v>0</v>
      </c>
      <c r="U968" s="65">
        <v>0</v>
      </c>
    </row>
    <row r="969" spans="1:21" x14ac:dyDescent="0.35">
      <c r="A969" s="62">
        <v>964</v>
      </c>
      <c r="B969" s="63" t="s">
        <v>1410</v>
      </c>
      <c r="C969" s="64">
        <v>0</v>
      </c>
      <c r="D969" s="64">
        <v>0</v>
      </c>
      <c r="E969" s="64">
        <v>0</v>
      </c>
      <c r="F969" s="64">
        <v>0</v>
      </c>
      <c r="G969" s="64">
        <v>0</v>
      </c>
      <c r="H969" s="64">
        <v>0</v>
      </c>
      <c r="I969" s="64">
        <v>0</v>
      </c>
      <c r="J969" s="64">
        <v>0</v>
      </c>
      <c r="K969" s="64">
        <v>0</v>
      </c>
      <c r="L969" s="65"/>
      <c r="M969" s="65">
        <v>0</v>
      </c>
      <c r="N969" s="65">
        <v>0</v>
      </c>
      <c r="O969" s="65">
        <v>0</v>
      </c>
      <c r="P969" s="65">
        <v>0</v>
      </c>
      <c r="Q969" s="65">
        <v>0</v>
      </c>
      <c r="R969" s="65">
        <v>0</v>
      </c>
      <c r="S969" s="65">
        <v>0</v>
      </c>
      <c r="T969" s="65">
        <v>0</v>
      </c>
      <c r="U969" s="65">
        <v>0</v>
      </c>
    </row>
    <row r="970" spans="1:21" x14ac:dyDescent="0.35">
      <c r="A970" s="62">
        <v>965</v>
      </c>
      <c r="B970" s="63" t="s">
        <v>1411</v>
      </c>
      <c r="C970" s="64">
        <v>0</v>
      </c>
      <c r="D970" s="64">
        <v>0</v>
      </c>
      <c r="E970" s="64">
        <v>0</v>
      </c>
      <c r="F970" s="64">
        <v>0</v>
      </c>
      <c r="G970" s="64">
        <v>0</v>
      </c>
      <c r="H970" s="64">
        <v>0</v>
      </c>
      <c r="I970" s="64">
        <v>0</v>
      </c>
      <c r="J970" s="64">
        <v>0</v>
      </c>
      <c r="K970" s="64">
        <v>0</v>
      </c>
      <c r="L970" s="65"/>
      <c r="M970" s="65">
        <v>0</v>
      </c>
      <c r="N970" s="65">
        <v>0</v>
      </c>
      <c r="O970" s="65">
        <v>0</v>
      </c>
      <c r="P970" s="65">
        <v>0</v>
      </c>
      <c r="Q970" s="65">
        <v>0</v>
      </c>
      <c r="R970" s="65">
        <v>0</v>
      </c>
      <c r="S970" s="65">
        <v>0</v>
      </c>
      <c r="T970" s="65">
        <v>0</v>
      </c>
      <c r="U970" s="65">
        <v>0</v>
      </c>
    </row>
    <row r="971" spans="1:21" x14ac:dyDescent="0.35">
      <c r="A971" s="62">
        <v>966</v>
      </c>
      <c r="B971" s="63" t="s">
        <v>3132</v>
      </c>
      <c r="C971" s="64">
        <v>5.1724137931034484</v>
      </c>
      <c r="D971" s="64">
        <v>16</v>
      </c>
      <c r="E971" s="64">
        <v>13.274336283185843</v>
      </c>
      <c r="F971" s="64">
        <v>0</v>
      </c>
      <c r="G971" s="64">
        <v>12.5</v>
      </c>
      <c r="H971" s="64">
        <v>3.6036036036036037</v>
      </c>
      <c r="I971" s="64">
        <v>6.5040650406504072</v>
      </c>
      <c r="J971" s="64">
        <v>13.829787234042554</v>
      </c>
      <c r="K971" s="64">
        <v>9.1703056768558966</v>
      </c>
      <c r="L971" s="65"/>
      <c r="M971" s="65">
        <v>3</v>
      </c>
      <c r="N971" s="65">
        <v>8</v>
      </c>
      <c r="O971" s="65">
        <v>15</v>
      </c>
      <c r="P971" s="65">
        <v>0</v>
      </c>
      <c r="Q971" s="65">
        <v>6</v>
      </c>
      <c r="R971" s="65">
        <v>4</v>
      </c>
      <c r="S971" s="65">
        <v>8</v>
      </c>
      <c r="T971" s="65">
        <v>13</v>
      </c>
      <c r="U971" s="65">
        <v>21</v>
      </c>
    </row>
    <row r="972" spans="1:21" x14ac:dyDescent="0.35">
      <c r="A972" s="62">
        <v>967</v>
      </c>
      <c r="B972" s="63" t="s">
        <v>1412</v>
      </c>
      <c r="C972" s="64">
        <v>0</v>
      </c>
      <c r="D972" s="64">
        <v>0</v>
      </c>
      <c r="E972" s="64">
        <v>0</v>
      </c>
      <c r="F972" s="64">
        <v>0</v>
      </c>
      <c r="G972" s="64">
        <v>0</v>
      </c>
      <c r="H972" s="64">
        <v>0</v>
      </c>
      <c r="I972" s="64">
        <v>0</v>
      </c>
      <c r="J972" s="64">
        <v>0</v>
      </c>
      <c r="K972" s="64">
        <v>0</v>
      </c>
      <c r="L972" s="65"/>
      <c r="M972" s="65">
        <v>0</v>
      </c>
      <c r="N972" s="65">
        <v>0</v>
      </c>
      <c r="O972" s="65">
        <v>0</v>
      </c>
      <c r="P972" s="65">
        <v>0</v>
      </c>
      <c r="Q972" s="65">
        <v>0</v>
      </c>
      <c r="R972" s="65">
        <v>0</v>
      </c>
      <c r="S972" s="65">
        <v>0</v>
      </c>
      <c r="T972" s="65">
        <v>0</v>
      </c>
      <c r="U972" s="65">
        <v>0</v>
      </c>
    </row>
    <row r="973" spans="1:21" x14ac:dyDescent="0.35">
      <c r="A973" s="62">
        <v>968</v>
      </c>
      <c r="B973" s="63" t="s">
        <v>1413</v>
      </c>
      <c r="C973" s="64">
        <v>0</v>
      </c>
      <c r="D973" s="64">
        <v>0</v>
      </c>
      <c r="E973" s="64">
        <v>0</v>
      </c>
      <c r="F973" s="64">
        <v>0</v>
      </c>
      <c r="G973" s="64">
        <v>0</v>
      </c>
      <c r="H973" s="64">
        <v>0</v>
      </c>
      <c r="I973" s="64">
        <v>0</v>
      </c>
      <c r="J973" s="64">
        <v>0</v>
      </c>
      <c r="K973" s="64">
        <v>0</v>
      </c>
      <c r="L973" s="65"/>
      <c r="M973" s="65">
        <v>0</v>
      </c>
      <c r="N973" s="65">
        <v>0</v>
      </c>
      <c r="O973" s="65">
        <v>0</v>
      </c>
      <c r="P973" s="65">
        <v>0</v>
      </c>
      <c r="Q973" s="65">
        <v>0</v>
      </c>
      <c r="R973" s="65">
        <v>0</v>
      </c>
      <c r="S973" s="65">
        <v>0</v>
      </c>
      <c r="T973" s="65">
        <v>0</v>
      </c>
      <c r="U973" s="65">
        <v>0</v>
      </c>
    </row>
    <row r="974" spans="1:21" x14ac:dyDescent="0.35">
      <c r="A974" s="62">
        <v>969</v>
      </c>
      <c r="B974" s="63" t="s">
        <v>1414</v>
      </c>
      <c r="C974" s="64">
        <v>0</v>
      </c>
      <c r="D974" s="64">
        <v>0</v>
      </c>
      <c r="E974" s="64">
        <v>0</v>
      </c>
      <c r="F974" s="64">
        <v>0</v>
      </c>
      <c r="G974" s="64">
        <v>0</v>
      </c>
      <c r="H974" s="64">
        <v>0</v>
      </c>
      <c r="I974" s="64">
        <v>0</v>
      </c>
      <c r="J974" s="64">
        <v>0</v>
      </c>
      <c r="K974" s="64">
        <v>0</v>
      </c>
      <c r="L974" s="65"/>
      <c r="M974" s="65">
        <v>0</v>
      </c>
      <c r="N974" s="65">
        <v>0</v>
      </c>
      <c r="O974" s="65">
        <v>0</v>
      </c>
      <c r="P974" s="65">
        <v>0</v>
      </c>
      <c r="Q974" s="65">
        <v>0</v>
      </c>
      <c r="R974" s="65">
        <v>0</v>
      </c>
      <c r="S974" s="65">
        <v>0</v>
      </c>
      <c r="T974" s="65">
        <v>0</v>
      </c>
      <c r="U974" s="65">
        <v>0</v>
      </c>
    </row>
    <row r="975" spans="1:21" x14ac:dyDescent="0.35">
      <c r="A975" s="62">
        <v>970</v>
      </c>
      <c r="B975" s="63" t="s">
        <v>1415</v>
      </c>
      <c r="C975" s="64">
        <v>0</v>
      </c>
      <c r="D975" s="64">
        <v>0</v>
      </c>
      <c r="E975" s="64">
        <v>0</v>
      </c>
      <c r="F975" s="64">
        <v>0</v>
      </c>
      <c r="G975" s="64">
        <v>0</v>
      </c>
      <c r="H975" s="64">
        <v>0</v>
      </c>
      <c r="I975" s="64">
        <v>0</v>
      </c>
      <c r="J975" s="64">
        <v>0</v>
      </c>
      <c r="K975" s="64">
        <v>0</v>
      </c>
      <c r="L975" s="65"/>
      <c r="M975" s="65">
        <v>0</v>
      </c>
      <c r="N975" s="65">
        <v>0</v>
      </c>
      <c r="O975" s="65">
        <v>0</v>
      </c>
      <c r="P975" s="65">
        <v>0</v>
      </c>
      <c r="Q975" s="65">
        <v>0</v>
      </c>
      <c r="R975" s="65">
        <v>0</v>
      </c>
      <c r="S975" s="65">
        <v>0</v>
      </c>
      <c r="T975" s="65">
        <v>0</v>
      </c>
      <c r="U975" s="65">
        <v>0</v>
      </c>
    </row>
    <row r="976" spans="1:21" x14ac:dyDescent="0.35">
      <c r="A976" s="62">
        <v>971</v>
      </c>
      <c r="B976" s="63" t="s">
        <v>1416</v>
      </c>
      <c r="C976" s="64">
        <v>0</v>
      </c>
      <c r="D976" s="64">
        <v>0</v>
      </c>
      <c r="E976" s="64">
        <v>0</v>
      </c>
      <c r="F976" s="64">
        <v>0</v>
      </c>
      <c r="G976" s="64">
        <v>0</v>
      </c>
      <c r="H976" s="64">
        <v>0</v>
      </c>
      <c r="I976" s="64">
        <v>0</v>
      </c>
      <c r="J976" s="64">
        <v>0</v>
      </c>
      <c r="K976" s="64">
        <v>0</v>
      </c>
      <c r="L976" s="65"/>
      <c r="M976" s="65">
        <v>0</v>
      </c>
      <c r="N976" s="65">
        <v>0</v>
      </c>
      <c r="O976" s="65">
        <v>0</v>
      </c>
      <c r="P976" s="65">
        <v>0</v>
      </c>
      <c r="Q976" s="65">
        <v>0</v>
      </c>
      <c r="R976" s="65">
        <v>0</v>
      </c>
      <c r="S976" s="65">
        <v>0</v>
      </c>
      <c r="T976" s="65">
        <v>0</v>
      </c>
      <c r="U976" s="65">
        <v>0</v>
      </c>
    </row>
    <row r="977" spans="1:21" x14ac:dyDescent="0.35">
      <c r="A977" s="62">
        <v>972</v>
      </c>
      <c r="B977" s="63" t="s">
        <v>1417</v>
      </c>
      <c r="C977" s="64">
        <v>0</v>
      </c>
      <c r="D977" s="64">
        <v>0</v>
      </c>
      <c r="E977" s="64">
        <v>0</v>
      </c>
      <c r="F977" s="64">
        <v>0</v>
      </c>
      <c r="G977" s="64">
        <v>0</v>
      </c>
      <c r="H977" s="64">
        <v>0</v>
      </c>
      <c r="I977" s="64">
        <v>0</v>
      </c>
      <c r="J977" s="64">
        <v>0</v>
      </c>
      <c r="K977" s="64">
        <v>0</v>
      </c>
      <c r="L977" s="65"/>
      <c r="M977" s="65">
        <v>0</v>
      </c>
      <c r="N977" s="65">
        <v>0</v>
      </c>
      <c r="O977" s="65">
        <v>0</v>
      </c>
      <c r="P977" s="65">
        <v>0</v>
      </c>
      <c r="Q977" s="65">
        <v>0</v>
      </c>
      <c r="R977" s="65">
        <v>0</v>
      </c>
      <c r="S977" s="65">
        <v>0</v>
      </c>
      <c r="T977" s="65">
        <v>0</v>
      </c>
      <c r="U977" s="65">
        <v>0</v>
      </c>
    </row>
    <row r="978" spans="1:21" x14ac:dyDescent="0.35">
      <c r="A978" s="62">
        <v>973</v>
      </c>
      <c r="B978" s="63" t="s">
        <v>346</v>
      </c>
      <c r="C978" s="64">
        <v>3.0769230769230771</v>
      </c>
      <c r="D978" s="64">
        <v>8.5858585858585847</v>
      </c>
      <c r="E978" s="64">
        <v>6.962025316455696</v>
      </c>
      <c r="F978" s="64">
        <v>4.8780487804878048</v>
      </c>
      <c r="G978" s="64">
        <v>3.5087719298245612</v>
      </c>
      <c r="H978" s="64">
        <v>2.4774774774774775</v>
      </c>
      <c r="I978" s="64">
        <v>2.464788732394366</v>
      </c>
      <c r="J978" s="64">
        <v>5.5441478439425058</v>
      </c>
      <c r="K978" s="64">
        <v>4.5513654096228864</v>
      </c>
      <c r="L978" s="65"/>
      <c r="M978" s="65">
        <v>4</v>
      </c>
      <c r="N978" s="65">
        <v>17</v>
      </c>
      <c r="O978" s="65">
        <v>22</v>
      </c>
      <c r="P978" s="65">
        <v>8</v>
      </c>
      <c r="Q978" s="65">
        <v>10</v>
      </c>
      <c r="R978" s="65">
        <v>11</v>
      </c>
      <c r="S978" s="65">
        <v>7</v>
      </c>
      <c r="T978" s="65">
        <v>27</v>
      </c>
      <c r="U978" s="65">
        <v>35</v>
      </c>
    </row>
    <row r="979" spans="1:21" x14ac:dyDescent="0.35">
      <c r="A979" s="62">
        <v>974</v>
      </c>
      <c r="B979" s="63" t="s">
        <v>347</v>
      </c>
      <c r="C979" s="64">
        <v>4.3478260869565215</v>
      </c>
      <c r="D979" s="64">
        <v>7.2538860103626934</v>
      </c>
      <c r="E979" s="64">
        <v>9.0116279069767433</v>
      </c>
      <c r="F979" s="64">
        <v>8.0882352941176467</v>
      </c>
      <c r="G979" s="64">
        <v>6.1371841155234659</v>
      </c>
      <c r="H979" s="64">
        <v>6.403940886699508</v>
      </c>
      <c r="I979" s="64">
        <v>7.8767123287671232</v>
      </c>
      <c r="J979" s="64">
        <v>8.5470085470085468</v>
      </c>
      <c r="K979" s="64">
        <v>7.6315789473684212</v>
      </c>
      <c r="L979" s="65"/>
      <c r="M979" s="65">
        <v>6</v>
      </c>
      <c r="N979" s="65">
        <v>14</v>
      </c>
      <c r="O979" s="65">
        <v>31</v>
      </c>
      <c r="P979" s="65">
        <v>11</v>
      </c>
      <c r="Q979" s="65">
        <v>17</v>
      </c>
      <c r="R979" s="65">
        <v>26</v>
      </c>
      <c r="S979" s="65">
        <v>23</v>
      </c>
      <c r="T979" s="65">
        <v>40</v>
      </c>
      <c r="U979" s="65">
        <v>58</v>
      </c>
    </row>
    <row r="980" spans="1:21" x14ac:dyDescent="0.35">
      <c r="A980" s="62">
        <v>975</v>
      </c>
      <c r="B980" s="63" t="s">
        <v>1418</v>
      </c>
      <c r="C980" s="64">
        <v>0</v>
      </c>
      <c r="D980" s="64">
        <v>0</v>
      </c>
      <c r="E980" s="64">
        <v>0</v>
      </c>
      <c r="F980" s="64">
        <v>0</v>
      </c>
      <c r="G980" s="64">
        <v>0</v>
      </c>
      <c r="H980" s="64">
        <v>0</v>
      </c>
      <c r="I980" s="64">
        <v>0</v>
      </c>
      <c r="J980" s="64">
        <v>0</v>
      </c>
      <c r="K980" s="64">
        <v>0</v>
      </c>
      <c r="L980" s="65"/>
      <c r="M980" s="65">
        <v>0</v>
      </c>
      <c r="N980" s="65">
        <v>0</v>
      </c>
      <c r="O980" s="65">
        <v>0</v>
      </c>
      <c r="P980" s="65">
        <v>0</v>
      </c>
      <c r="Q980" s="65">
        <v>0</v>
      </c>
      <c r="R980" s="65">
        <v>0</v>
      </c>
      <c r="S980" s="65">
        <v>0</v>
      </c>
      <c r="T980" s="65">
        <v>0</v>
      </c>
      <c r="U980" s="65">
        <v>0</v>
      </c>
    </row>
    <row r="981" spans="1:21" x14ac:dyDescent="0.35">
      <c r="A981" s="62">
        <v>976</v>
      </c>
      <c r="B981" s="63" t="s">
        <v>1419</v>
      </c>
      <c r="C981" s="64">
        <v>0</v>
      </c>
      <c r="D981" s="64">
        <v>0</v>
      </c>
      <c r="E981" s="64">
        <v>0</v>
      </c>
      <c r="F981" s="64">
        <v>0</v>
      </c>
      <c r="G981" s="64">
        <v>0</v>
      </c>
      <c r="H981" s="64">
        <v>0</v>
      </c>
      <c r="I981" s="64">
        <v>0</v>
      </c>
      <c r="J981" s="64">
        <v>0</v>
      </c>
      <c r="K981" s="64">
        <v>0</v>
      </c>
      <c r="L981" s="65"/>
      <c r="M981" s="65">
        <v>0</v>
      </c>
      <c r="N981" s="65">
        <v>0</v>
      </c>
      <c r="O981" s="65">
        <v>0</v>
      </c>
      <c r="P981" s="65">
        <v>0</v>
      </c>
      <c r="Q981" s="65">
        <v>0</v>
      </c>
      <c r="R981" s="65">
        <v>0</v>
      </c>
      <c r="S981" s="65">
        <v>0</v>
      </c>
      <c r="T981" s="65">
        <v>0</v>
      </c>
      <c r="U981" s="65">
        <v>0</v>
      </c>
    </row>
    <row r="982" spans="1:21" x14ac:dyDescent="0.35">
      <c r="A982" s="62">
        <v>977</v>
      </c>
      <c r="B982" s="63" t="s">
        <v>1420</v>
      </c>
      <c r="C982" s="64">
        <v>0</v>
      </c>
      <c r="D982" s="64">
        <v>0</v>
      </c>
      <c r="E982" s="64">
        <v>0</v>
      </c>
      <c r="F982" s="64">
        <v>0</v>
      </c>
      <c r="G982" s="64">
        <v>0</v>
      </c>
      <c r="H982" s="64">
        <v>0</v>
      </c>
      <c r="I982" s="64">
        <v>0</v>
      </c>
      <c r="J982" s="64">
        <v>0</v>
      </c>
      <c r="K982" s="64">
        <v>0</v>
      </c>
      <c r="L982" s="65"/>
      <c r="M982" s="65">
        <v>0</v>
      </c>
      <c r="N982" s="65">
        <v>0</v>
      </c>
      <c r="O982" s="65">
        <v>0</v>
      </c>
      <c r="P982" s="65">
        <v>0</v>
      </c>
      <c r="Q982" s="65">
        <v>0</v>
      </c>
      <c r="R982" s="65">
        <v>0</v>
      </c>
      <c r="S982" s="65">
        <v>0</v>
      </c>
      <c r="T982" s="65">
        <v>0</v>
      </c>
      <c r="U982" s="65">
        <v>0</v>
      </c>
    </row>
    <row r="983" spans="1:21" x14ac:dyDescent="0.35">
      <c r="A983" s="62">
        <v>978</v>
      </c>
      <c r="B983" s="63" t="s">
        <v>1421</v>
      </c>
      <c r="C983" s="64">
        <v>0</v>
      </c>
      <c r="D983" s="64">
        <v>0</v>
      </c>
      <c r="E983" s="64">
        <v>0</v>
      </c>
      <c r="F983" s="64">
        <v>0</v>
      </c>
      <c r="G983" s="64">
        <v>0</v>
      </c>
      <c r="H983" s="64">
        <v>0</v>
      </c>
      <c r="I983" s="64">
        <v>0</v>
      </c>
      <c r="J983" s="64">
        <v>0</v>
      </c>
      <c r="K983" s="64">
        <v>0</v>
      </c>
      <c r="L983" s="65"/>
      <c r="M983" s="65">
        <v>0</v>
      </c>
      <c r="N983" s="65">
        <v>0</v>
      </c>
      <c r="O983" s="65">
        <v>0</v>
      </c>
      <c r="P983" s="65">
        <v>0</v>
      </c>
      <c r="Q983" s="65">
        <v>0</v>
      </c>
      <c r="R983" s="65">
        <v>0</v>
      </c>
      <c r="S983" s="65">
        <v>0</v>
      </c>
      <c r="T983" s="65">
        <v>0</v>
      </c>
      <c r="U983" s="65">
        <v>0</v>
      </c>
    </row>
    <row r="984" spans="1:21" x14ac:dyDescent="0.35">
      <c r="A984" s="62">
        <v>979</v>
      </c>
      <c r="B984" s="63" t="s">
        <v>348</v>
      </c>
      <c r="C984" s="64">
        <v>7.4074074074074066</v>
      </c>
      <c r="D984" s="64">
        <v>14.0625</v>
      </c>
      <c r="E984" s="64">
        <v>7.5862068965517242</v>
      </c>
      <c r="F984" s="64">
        <v>4.838709677419355</v>
      </c>
      <c r="G984" s="64">
        <v>7.5471698113207548</v>
      </c>
      <c r="H984" s="64">
        <v>13.432835820895523</v>
      </c>
      <c r="I984" s="64">
        <v>5.5172413793103452</v>
      </c>
      <c r="J984" s="64">
        <v>11.904761904761903</v>
      </c>
      <c r="K984" s="64">
        <v>7.1161048689138573</v>
      </c>
      <c r="L984" s="65"/>
      <c r="M984" s="65">
        <v>6</v>
      </c>
      <c r="N984" s="65">
        <v>9</v>
      </c>
      <c r="O984" s="65">
        <v>11</v>
      </c>
      <c r="P984" s="65">
        <v>3</v>
      </c>
      <c r="Q984" s="65">
        <v>4</v>
      </c>
      <c r="R984" s="65">
        <v>18</v>
      </c>
      <c r="S984" s="65">
        <v>8</v>
      </c>
      <c r="T984" s="65">
        <v>15</v>
      </c>
      <c r="U984" s="65">
        <v>19</v>
      </c>
    </row>
    <row r="985" spans="1:21" x14ac:dyDescent="0.35">
      <c r="A985" s="62">
        <v>980</v>
      </c>
      <c r="B985" s="63" t="s">
        <v>1422</v>
      </c>
      <c r="C985" s="64">
        <v>0</v>
      </c>
      <c r="D985" s="64">
        <v>0</v>
      </c>
      <c r="E985" s="64">
        <v>0</v>
      </c>
      <c r="F985" s="64">
        <v>0</v>
      </c>
      <c r="G985" s="64">
        <v>0</v>
      </c>
      <c r="H985" s="64">
        <v>0</v>
      </c>
      <c r="I985" s="64">
        <v>0</v>
      </c>
      <c r="J985" s="64">
        <v>0</v>
      </c>
      <c r="K985" s="64">
        <v>0</v>
      </c>
      <c r="L985" s="65"/>
      <c r="M985" s="65">
        <v>0</v>
      </c>
      <c r="N985" s="65">
        <v>0</v>
      </c>
      <c r="O985" s="65">
        <v>0</v>
      </c>
      <c r="P985" s="65">
        <v>0</v>
      </c>
      <c r="Q985" s="65">
        <v>0</v>
      </c>
      <c r="R985" s="65">
        <v>0</v>
      </c>
      <c r="S985" s="65">
        <v>0</v>
      </c>
      <c r="T985" s="65">
        <v>0</v>
      </c>
      <c r="U985" s="65">
        <v>0</v>
      </c>
    </row>
    <row r="986" spans="1:21" x14ac:dyDescent="0.35">
      <c r="A986" s="62">
        <v>981</v>
      </c>
      <c r="B986" s="63" t="s">
        <v>1423</v>
      </c>
      <c r="C986" s="64">
        <v>0</v>
      </c>
      <c r="D986" s="64">
        <v>0</v>
      </c>
      <c r="E986" s="64">
        <v>0</v>
      </c>
      <c r="F986" s="64">
        <v>0</v>
      </c>
      <c r="G986" s="64">
        <v>0</v>
      </c>
      <c r="H986" s="64">
        <v>0</v>
      </c>
      <c r="I986" s="64">
        <v>0</v>
      </c>
      <c r="J986" s="64">
        <v>0</v>
      </c>
      <c r="K986" s="64">
        <v>0</v>
      </c>
      <c r="L986" s="65"/>
      <c r="M986" s="65">
        <v>0</v>
      </c>
      <c r="N986" s="65">
        <v>0</v>
      </c>
      <c r="O986" s="65">
        <v>0</v>
      </c>
      <c r="P986" s="65">
        <v>0</v>
      </c>
      <c r="Q986" s="65">
        <v>0</v>
      </c>
      <c r="R986" s="65">
        <v>0</v>
      </c>
      <c r="S986" s="65">
        <v>0</v>
      </c>
      <c r="T986" s="65">
        <v>0</v>
      </c>
      <c r="U986" s="65">
        <v>0</v>
      </c>
    </row>
    <row r="987" spans="1:21" x14ac:dyDescent="0.35">
      <c r="A987" s="62">
        <v>982</v>
      </c>
      <c r="B987" s="63" t="s">
        <v>1424</v>
      </c>
      <c r="C987" s="64">
        <v>0</v>
      </c>
      <c r="D987" s="64">
        <v>0</v>
      </c>
      <c r="E987" s="64">
        <v>0</v>
      </c>
      <c r="F987" s="64">
        <v>0</v>
      </c>
      <c r="G987" s="64">
        <v>0</v>
      </c>
      <c r="H987" s="64">
        <v>0</v>
      </c>
      <c r="I987" s="64">
        <v>0</v>
      </c>
      <c r="J987" s="64">
        <v>0</v>
      </c>
      <c r="K987" s="64">
        <v>0</v>
      </c>
      <c r="L987" s="65"/>
      <c r="M987" s="65">
        <v>0</v>
      </c>
      <c r="N987" s="65">
        <v>0</v>
      </c>
      <c r="O987" s="65">
        <v>0</v>
      </c>
      <c r="P987" s="65">
        <v>0</v>
      </c>
      <c r="Q987" s="65">
        <v>0</v>
      </c>
      <c r="R987" s="65">
        <v>0</v>
      </c>
      <c r="S987" s="65">
        <v>0</v>
      </c>
      <c r="T987" s="65">
        <v>0</v>
      </c>
      <c r="U987" s="65">
        <v>0</v>
      </c>
    </row>
    <row r="988" spans="1:21" x14ac:dyDescent="0.35">
      <c r="A988" s="62">
        <v>983</v>
      </c>
      <c r="B988" s="63" t="s">
        <v>1425</v>
      </c>
      <c r="C988" s="64">
        <v>0</v>
      </c>
      <c r="D988" s="64">
        <v>0</v>
      </c>
      <c r="E988" s="64">
        <v>0</v>
      </c>
      <c r="F988" s="64">
        <v>0</v>
      </c>
      <c r="G988" s="64">
        <v>0</v>
      </c>
      <c r="H988" s="64">
        <v>0</v>
      </c>
      <c r="I988" s="64">
        <v>0</v>
      </c>
      <c r="J988" s="64">
        <v>0</v>
      </c>
      <c r="K988" s="64">
        <v>0</v>
      </c>
      <c r="L988" s="65"/>
      <c r="M988" s="65">
        <v>0</v>
      </c>
      <c r="N988" s="65">
        <v>0</v>
      </c>
      <c r="O988" s="65">
        <v>0</v>
      </c>
      <c r="P988" s="65">
        <v>0</v>
      </c>
      <c r="Q988" s="65">
        <v>0</v>
      </c>
      <c r="R988" s="65">
        <v>0</v>
      </c>
      <c r="S988" s="65">
        <v>0</v>
      </c>
      <c r="T988" s="65">
        <v>0</v>
      </c>
      <c r="U988" s="65">
        <v>0</v>
      </c>
    </row>
    <row r="989" spans="1:21" x14ac:dyDescent="0.35">
      <c r="A989" s="62">
        <v>984</v>
      </c>
      <c r="B989" s="63" t="s">
        <v>1426</v>
      </c>
      <c r="C989" s="64">
        <v>0</v>
      </c>
      <c r="D989" s="64">
        <v>0</v>
      </c>
      <c r="E989" s="64">
        <v>0</v>
      </c>
      <c r="F989" s="64">
        <v>0</v>
      </c>
      <c r="G989" s="64">
        <v>0</v>
      </c>
      <c r="H989" s="64">
        <v>0</v>
      </c>
      <c r="I989" s="64">
        <v>0</v>
      </c>
      <c r="J989" s="64">
        <v>0</v>
      </c>
      <c r="K989" s="64">
        <v>0</v>
      </c>
      <c r="L989" s="65"/>
      <c r="M989" s="65">
        <v>0</v>
      </c>
      <c r="N989" s="65">
        <v>0</v>
      </c>
      <c r="O989" s="65">
        <v>0</v>
      </c>
      <c r="P989" s="65">
        <v>0</v>
      </c>
      <c r="Q989" s="65">
        <v>0</v>
      </c>
      <c r="R989" s="65">
        <v>0</v>
      </c>
      <c r="S989" s="65">
        <v>0</v>
      </c>
      <c r="T989" s="65">
        <v>0</v>
      </c>
      <c r="U989" s="65">
        <v>0</v>
      </c>
    </row>
    <row r="990" spans="1:21" x14ac:dyDescent="0.35">
      <c r="A990" s="62">
        <v>985</v>
      </c>
      <c r="B990" s="63" t="s">
        <v>1427</v>
      </c>
      <c r="C990" s="64">
        <v>0</v>
      </c>
      <c r="D990" s="64">
        <v>0</v>
      </c>
      <c r="E990" s="64">
        <v>0</v>
      </c>
      <c r="F990" s="64">
        <v>0</v>
      </c>
      <c r="G990" s="64">
        <v>0</v>
      </c>
      <c r="H990" s="64">
        <v>0</v>
      </c>
      <c r="I990" s="64">
        <v>0</v>
      </c>
      <c r="J990" s="64">
        <v>0</v>
      </c>
      <c r="K990" s="64">
        <v>0</v>
      </c>
      <c r="L990" s="65"/>
      <c r="M990" s="65">
        <v>0</v>
      </c>
      <c r="N990" s="65">
        <v>0</v>
      </c>
      <c r="O990" s="65">
        <v>0</v>
      </c>
      <c r="P990" s="65">
        <v>0</v>
      </c>
      <c r="Q990" s="65">
        <v>0</v>
      </c>
      <c r="R990" s="65">
        <v>0</v>
      </c>
      <c r="S990" s="65">
        <v>0</v>
      </c>
      <c r="T990" s="65">
        <v>0</v>
      </c>
      <c r="U990" s="65">
        <v>0</v>
      </c>
    </row>
    <row r="991" spans="1:21" x14ac:dyDescent="0.35">
      <c r="A991" s="62">
        <v>986</v>
      </c>
      <c r="B991" s="63" t="s">
        <v>1428</v>
      </c>
      <c r="C991" s="64">
        <v>0</v>
      </c>
      <c r="D991" s="64">
        <v>0</v>
      </c>
      <c r="E991" s="64">
        <v>0</v>
      </c>
      <c r="F991" s="64">
        <v>0</v>
      </c>
      <c r="G991" s="64">
        <v>0</v>
      </c>
      <c r="H991" s="64">
        <v>0</v>
      </c>
      <c r="I991" s="64">
        <v>0</v>
      </c>
      <c r="J991" s="64">
        <v>0</v>
      </c>
      <c r="K991" s="64">
        <v>0</v>
      </c>
      <c r="L991" s="65"/>
      <c r="M991" s="65">
        <v>0</v>
      </c>
      <c r="N991" s="65">
        <v>0</v>
      </c>
      <c r="O991" s="65">
        <v>0</v>
      </c>
      <c r="P991" s="65">
        <v>0</v>
      </c>
      <c r="Q991" s="65">
        <v>0</v>
      </c>
      <c r="R991" s="65">
        <v>0</v>
      </c>
      <c r="S991" s="65">
        <v>0</v>
      </c>
      <c r="T991" s="65">
        <v>0</v>
      </c>
      <c r="U991" s="65">
        <v>0</v>
      </c>
    </row>
    <row r="992" spans="1:21" x14ac:dyDescent="0.35">
      <c r="A992" s="62">
        <v>987</v>
      </c>
      <c r="B992" s="63" t="s">
        <v>1429</v>
      </c>
      <c r="C992" s="64">
        <v>0</v>
      </c>
      <c r="D992" s="64">
        <v>0</v>
      </c>
      <c r="E992" s="64">
        <v>0</v>
      </c>
      <c r="F992" s="64">
        <v>0</v>
      </c>
      <c r="G992" s="64">
        <v>0</v>
      </c>
      <c r="H992" s="64">
        <v>0</v>
      </c>
      <c r="I992" s="64">
        <v>0</v>
      </c>
      <c r="J992" s="64">
        <v>0</v>
      </c>
      <c r="K992" s="64">
        <v>0</v>
      </c>
      <c r="L992" s="65"/>
      <c r="M992" s="65">
        <v>0</v>
      </c>
      <c r="N992" s="65">
        <v>0</v>
      </c>
      <c r="O992" s="65">
        <v>0</v>
      </c>
      <c r="P992" s="65">
        <v>0</v>
      </c>
      <c r="Q992" s="65">
        <v>0</v>
      </c>
      <c r="R992" s="65">
        <v>0</v>
      </c>
      <c r="S992" s="65">
        <v>0</v>
      </c>
      <c r="T992" s="65">
        <v>0</v>
      </c>
      <c r="U992" s="65">
        <v>0</v>
      </c>
    </row>
    <row r="993" spans="1:21" x14ac:dyDescent="0.35">
      <c r="A993" s="62">
        <v>988</v>
      </c>
      <c r="B993" s="63" t="s">
        <v>1430</v>
      </c>
      <c r="C993" s="64">
        <v>0</v>
      </c>
      <c r="D993" s="64">
        <v>0</v>
      </c>
      <c r="E993" s="64">
        <v>0</v>
      </c>
      <c r="F993" s="64">
        <v>0</v>
      </c>
      <c r="G993" s="64">
        <v>0</v>
      </c>
      <c r="H993" s="64">
        <v>0</v>
      </c>
      <c r="I993" s="64">
        <v>0</v>
      </c>
      <c r="J993" s="64">
        <v>0</v>
      </c>
      <c r="K993" s="64">
        <v>0</v>
      </c>
      <c r="L993" s="65"/>
      <c r="M993" s="65">
        <v>0</v>
      </c>
      <c r="N993" s="65">
        <v>0</v>
      </c>
      <c r="O993" s="65">
        <v>0</v>
      </c>
      <c r="P993" s="65">
        <v>0</v>
      </c>
      <c r="Q993" s="65">
        <v>0</v>
      </c>
      <c r="R993" s="65">
        <v>0</v>
      </c>
      <c r="S993" s="65">
        <v>0</v>
      </c>
      <c r="T993" s="65">
        <v>0</v>
      </c>
      <c r="U993" s="65">
        <v>0</v>
      </c>
    </row>
    <row r="994" spans="1:21" x14ac:dyDescent="0.35">
      <c r="A994" s="62">
        <v>989</v>
      </c>
      <c r="B994" s="63" t="s">
        <v>1431</v>
      </c>
      <c r="C994" s="64">
        <v>0</v>
      </c>
      <c r="D994" s="64">
        <v>0</v>
      </c>
      <c r="E994" s="64">
        <v>0</v>
      </c>
      <c r="F994" s="64">
        <v>0</v>
      </c>
      <c r="G994" s="64">
        <v>0</v>
      </c>
      <c r="H994" s="64">
        <v>0</v>
      </c>
      <c r="I994" s="64">
        <v>0</v>
      </c>
      <c r="J994" s="64">
        <v>0</v>
      </c>
      <c r="K994" s="64">
        <v>0</v>
      </c>
      <c r="L994" s="65"/>
      <c r="M994" s="65">
        <v>0</v>
      </c>
      <c r="N994" s="65">
        <v>0</v>
      </c>
      <c r="O994" s="65">
        <v>0</v>
      </c>
      <c r="P994" s="65">
        <v>0</v>
      </c>
      <c r="Q994" s="65">
        <v>0</v>
      </c>
      <c r="R994" s="65">
        <v>0</v>
      </c>
      <c r="S994" s="65">
        <v>0</v>
      </c>
      <c r="T994" s="65">
        <v>0</v>
      </c>
      <c r="U994" s="65">
        <v>0</v>
      </c>
    </row>
    <row r="995" spans="1:21" x14ac:dyDescent="0.35">
      <c r="A995" s="62">
        <v>990</v>
      </c>
      <c r="B995" s="63" t="s">
        <v>1432</v>
      </c>
      <c r="C995" s="64">
        <v>0</v>
      </c>
      <c r="D995" s="64">
        <v>0</v>
      </c>
      <c r="E995" s="64">
        <v>0</v>
      </c>
      <c r="F995" s="64">
        <v>0</v>
      </c>
      <c r="G995" s="64">
        <v>0</v>
      </c>
      <c r="H995" s="64">
        <v>0</v>
      </c>
      <c r="I995" s="64">
        <v>0</v>
      </c>
      <c r="J995" s="64">
        <v>0</v>
      </c>
      <c r="K995" s="64">
        <v>0</v>
      </c>
      <c r="L995" s="65"/>
      <c r="M995" s="65">
        <v>0</v>
      </c>
      <c r="N995" s="65">
        <v>0</v>
      </c>
      <c r="O995" s="65">
        <v>0</v>
      </c>
      <c r="P995" s="65">
        <v>0</v>
      </c>
      <c r="Q995" s="65">
        <v>0</v>
      </c>
      <c r="R995" s="65">
        <v>0</v>
      </c>
      <c r="S995" s="65">
        <v>0</v>
      </c>
      <c r="T995" s="65">
        <v>0</v>
      </c>
      <c r="U995" s="65">
        <v>0</v>
      </c>
    </row>
    <row r="996" spans="1:21" x14ac:dyDescent="0.35">
      <c r="A996" s="62">
        <v>991</v>
      </c>
      <c r="B996" s="63" t="s">
        <v>1433</v>
      </c>
      <c r="C996" s="64">
        <v>0</v>
      </c>
      <c r="D996" s="64">
        <v>0</v>
      </c>
      <c r="E996" s="64">
        <v>0</v>
      </c>
      <c r="F996" s="64">
        <v>0</v>
      </c>
      <c r="G996" s="64">
        <v>0</v>
      </c>
      <c r="H996" s="64">
        <v>0</v>
      </c>
      <c r="I996" s="64">
        <v>0</v>
      </c>
      <c r="J996" s="64">
        <v>0</v>
      </c>
      <c r="K996" s="64">
        <v>0</v>
      </c>
      <c r="L996" s="65"/>
      <c r="M996" s="65">
        <v>0</v>
      </c>
      <c r="N996" s="65">
        <v>0</v>
      </c>
      <c r="O996" s="65">
        <v>0</v>
      </c>
      <c r="P996" s="65">
        <v>0</v>
      </c>
      <c r="Q996" s="65">
        <v>0</v>
      </c>
      <c r="R996" s="65">
        <v>0</v>
      </c>
      <c r="S996" s="65">
        <v>0</v>
      </c>
      <c r="T996" s="65">
        <v>0</v>
      </c>
      <c r="U996" s="65">
        <v>0</v>
      </c>
    </row>
    <row r="997" spans="1:21" x14ac:dyDescent="0.35">
      <c r="A997" s="62">
        <v>992</v>
      </c>
      <c r="B997" s="63" t="s">
        <v>1434</v>
      </c>
      <c r="C997" s="64">
        <v>0</v>
      </c>
      <c r="D997" s="64">
        <v>0</v>
      </c>
      <c r="E997" s="64">
        <v>0</v>
      </c>
      <c r="F997" s="64">
        <v>0</v>
      </c>
      <c r="G997" s="64">
        <v>0</v>
      </c>
      <c r="H997" s="64">
        <v>0</v>
      </c>
      <c r="I997" s="64">
        <v>0</v>
      </c>
      <c r="J997" s="64">
        <v>0</v>
      </c>
      <c r="K997" s="64">
        <v>0</v>
      </c>
      <c r="L997" s="65"/>
      <c r="M997" s="65">
        <v>0</v>
      </c>
      <c r="N997" s="65">
        <v>0</v>
      </c>
      <c r="O997" s="65">
        <v>0</v>
      </c>
      <c r="P997" s="65">
        <v>0</v>
      </c>
      <c r="Q997" s="65">
        <v>0</v>
      </c>
      <c r="R997" s="65">
        <v>0</v>
      </c>
      <c r="S997" s="65">
        <v>0</v>
      </c>
      <c r="T997" s="65">
        <v>0</v>
      </c>
      <c r="U997" s="65">
        <v>0</v>
      </c>
    </row>
    <row r="998" spans="1:21" x14ac:dyDescent="0.35">
      <c r="A998" s="62">
        <v>993</v>
      </c>
      <c r="B998" s="63" t="s">
        <v>1435</v>
      </c>
      <c r="C998" s="64">
        <v>0</v>
      </c>
      <c r="D998" s="64">
        <v>0</v>
      </c>
      <c r="E998" s="64">
        <v>0</v>
      </c>
      <c r="F998" s="64">
        <v>0</v>
      </c>
      <c r="G998" s="64">
        <v>0</v>
      </c>
      <c r="H998" s="64">
        <v>0</v>
      </c>
      <c r="I998" s="64">
        <v>0</v>
      </c>
      <c r="J998" s="64">
        <v>0</v>
      </c>
      <c r="K998" s="64">
        <v>0</v>
      </c>
      <c r="L998" s="65"/>
      <c r="M998" s="65">
        <v>0</v>
      </c>
      <c r="N998" s="65">
        <v>0</v>
      </c>
      <c r="O998" s="65">
        <v>0</v>
      </c>
      <c r="P998" s="65">
        <v>0</v>
      </c>
      <c r="Q998" s="65">
        <v>0</v>
      </c>
      <c r="R998" s="65">
        <v>0</v>
      </c>
      <c r="S998" s="65">
        <v>0</v>
      </c>
      <c r="T998" s="65">
        <v>0</v>
      </c>
      <c r="U998" s="65">
        <v>0</v>
      </c>
    </row>
    <row r="999" spans="1:21" x14ac:dyDescent="0.35">
      <c r="A999" s="62">
        <v>994</v>
      </c>
      <c r="B999" s="63" t="s">
        <v>1436</v>
      </c>
      <c r="C999" s="64">
        <v>0</v>
      </c>
      <c r="D999" s="64">
        <v>0</v>
      </c>
      <c r="E999" s="64">
        <v>0</v>
      </c>
      <c r="F999" s="64">
        <v>0</v>
      </c>
      <c r="G999" s="64">
        <v>0</v>
      </c>
      <c r="H999" s="64">
        <v>0</v>
      </c>
      <c r="I999" s="64">
        <v>0</v>
      </c>
      <c r="J999" s="64">
        <v>0</v>
      </c>
      <c r="K999" s="64">
        <v>0</v>
      </c>
      <c r="L999" s="65"/>
      <c r="M999" s="65">
        <v>0</v>
      </c>
      <c r="N999" s="65">
        <v>0</v>
      </c>
      <c r="O999" s="65">
        <v>0</v>
      </c>
      <c r="P999" s="65">
        <v>0</v>
      </c>
      <c r="Q999" s="65">
        <v>0</v>
      </c>
      <c r="R999" s="65">
        <v>0</v>
      </c>
      <c r="S999" s="65">
        <v>0</v>
      </c>
      <c r="T999" s="65">
        <v>0</v>
      </c>
      <c r="U999" s="65">
        <v>0</v>
      </c>
    </row>
    <row r="1000" spans="1:21" x14ac:dyDescent="0.35">
      <c r="A1000" s="62">
        <v>995</v>
      </c>
      <c r="B1000" s="63" t="s">
        <v>1437</v>
      </c>
      <c r="C1000" s="64">
        <v>0</v>
      </c>
      <c r="D1000" s="64">
        <v>0</v>
      </c>
      <c r="E1000" s="64">
        <v>0</v>
      </c>
      <c r="F1000" s="64">
        <v>0</v>
      </c>
      <c r="G1000" s="64">
        <v>0</v>
      </c>
      <c r="H1000" s="64">
        <v>0</v>
      </c>
      <c r="I1000" s="64">
        <v>0</v>
      </c>
      <c r="J1000" s="64">
        <v>0</v>
      </c>
      <c r="K1000" s="64">
        <v>0</v>
      </c>
      <c r="L1000" s="65"/>
      <c r="M1000" s="65">
        <v>0</v>
      </c>
      <c r="N1000" s="65">
        <v>0</v>
      </c>
      <c r="O1000" s="65">
        <v>0</v>
      </c>
      <c r="P1000" s="65">
        <v>0</v>
      </c>
      <c r="Q1000" s="65">
        <v>0</v>
      </c>
      <c r="R1000" s="65">
        <v>0</v>
      </c>
      <c r="S1000" s="65">
        <v>0</v>
      </c>
      <c r="T1000" s="65">
        <v>0</v>
      </c>
      <c r="U1000" s="65">
        <v>0</v>
      </c>
    </row>
    <row r="1001" spans="1:21" x14ac:dyDescent="0.35">
      <c r="A1001" s="62">
        <v>996</v>
      </c>
      <c r="B1001" s="63" t="s">
        <v>1438</v>
      </c>
      <c r="C1001" s="64">
        <v>0</v>
      </c>
      <c r="D1001" s="64">
        <v>0</v>
      </c>
      <c r="E1001" s="64">
        <v>0</v>
      </c>
      <c r="F1001" s="64">
        <v>0</v>
      </c>
      <c r="G1001" s="64">
        <v>0</v>
      </c>
      <c r="H1001" s="64">
        <v>0</v>
      </c>
      <c r="I1001" s="64">
        <v>0</v>
      </c>
      <c r="J1001" s="64">
        <v>0</v>
      </c>
      <c r="K1001" s="64">
        <v>0</v>
      </c>
      <c r="L1001" s="65"/>
      <c r="M1001" s="65">
        <v>0</v>
      </c>
      <c r="N1001" s="65">
        <v>0</v>
      </c>
      <c r="O1001" s="65">
        <v>0</v>
      </c>
      <c r="P1001" s="65">
        <v>0</v>
      </c>
      <c r="Q1001" s="65">
        <v>0</v>
      </c>
      <c r="R1001" s="65">
        <v>0</v>
      </c>
      <c r="S1001" s="65">
        <v>0</v>
      </c>
      <c r="T1001" s="65">
        <v>0</v>
      </c>
      <c r="U1001" s="65">
        <v>0</v>
      </c>
    </row>
    <row r="1002" spans="1:21" x14ac:dyDescent="0.35">
      <c r="A1002" s="62">
        <v>997</v>
      </c>
      <c r="B1002" s="63" t="s">
        <v>1439</v>
      </c>
      <c r="C1002" s="64">
        <v>0</v>
      </c>
      <c r="D1002" s="64">
        <v>0</v>
      </c>
      <c r="E1002" s="64">
        <v>0</v>
      </c>
      <c r="F1002" s="64">
        <v>0</v>
      </c>
      <c r="G1002" s="64">
        <v>0</v>
      </c>
      <c r="H1002" s="64">
        <v>0</v>
      </c>
      <c r="I1002" s="64">
        <v>0</v>
      </c>
      <c r="J1002" s="64">
        <v>0</v>
      </c>
      <c r="K1002" s="64">
        <v>0</v>
      </c>
      <c r="L1002" s="65"/>
      <c r="M1002" s="65">
        <v>0</v>
      </c>
      <c r="N1002" s="65">
        <v>0</v>
      </c>
      <c r="O1002" s="65">
        <v>0</v>
      </c>
      <c r="P1002" s="65">
        <v>0</v>
      </c>
      <c r="Q1002" s="65">
        <v>0</v>
      </c>
      <c r="R1002" s="65">
        <v>0</v>
      </c>
      <c r="S1002" s="65">
        <v>0</v>
      </c>
      <c r="T1002" s="65">
        <v>0</v>
      </c>
      <c r="U1002" s="65">
        <v>0</v>
      </c>
    </row>
    <row r="1003" spans="1:21" x14ac:dyDescent="0.35">
      <c r="A1003" s="62">
        <v>998</v>
      </c>
      <c r="B1003" s="63" t="s">
        <v>1440</v>
      </c>
      <c r="C1003" s="64">
        <v>0</v>
      </c>
      <c r="D1003" s="64">
        <v>0</v>
      </c>
      <c r="E1003" s="64">
        <v>0</v>
      </c>
      <c r="F1003" s="64">
        <v>0</v>
      </c>
      <c r="G1003" s="64">
        <v>0</v>
      </c>
      <c r="H1003" s="64">
        <v>0</v>
      </c>
      <c r="I1003" s="64">
        <v>0</v>
      </c>
      <c r="J1003" s="64">
        <v>0</v>
      </c>
      <c r="K1003" s="64">
        <v>0</v>
      </c>
      <c r="L1003" s="65"/>
      <c r="M1003" s="65">
        <v>0</v>
      </c>
      <c r="N1003" s="65">
        <v>0</v>
      </c>
      <c r="O1003" s="65">
        <v>0</v>
      </c>
      <c r="P1003" s="65">
        <v>0</v>
      </c>
      <c r="Q1003" s="65">
        <v>0</v>
      </c>
      <c r="R1003" s="65">
        <v>0</v>
      </c>
      <c r="S1003" s="65">
        <v>0</v>
      </c>
      <c r="T1003" s="65">
        <v>0</v>
      </c>
      <c r="U1003" s="65">
        <v>0</v>
      </c>
    </row>
    <row r="1004" spans="1:21" x14ac:dyDescent="0.35">
      <c r="A1004" s="62">
        <v>999</v>
      </c>
      <c r="B1004" s="63" t="s">
        <v>1441</v>
      </c>
      <c r="C1004" s="64">
        <v>0</v>
      </c>
      <c r="D1004" s="64">
        <v>23.52941176470588</v>
      </c>
      <c r="E1004" s="64">
        <v>17.948717948717949</v>
      </c>
      <c r="F1004" s="64">
        <v>0</v>
      </c>
      <c r="G1004" s="64">
        <v>18.75</v>
      </c>
      <c r="H1004" s="64">
        <v>18.518518518518519</v>
      </c>
      <c r="I1004" s="64">
        <v>0</v>
      </c>
      <c r="J1004" s="64">
        <v>9.0909090909090917</v>
      </c>
      <c r="K1004" s="64">
        <v>14.285714285714285</v>
      </c>
      <c r="L1004" s="65"/>
      <c r="M1004" s="65">
        <v>0</v>
      </c>
      <c r="N1004" s="65">
        <v>4</v>
      </c>
      <c r="O1004" s="65">
        <v>7</v>
      </c>
      <c r="P1004" s="65">
        <v>0</v>
      </c>
      <c r="Q1004" s="65">
        <v>3</v>
      </c>
      <c r="R1004" s="65">
        <v>5</v>
      </c>
      <c r="S1004" s="65">
        <v>0</v>
      </c>
      <c r="T1004" s="65">
        <v>3</v>
      </c>
      <c r="U1004" s="65">
        <v>9</v>
      </c>
    </row>
    <row r="1005" spans="1:21" x14ac:dyDescent="0.35">
      <c r="A1005" s="62">
        <v>1000</v>
      </c>
      <c r="B1005" s="63" t="s">
        <v>1442</v>
      </c>
      <c r="C1005" s="64">
        <v>0</v>
      </c>
      <c r="D1005" s="64">
        <v>0</v>
      </c>
      <c r="E1005" s="64">
        <v>0</v>
      </c>
      <c r="F1005" s="64">
        <v>0</v>
      </c>
      <c r="G1005" s="64">
        <v>0</v>
      </c>
      <c r="H1005" s="64">
        <v>0</v>
      </c>
      <c r="I1005" s="64">
        <v>0</v>
      </c>
      <c r="J1005" s="64">
        <v>0</v>
      </c>
      <c r="K1005" s="64">
        <v>0</v>
      </c>
      <c r="L1005" s="65"/>
      <c r="M1005" s="65">
        <v>0</v>
      </c>
      <c r="N1005" s="65">
        <v>0</v>
      </c>
      <c r="O1005" s="65">
        <v>0</v>
      </c>
      <c r="P1005" s="65">
        <v>0</v>
      </c>
      <c r="Q1005" s="65">
        <v>0</v>
      </c>
      <c r="R1005" s="65">
        <v>0</v>
      </c>
      <c r="S1005" s="65">
        <v>0</v>
      </c>
      <c r="T1005" s="65">
        <v>0</v>
      </c>
      <c r="U1005" s="65">
        <v>0</v>
      </c>
    </row>
    <row r="1006" spans="1:21" x14ac:dyDescent="0.35">
      <c r="A1006" s="62">
        <v>1001</v>
      </c>
      <c r="B1006" s="63" t="s">
        <v>349</v>
      </c>
      <c r="C1006" s="64">
        <v>3.278688524590164</v>
      </c>
      <c r="D1006" s="64">
        <v>4.6728971962616823</v>
      </c>
      <c r="E1006" s="64">
        <v>4.591836734693878</v>
      </c>
      <c r="F1006" s="64">
        <v>2.5316455696202533</v>
      </c>
      <c r="G1006" s="64">
        <v>3.2085561497326207</v>
      </c>
      <c r="H1006" s="64">
        <v>3.4883720930232558</v>
      </c>
      <c r="I1006" s="64">
        <v>3.2023289665211063</v>
      </c>
      <c r="J1006" s="64">
        <v>6.2052505966587113</v>
      </c>
      <c r="K1006" s="64">
        <v>3.9704524469067408</v>
      </c>
      <c r="L1006" s="65"/>
      <c r="M1006" s="65">
        <v>12</v>
      </c>
      <c r="N1006" s="65">
        <v>10</v>
      </c>
      <c r="O1006" s="65">
        <v>27</v>
      </c>
      <c r="P1006" s="65">
        <v>8</v>
      </c>
      <c r="Q1006" s="65">
        <v>6</v>
      </c>
      <c r="R1006" s="65">
        <v>18</v>
      </c>
      <c r="S1006" s="65">
        <v>22</v>
      </c>
      <c r="T1006" s="65">
        <v>26</v>
      </c>
      <c r="U1006" s="65">
        <v>43</v>
      </c>
    </row>
    <row r="1007" spans="1:21" x14ac:dyDescent="0.35">
      <c r="A1007" s="62">
        <v>1002</v>
      </c>
      <c r="B1007" s="63" t="s">
        <v>1443</v>
      </c>
      <c r="C1007" s="64">
        <v>0</v>
      </c>
      <c r="D1007" s="64">
        <v>0</v>
      </c>
      <c r="E1007" s="64">
        <v>0</v>
      </c>
      <c r="F1007" s="64">
        <v>0</v>
      </c>
      <c r="G1007" s="64">
        <v>0</v>
      </c>
      <c r="H1007" s="64">
        <v>0</v>
      </c>
      <c r="I1007" s="64">
        <v>0</v>
      </c>
      <c r="J1007" s="64">
        <v>11.428571428571429</v>
      </c>
      <c r="K1007" s="64">
        <v>4.1237113402061851</v>
      </c>
      <c r="L1007" s="65"/>
      <c r="M1007" s="65">
        <v>0</v>
      </c>
      <c r="N1007" s="65">
        <v>0</v>
      </c>
      <c r="O1007" s="65">
        <v>0</v>
      </c>
      <c r="P1007" s="65">
        <v>0</v>
      </c>
      <c r="Q1007" s="65">
        <v>0</v>
      </c>
      <c r="R1007" s="65">
        <v>0</v>
      </c>
      <c r="S1007" s="65">
        <v>0</v>
      </c>
      <c r="T1007" s="65">
        <v>4</v>
      </c>
      <c r="U1007" s="65">
        <v>4</v>
      </c>
    </row>
    <row r="1008" spans="1:21" x14ac:dyDescent="0.35">
      <c r="A1008" s="62">
        <v>1003</v>
      </c>
      <c r="B1008" s="63" t="s">
        <v>1444</v>
      </c>
      <c r="C1008" s="64">
        <v>0</v>
      </c>
      <c r="D1008" s="64">
        <v>0</v>
      </c>
      <c r="E1008" s="64">
        <v>0</v>
      </c>
      <c r="F1008" s="64">
        <v>0</v>
      </c>
      <c r="G1008" s="64">
        <v>0</v>
      </c>
      <c r="H1008" s="64">
        <v>0</v>
      </c>
      <c r="I1008" s="64">
        <v>0</v>
      </c>
      <c r="J1008" s="64">
        <v>0</v>
      </c>
      <c r="K1008" s="64">
        <v>0</v>
      </c>
      <c r="L1008" s="65"/>
      <c r="M1008" s="65">
        <v>0</v>
      </c>
      <c r="N1008" s="65">
        <v>0</v>
      </c>
      <c r="O1008" s="65">
        <v>0</v>
      </c>
      <c r="P1008" s="65">
        <v>0</v>
      </c>
      <c r="Q1008" s="65">
        <v>0</v>
      </c>
      <c r="R1008" s="65">
        <v>0</v>
      </c>
      <c r="S1008" s="65">
        <v>0</v>
      </c>
      <c r="T1008" s="65">
        <v>0</v>
      </c>
      <c r="U1008" s="65">
        <v>0</v>
      </c>
    </row>
    <row r="1009" spans="1:21" x14ac:dyDescent="0.35">
      <c r="A1009" s="62">
        <v>1004</v>
      </c>
      <c r="B1009" s="63" t="s">
        <v>350</v>
      </c>
      <c r="C1009" s="64">
        <v>7.0796460176991154</v>
      </c>
      <c r="D1009" s="64">
        <v>17.567567567567568</v>
      </c>
      <c r="E1009" s="64">
        <v>13.062098501070663</v>
      </c>
      <c r="F1009" s="64">
        <v>4.8913043478260869</v>
      </c>
      <c r="G1009" s="64">
        <v>14.3646408839779</v>
      </c>
      <c r="H1009" s="64">
        <v>8.1005586592178762</v>
      </c>
      <c r="I1009" s="64">
        <v>5.2380952380952381</v>
      </c>
      <c r="J1009" s="64">
        <v>16.169154228855724</v>
      </c>
      <c r="K1009" s="64">
        <v>11.165644171779141</v>
      </c>
      <c r="L1009" s="65"/>
      <c r="M1009" s="65">
        <v>16</v>
      </c>
      <c r="N1009" s="65">
        <v>39</v>
      </c>
      <c r="O1009" s="65">
        <v>61</v>
      </c>
      <c r="P1009" s="65">
        <v>9</v>
      </c>
      <c r="Q1009" s="65">
        <v>26</v>
      </c>
      <c r="R1009" s="65">
        <v>29</v>
      </c>
      <c r="S1009" s="65">
        <v>22</v>
      </c>
      <c r="T1009" s="65">
        <v>65</v>
      </c>
      <c r="U1009" s="65">
        <v>91</v>
      </c>
    </row>
    <row r="1010" spans="1:21" x14ac:dyDescent="0.35">
      <c r="A1010" s="62">
        <v>1005</v>
      </c>
      <c r="B1010" s="63" t="s">
        <v>1445</v>
      </c>
      <c r="C1010" s="64">
        <v>0</v>
      </c>
      <c r="D1010" s="64">
        <v>27.27272727272727</v>
      </c>
      <c r="E1010" s="64">
        <v>13.043478260869565</v>
      </c>
      <c r="F1010" s="64">
        <v>0</v>
      </c>
      <c r="G1010" s="64">
        <v>0</v>
      </c>
      <c r="H1010" s="64">
        <v>0</v>
      </c>
      <c r="I1010" s="64">
        <v>16.216216216216218</v>
      </c>
      <c r="J1010" s="64">
        <v>20</v>
      </c>
      <c r="K1010" s="64">
        <v>11.111111111111111</v>
      </c>
      <c r="L1010" s="65"/>
      <c r="M1010" s="65">
        <v>0</v>
      </c>
      <c r="N1010" s="65">
        <v>3</v>
      </c>
      <c r="O1010" s="65">
        <v>3</v>
      </c>
      <c r="P1010" s="65">
        <v>0</v>
      </c>
      <c r="Q1010" s="65">
        <v>0</v>
      </c>
      <c r="R1010" s="65">
        <v>0</v>
      </c>
      <c r="S1010" s="65">
        <v>6</v>
      </c>
      <c r="T1010" s="65">
        <v>3</v>
      </c>
      <c r="U1010" s="65">
        <v>5</v>
      </c>
    </row>
    <row r="1011" spans="1:21" x14ac:dyDescent="0.35">
      <c r="A1011" s="62">
        <v>1006</v>
      </c>
      <c r="B1011" s="63" t="s">
        <v>1446</v>
      </c>
      <c r="C1011" s="64">
        <v>0</v>
      </c>
      <c r="D1011" s="64">
        <v>0</v>
      </c>
      <c r="E1011" s="64">
        <v>0</v>
      </c>
      <c r="F1011" s="64">
        <v>0</v>
      </c>
      <c r="G1011" s="64">
        <v>0</v>
      </c>
      <c r="H1011" s="64">
        <v>0</v>
      </c>
      <c r="I1011" s="64">
        <v>0</v>
      </c>
      <c r="J1011" s="64">
        <v>0</v>
      </c>
      <c r="K1011" s="64">
        <v>0</v>
      </c>
      <c r="L1011" s="65"/>
      <c r="M1011" s="65">
        <v>0</v>
      </c>
      <c r="N1011" s="65">
        <v>0</v>
      </c>
      <c r="O1011" s="65">
        <v>0</v>
      </c>
      <c r="P1011" s="65">
        <v>0</v>
      </c>
      <c r="Q1011" s="65">
        <v>0</v>
      </c>
      <c r="R1011" s="65">
        <v>0</v>
      </c>
      <c r="S1011" s="65">
        <v>0</v>
      </c>
      <c r="T1011" s="65">
        <v>0</v>
      </c>
      <c r="U1011" s="65">
        <v>0</v>
      </c>
    </row>
    <row r="1012" spans="1:21" x14ac:dyDescent="0.35">
      <c r="A1012" s="62">
        <v>1007</v>
      </c>
      <c r="B1012" s="63" t="s">
        <v>1447</v>
      </c>
      <c r="C1012" s="64">
        <v>0</v>
      </c>
      <c r="D1012" s="64">
        <v>0</v>
      </c>
      <c r="E1012" s="64">
        <v>0</v>
      </c>
      <c r="F1012" s="64">
        <v>0</v>
      </c>
      <c r="G1012" s="64">
        <v>0</v>
      </c>
      <c r="H1012" s="64">
        <v>0</v>
      </c>
      <c r="I1012" s="64">
        <v>0</v>
      </c>
      <c r="J1012" s="64">
        <v>0</v>
      </c>
      <c r="K1012" s="64">
        <v>0</v>
      </c>
      <c r="L1012" s="65"/>
      <c r="M1012" s="65">
        <v>0</v>
      </c>
      <c r="N1012" s="65">
        <v>0</v>
      </c>
      <c r="O1012" s="65">
        <v>0</v>
      </c>
      <c r="P1012" s="65">
        <v>0</v>
      </c>
      <c r="Q1012" s="65">
        <v>0</v>
      </c>
      <c r="R1012" s="65">
        <v>0</v>
      </c>
      <c r="S1012" s="65">
        <v>0</v>
      </c>
      <c r="T1012" s="65">
        <v>0</v>
      </c>
      <c r="U1012" s="65">
        <v>0</v>
      </c>
    </row>
    <row r="1013" spans="1:21" x14ac:dyDescent="0.35">
      <c r="A1013" s="62">
        <v>1008</v>
      </c>
      <c r="B1013" s="63" t="s">
        <v>1448</v>
      </c>
      <c r="C1013" s="64">
        <v>0</v>
      </c>
      <c r="D1013" s="64">
        <v>0</v>
      </c>
      <c r="E1013" s="64">
        <v>0</v>
      </c>
      <c r="F1013" s="64">
        <v>0</v>
      </c>
      <c r="G1013" s="64">
        <v>0</v>
      </c>
      <c r="H1013" s="64">
        <v>0</v>
      </c>
      <c r="I1013" s="64">
        <v>0</v>
      </c>
      <c r="J1013" s="64">
        <v>0</v>
      </c>
      <c r="K1013" s="64">
        <v>0</v>
      </c>
      <c r="L1013" s="65"/>
      <c r="M1013" s="65">
        <v>0</v>
      </c>
      <c r="N1013" s="65">
        <v>0</v>
      </c>
      <c r="O1013" s="65">
        <v>0</v>
      </c>
      <c r="P1013" s="65">
        <v>0</v>
      </c>
      <c r="Q1013" s="65">
        <v>0</v>
      </c>
      <c r="R1013" s="65">
        <v>0</v>
      </c>
      <c r="S1013" s="65">
        <v>0</v>
      </c>
      <c r="T1013" s="65">
        <v>0</v>
      </c>
      <c r="U1013" s="65">
        <v>0</v>
      </c>
    </row>
    <row r="1014" spans="1:21" x14ac:dyDescent="0.35">
      <c r="A1014" s="62">
        <v>1009</v>
      </c>
      <c r="B1014" s="63" t="s">
        <v>351</v>
      </c>
      <c r="C1014" s="64">
        <v>5.1724137931034484</v>
      </c>
      <c r="D1014" s="64">
        <v>10.691823899371069</v>
      </c>
      <c r="E1014" s="64">
        <v>8.9686098654708513</v>
      </c>
      <c r="F1014" s="64">
        <v>4.4117647058823533</v>
      </c>
      <c r="G1014" s="64">
        <v>9.67741935483871</v>
      </c>
      <c r="H1014" s="64">
        <v>5.4794520547945202</v>
      </c>
      <c r="I1014" s="64">
        <v>4.5454545454545459</v>
      </c>
      <c r="J1014" s="64">
        <v>9.477124183006536</v>
      </c>
      <c r="K1014" s="64">
        <v>9.3126385809312637</v>
      </c>
      <c r="L1014" s="65"/>
      <c r="M1014" s="65">
        <v>3</v>
      </c>
      <c r="N1014" s="65">
        <v>17</v>
      </c>
      <c r="O1014" s="65">
        <v>20</v>
      </c>
      <c r="P1014" s="65">
        <v>3</v>
      </c>
      <c r="Q1014" s="65">
        <v>15</v>
      </c>
      <c r="R1014" s="65">
        <v>12</v>
      </c>
      <c r="S1014" s="65">
        <v>6</v>
      </c>
      <c r="T1014" s="65">
        <v>29</v>
      </c>
      <c r="U1014" s="65">
        <v>42</v>
      </c>
    </row>
    <row r="1015" spans="1:21" x14ac:dyDescent="0.35">
      <c r="A1015" s="62">
        <v>1010</v>
      </c>
      <c r="B1015" s="63" t="s">
        <v>1449</v>
      </c>
      <c r="C1015" s="64">
        <v>1.773049645390071</v>
      </c>
      <c r="D1015" s="64">
        <v>5.2995391705069128</v>
      </c>
      <c r="E1015" s="64">
        <v>3.3043478260869561</v>
      </c>
      <c r="F1015" s="64">
        <v>1.4639639639639639</v>
      </c>
      <c r="G1015" s="64">
        <v>2.685284640171858</v>
      </c>
      <c r="H1015" s="64">
        <v>2.0352035203520349</v>
      </c>
      <c r="I1015" s="64">
        <v>1.489971346704871</v>
      </c>
      <c r="J1015" s="64">
        <v>3.7513997760358344</v>
      </c>
      <c r="K1015" s="64">
        <v>2.7432126696832579</v>
      </c>
      <c r="L1015" s="65"/>
      <c r="M1015" s="65">
        <v>15</v>
      </c>
      <c r="N1015" s="65">
        <v>46</v>
      </c>
      <c r="O1015" s="65">
        <v>57</v>
      </c>
      <c r="P1015" s="65">
        <v>13</v>
      </c>
      <c r="Q1015" s="65">
        <v>25</v>
      </c>
      <c r="R1015" s="65">
        <v>37</v>
      </c>
      <c r="S1015" s="65">
        <v>26</v>
      </c>
      <c r="T1015" s="65">
        <v>67</v>
      </c>
      <c r="U1015" s="65">
        <v>97</v>
      </c>
    </row>
    <row r="1016" spans="1:21" x14ac:dyDescent="0.35">
      <c r="A1016" s="62">
        <v>1011</v>
      </c>
      <c r="B1016" s="63" t="s">
        <v>1450</v>
      </c>
      <c r="C1016" s="64">
        <v>0</v>
      </c>
      <c r="D1016" s="64">
        <v>0</v>
      </c>
      <c r="E1016" s="64">
        <v>0</v>
      </c>
      <c r="F1016" s="64">
        <v>0</v>
      </c>
      <c r="G1016" s="64">
        <v>0</v>
      </c>
      <c r="H1016" s="64">
        <v>0</v>
      </c>
      <c r="I1016" s="64">
        <v>0</v>
      </c>
      <c r="J1016" s="64">
        <v>0</v>
      </c>
      <c r="K1016" s="64">
        <v>0</v>
      </c>
      <c r="L1016" s="65"/>
      <c r="M1016" s="65">
        <v>0</v>
      </c>
      <c r="N1016" s="65">
        <v>0</v>
      </c>
      <c r="O1016" s="65">
        <v>0</v>
      </c>
      <c r="P1016" s="65">
        <v>0</v>
      </c>
      <c r="Q1016" s="65">
        <v>0</v>
      </c>
      <c r="R1016" s="65">
        <v>0</v>
      </c>
      <c r="S1016" s="65">
        <v>0</v>
      </c>
      <c r="T1016" s="65">
        <v>0</v>
      </c>
      <c r="U1016" s="65">
        <v>0</v>
      </c>
    </row>
    <row r="1017" spans="1:21" x14ac:dyDescent="0.35">
      <c r="A1017" s="62">
        <v>1012</v>
      </c>
      <c r="B1017" s="63" t="s">
        <v>1451</v>
      </c>
      <c r="C1017" s="64">
        <v>0</v>
      </c>
      <c r="D1017" s="64">
        <v>0</v>
      </c>
      <c r="E1017" s="64">
        <v>0</v>
      </c>
      <c r="F1017" s="64">
        <v>0</v>
      </c>
      <c r="G1017" s="64">
        <v>0</v>
      </c>
      <c r="H1017" s="64">
        <v>0</v>
      </c>
      <c r="I1017" s="64">
        <v>0</v>
      </c>
      <c r="J1017" s="64">
        <v>0</v>
      </c>
      <c r="K1017" s="64">
        <v>0</v>
      </c>
      <c r="L1017" s="65"/>
      <c r="M1017" s="65">
        <v>0</v>
      </c>
      <c r="N1017" s="65">
        <v>0</v>
      </c>
      <c r="O1017" s="65">
        <v>0</v>
      </c>
      <c r="P1017" s="65">
        <v>0</v>
      </c>
      <c r="Q1017" s="65">
        <v>0</v>
      </c>
      <c r="R1017" s="65">
        <v>0</v>
      </c>
      <c r="S1017" s="65">
        <v>0</v>
      </c>
      <c r="T1017" s="65">
        <v>0</v>
      </c>
      <c r="U1017" s="65">
        <v>0</v>
      </c>
    </row>
    <row r="1018" spans="1:21" x14ac:dyDescent="0.35">
      <c r="A1018" s="62">
        <v>1013</v>
      </c>
      <c r="B1018" s="63" t="s">
        <v>352</v>
      </c>
      <c r="C1018" s="64">
        <v>1.3669064748201438</v>
      </c>
      <c r="D1018" s="64">
        <v>7.1075401730531524</v>
      </c>
      <c r="E1018" s="64">
        <v>4.6449900464499008</v>
      </c>
      <c r="F1018" s="64">
        <v>1.2698412698412698</v>
      </c>
      <c r="G1018" s="64">
        <v>5.9724349157733538</v>
      </c>
      <c r="H1018" s="64">
        <v>3.7267080745341614</v>
      </c>
      <c r="I1018" s="64">
        <v>1.5825169555388092</v>
      </c>
      <c r="J1018" s="64">
        <v>6.632478632478632</v>
      </c>
      <c r="K1018" s="64">
        <v>4.0995345506623702</v>
      </c>
      <c r="L1018" s="65"/>
      <c r="M1018" s="65">
        <v>19</v>
      </c>
      <c r="N1018" s="65">
        <v>115</v>
      </c>
      <c r="O1018" s="65">
        <v>140</v>
      </c>
      <c r="P1018" s="65">
        <v>16</v>
      </c>
      <c r="Q1018" s="65">
        <v>78</v>
      </c>
      <c r="R1018" s="65">
        <v>96</v>
      </c>
      <c r="S1018" s="65">
        <v>42</v>
      </c>
      <c r="T1018" s="65">
        <v>194</v>
      </c>
      <c r="U1018" s="65">
        <v>229</v>
      </c>
    </row>
    <row r="1019" spans="1:21" x14ac:dyDescent="0.35">
      <c r="A1019" s="62">
        <v>1014</v>
      </c>
      <c r="B1019" s="63" t="s">
        <v>1452</v>
      </c>
      <c r="C1019" s="64">
        <v>0</v>
      </c>
      <c r="D1019" s="64">
        <v>0</v>
      </c>
      <c r="E1019" s="64">
        <v>0</v>
      </c>
      <c r="F1019" s="64">
        <v>0</v>
      </c>
      <c r="G1019" s="64">
        <v>0</v>
      </c>
      <c r="H1019" s="64">
        <v>0</v>
      </c>
      <c r="I1019" s="64">
        <v>0</v>
      </c>
      <c r="J1019" s="64">
        <v>0</v>
      </c>
      <c r="K1019" s="64">
        <v>0</v>
      </c>
      <c r="L1019" s="65"/>
      <c r="M1019" s="65">
        <v>0</v>
      </c>
      <c r="N1019" s="65">
        <v>0</v>
      </c>
      <c r="O1019" s="65">
        <v>0</v>
      </c>
      <c r="P1019" s="65">
        <v>0</v>
      </c>
      <c r="Q1019" s="65">
        <v>0</v>
      </c>
      <c r="R1019" s="65">
        <v>0</v>
      </c>
      <c r="S1019" s="65">
        <v>0</v>
      </c>
      <c r="T1019" s="65">
        <v>0</v>
      </c>
      <c r="U1019" s="65">
        <v>0</v>
      </c>
    </row>
    <row r="1020" spans="1:21" x14ac:dyDescent="0.35">
      <c r="A1020" s="62">
        <v>1015</v>
      </c>
      <c r="B1020" s="63" t="s">
        <v>1453</v>
      </c>
      <c r="C1020" s="64">
        <v>0</v>
      </c>
      <c r="D1020" s="64">
        <v>0</v>
      </c>
      <c r="E1020" s="64">
        <v>0</v>
      </c>
      <c r="F1020" s="64">
        <v>0</v>
      </c>
      <c r="G1020" s="64">
        <v>0</v>
      </c>
      <c r="H1020" s="64">
        <v>0</v>
      </c>
      <c r="I1020" s="64">
        <v>0</v>
      </c>
      <c r="J1020" s="64">
        <v>0</v>
      </c>
      <c r="K1020" s="64">
        <v>0</v>
      </c>
      <c r="L1020" s="65"/>
      <c r="M1020" s="65">
        <v>0</v>
      </c>
      <c r="N1020" s="65">
        <v>0</v>
      </c>
      <c r="O1020" s="65">
        <v>0</v>
      </c>
      <c r="P1020" s="65">
        <v>0</v>
      </c>
      <c r="Q1020" s="65">
        <v>0</v>
      </c>
      <c r="R1020" s="65">
        <v>0</v>
      </c>
      <c r="S1020" s="65">
        <v>0</v>
      </c>
      <c r="T1020" s="65">
        <v>0</v>
      </c>
      <c r="U1020" s="65">
        <v>0</v>
      </c>
    </row>
    <row r="1021" spans="1:21" x14ac:dyDescent="0.35">
      <c r="A1021" s="62">
        <v>1016</v>
      </c>
      <c r="B1021" s="63" t="s">
        <v>1454</v>
      </c>
      <c r="C1021" s="64">
        <v>0</v>
      </c>
      <c r="D1021" s="64">
        <v>0</v>
      </c>
      <c r="E1021" s="64">
        <v>0</v>
      </c>
      <c r="F1021" s="64">
        <v>0</v>
      </c>
      <c r="G1021" s="64">
        <v>0</v>
      </c>
      <c r="H1021" s="64">
        <v>0</v>
      </c>
      <c r="I1021" s="64">
        <v>0</v>
      </c>
      <c r="J1021" s="64">
        <v>0</v>
      </c>
      <c r="K1021" s="64">
        <v>0</v>
      </c>
      <c r="L1021" s="65"/>
      <c r="M1021" s="65">
        <v>0</v>
      </c>
      <c r="N1021" s="65">
        <v>0</v>
      </c>
      <c r="O1021" s="65">
        <v>0</v>
      </c>
      <c r="P1021" s="65">
        <v>0</v>
      </c>
      <c r="Q1021" s="65">
        <v>0</v>
      </c>
      <c r="R1021" s="65">
        <v>0</v>
      </c>
      <c r="S1021" s="65">
        <v>0</v>
      </c>
      <c r="T1021" s="65">
        <v>0</v>
      </c>
      <c r="U1021" s="65">
        <v>0</v>
      </c>
    </row>
    <row r="1022" spans="1:21" x14ac:dyDescent="0.35">
      <c r="A1022" s="62">
        <v>1017</v>
      </c>
      <c r="B1022" s="63" t="s">
        <v>1455</v>
      </c>
      <c r="C1022" s="64">
        <v>0</v>
      </c>
      <c r="D1022" s="64">
        <v>0</v>
      </c>
      <c r="E1022" s="64">
        <v>0</v>
      </c>
      <c r="F1022" s="64">
        <v>0</v>
      </c>
      <c r="G1022" s="64">
        <v>0</v>
      </c>
      <c r="H1022" s="64">
        <v>0</v>
      </c>
      <c r="I1022" s="64">
        <v>0</v>
      </c>
      <c r="J1022" s="64">
        <v>0</v>
      </c>
      <c r="K1022" s="64">
        <v>0</v>
      </c>
      <c r="L1022" s="65"/>
      <c r="M1022" s="65">
        <v>0</v>
      </c>
      <c r="N1022" s="65">
        <v>0</v>
      </c>
      <c r="O1022" s="65">
        <v>0</v>
      </c>
      <c r="P1022" s="65">
        <v>0</v>
      </c>
      <c r="Q1022" s="65">
        <v>0</v>
      </c>
      <c r="R1022" s="65">
        <v>0</v>
      </c>
      <c r="S1022" s="65">
        <v>0</v>
      </c>
      <c r="T1022" s="65">
        <v>0</v>
      </c>
      <c r="U1022" s="65">
        <v>0</v>
      </c>
    </row>
    <row r="1023" spans="1:21" x14ac:dyDescent="0.35">
      <c r="A1023" s="62">
        <v>1018</v>
      </c>
      <c r="B1023" s="63" t="s">
        <v>1456</v>
      </c>
      <c r="C1023" s="64">
        <v>0</v>
      </c>
      <c r="D1023" s="64">
        <v>0</v>
      </c>
      <c r="E1023" s="64">
        <v>23.076923076923077</v>
      </c>
      <c r="F1023" s="64">
        <v>0</v>
      </c>
      <c r="G1023" s="64">
        <v>0</v>
      </c>
      <c r="H1023" s="64">
        <v>0</v>
      </c>
      <c r="I1023" s="64">
        <v>0</v>
      </c>
      <c r="J1023" s="64">
        <v>0</v>
      </c>
      <c r="K1023" s="64">
        <v>13.636363636363635</v>
      </c>
      <c r="L1023" s="65"/>
      <c r="M1023" s="65">
        <v>0</v>
      </c>
      <c r="N1023" s="65">
        <v>0</v>
      </c>
      <c r="O1023" s="65">
        <v>3</v>
      </c>
      <c r="P1023" s="65">
        <v>0</v>
      </c>
      <c r="Q1023" s="65">
        <v>0</v>
      </c>
      <c r="R1023" s="65">
        <v>0</v>
      </c>
      <c r="S1023" s="65">
        <v>0</v>
      </c>
      <c r="T1023" s="65">
        <v>0</v>
      </c>
      <c r="U1023" s="65">
        <v>3</v>
      </c>
    </row>
    <row r="1024" spans="1:21" x14ac:dyDescent="0.35">
      <c r="A1024" s="62">
        <v>1019</v>
      </c>
      <c r="B1024" s="63" t="s">
        <v>1457</v>
      </c>
      <c r="C1024" s="64">
        <v>0</v>
      </c>
      <c r="D1024" s="64">
        <v>0</v>
      </c>
      <c r="E1024" s="64">
        <v>0</v>
      </c>
      <c r="F1024" s="64">
        <v>0</v>
      </c>
      <c r="G1024" s="64">
        <v>0</v>
      </c>
      <c r="H1024" s="64">
        <v>0</v>
      </c>
      <c r="I1024" s="64">
        <v>0</v>
      </c>
      <c r="J1024" s="64">
        <v>0</v>
      </c>
      <c r="K1024" s="64">
        <v>0</v>
      </c>
      <c r="L1024" s="65"/>
      <c r="M1024" s="65">
        <v>0</v>
      </c>
      <c r="N1024" s="65">
        <v>0</v>
      </c>
      <c r="O1024" s="65">
        <v>0</v>
      </c>
      <c r="P1024" s="65">
        <v>0</v>
      </c>
      <c r="Q1024" s="65">
        <v>0</v>
      </c>
      <c r="R1024" s="65">
        <v>0</v>
      </c>
      <c r="S1024" s="65">
        <v>0</v>
      </c>
      <c r="T1024" s="65">
        <v>0</v>
      </c>
      <c r="U1024" s="65">
        <v>0</v>
      </c>
    </row>
    <row r="1025" spans="1:21" x14ac:dyDescent="0.35">
      <c r="A1025" s="62">
        <v>1020</v>
      </c>
      <c r="B1025" s="63" t="s">
        <v>1458</v>
      </c>
      <c r="C1025" s="64">
        <v>0</v>
      </c>
      <c r="D1025" s="64">
        <v>0</v>
      </c>
      <c r="E1025" s="64">
        <v>0</v>
      </c>
      <c r="F1025" s="64">
        <v>0</v>
      </c>
      <c r="G1025" s="64">
        <v>0</v>
      </c>
      <c r="H1025" s="64">
        <v>0</v>
      </c>
      <c r="I1025" s="64">
        <v>0</v>
      </c>
      <c r="J1025" s="64">
        <v>0</v>
      </c>
      <c r="K1025" s="64">
        <v>0</v>
      </c>
      <c r="L1025" s="65"/>
      <c r="M1025" s="65">
        <v>0</v>
      </c>
      <c r="N1025" s="65">
        <v>0</v>
      </c>
      <c r="O1025" s="65">
        <v>0</v>
      </c>
      <c r="P1025" s="65">
        <v>0</v>
      </c>
      <c r="Q1025" s="65">
        <v>0</v>
      </c>
      <c r="R1025" s="65">
        <v>0</v>
      </c>
      <c r="S1025" s="65">
        <v>0</v>
      </c>
      <c r="T1025" s="65">
        <v>0</v>
      </c>
      <c r="U1025" s="65">
        <v>0</v>
      </c>
    </row>
    <row r="1026" spans="1:21" x14ac:dyDescent="0.35">
      <c r="A1026" s="62">
        <v>1021</v>
      </c>
      <c r="B1026" s="63" t="s">
        <v>1459</v>
      </c>
      <c r="C1026" s="64">
        <v>0</v>
      </c>
      <c r="D1026" s="64">
        <v>0</v>
      </c>
      <c r="E1026" s="64">
        <v>0</v>
      </c>
      <c r="F1026" s="64">
        <v>0</v>
      </c>
      <c r="G1026" s="64">
        <v>0</v>
      </c>
      <c r="H1026" s="64">
        <v>0</v>
      </c>
      <c r="I1026" s="64">
        <v>0</v>
      </c>
      <c r="J1026" s="64">
        <v>0</v>
      </c>
      <c r="K1026" s="64">
        <v>0</v>
      </c>
      <c r="L1026" s="65"/>
      <c r="M1026" s="65">
        <v>0</v>
      </c>
      <c r="N1026" s="65">
        <v>0</v>
      </c>
      <c r="O1026" s="65">
        <v>0</v>
      </c>
      <c r="P1026" s="65">
        <v>0</v>
      </c>
      <c r="Q1026" s="65">
        <v>0</v>
      </c>
      <c r="R1026" s="65">
        <v>0</v>
      </c>
      <c r="S1026" s="65">
        <v>0</v>
      </c>
      <c r="T1026" s="65">
        <v>0</v>
      </c>
      <c r="U1026" s="65">
        <v>0</v>
      </c>
    </row>
    <row r="1027" spans="1:21" x14ac:dyDescent="0.35">
      <c r="A1027" s="62">
        <v>1022</v>
      </c>
      <c r="B1027" s="63" t="s">
        <v>1460</v>
      </c>
      <c r="C1027" s="64">
        <v>0</v>
      </c>
      <c r="D1027" s="64">
        <v>0</v>
      </c>
      <c r="E1027" s="64">
        <v>0</v>
      </c>
      <c r="F1027" s="64">
        <v>0</v>
      </c>
      <c r="G1027" s="64">
        <v>0</v>
      </c>
      <c r="H1027" s="64">
        <v>0</v>
      </c>
      <c r="I1027" s="64">
        <v>0</v>
      </c>
      <c r="J1027" s="64">
        <v>0</v>
      </c>
      <c r="K1027" s="64">
        <v>0</v>
      </c>
      <c r="L1027" s="65"/>
      <c r="M1027" s="65">
        <v>0</v>
      </c>
      <c r="N1027" s="65">
        <v>0</v>
      </c>
      <c r="O1027" s="65">
        <v>0</v>
      </c>
      <c r="P1027" s="65">
        <v>0</v>
      </c>
      <c r="Q1027" s="65">
        <v>0</v>
      </c>
      <c r="R1027" s="65">
        <v>0</v>
      </c>
      <c r="S1027" s="65">
        <v>0</v>
      </c>
      <c r="T1027" s="65">
        <v>0</v>
      </c>
      <c r="U1027" s="65">
        <v>0</v>
      </c>
    </row>
    <row r="1028" spans="1:21" x14ac:dyDescent="0.35">
      <c r="A1028" s="62">
        <v>1023</v>
      </c>
      <c r="B1028" s="63" t="s">
        <v>1461</v>
      </c>
      <c r="C1028" s="64">
        <v>0</v>
      </c>
      <c r="D1028" s="64">
        <v>0</v>
      </c>
      <c r="E1028" s="64">
        <v>0</v>
      </c>
      <c r="F1028" s="64">
        <v>0</v>
      </c>
      <c r="G1028" s="64">
        <v>0</v>
      </c>
      <c r="H1028" s="64">
        <v>0</v>
      </c>
      <c r="I1028" s="64">
        <v>0</v>
      </c>
      <c r="J1028" s="64">
        <v>0</v>
      </c>
      <c r="K1028" s="64">
        <v>0</v>
      </c>
      <c r="L1028" s="65"/>
      <c r="M1028" s="65">
        <v>0</v>
      </c>
      <c r="N1028" s="65">
        <v>0</v>
      </c>
      <c r="O1028" s="65">
        <v>0</v>
      </c>
      <c r="P1028" s="65">
        <v>0</v>
      </c>
      <c r="Q1028" s="65">
        <v>0</v>
      </c>
      <c r="R1028" s="65">
        <v>0</v>
      </c>
      <c r="S1028" s="65">
        <v>0</v>
      </c>
      <c r="T1028" s="65">
        <v>0</v>
      </c>
      <c r="U1028" s="65">
        <v>0</v>
      </c>
    </row>
    <row r="1029" spans="1:21" x14ac:dyDescent="0.35">
      <c r="A1029" s="62">
        <v>1024</v>
      </c>
      <c r="B1029" s="63" t="s">
        <v>1462</v>
      </c>
      <c r="C1029" s="64">
        <v>0</v>
      </c>
      <c r="D1029" s="64">
        <v>0</v>
      </c>
      <c r="E1029" s="64">
        <v>0</v>
      </c>
      <c r="F1029" s="64">
        <v>0</v>
      </c>
      <c r="G1029" s="64">
        <v>0</v>
      </c>
      <c r="H1029" s="64">
        <v>0</v>
      </c>
      <c r="I1029" s="64">
        <v>0</v>
      </c>
      <c r="J1029" s="64">
        <v>0</v>
      </c>
      <c r="K1029" s="64">
        <v>0</v>
      </c>
      <c r="L1029" s="65"/>
      <c r="M1029" s="65">
        <v>0</v>
      </c>
      <c r="N1029" s="65">
        <v>0</v>
      </c>
      <c r="O1029" s="65">
        <v>0</v>
      </c>
      <c r="P1029" s="65">
        <v>0</v>
      </c>
      <c r="Q1029" s="65">
        <v>0</v>
      </c>
      <c r="R1029" s="65">
        <v>0</v>
      </c>
      <c r="S1029" s="65">
        <v>0</v>
      </c>
      <c r="T1029" s="65">
        <v>0</v>
      </c>
      <c r="U1029" s="65">
        <v>0</v>
      </c>
    </row>
    <row r="1030" spans="1:21" x14ac:dyDescent="0.35">
      <c r="A1030" s="62">
        <v>1025</v>
      </c>
      <c r="B1030" s="63" t="s">
        <v>1463</v>
      </c>
      <c r="C1030" s="64">
        <v>0</v>
      </c>
      <c r="D1030" s="64">
        <v>0</v>
      </c>
      <c r="E1030" s="64">
        <v>0</v>
      </c>
      <c r="F1030" s="64">
        <v>0</v>
      </c>
      <c r="G1030" s="64">
        <v>0</v>
      </c>
      <c r="H1030" s="64">
        <v>7.0175438596491224</v>
      </c>
      <c r="I1030" s="64">
        <v>0</v>
      </c>
      <c r="J1030" s="64">
        <v>5.7692307692307692</v>
      </c>
      <c r="K1030" s="64">
        <v>2.6785714285714284</v>
      </c>
      <c r="L1030" s="65"/>
      <c r="M1030" s="65">
        <v>0</v>
      </c>
      <c r="N1030" s="65">
        <v>0</v>
      </c>
      <c r="O1030" s="65">
        <v>0</v>
      </c>
      <c r="P1030" s="65">
        <v>0</v>
      </c>
      <c r="Q1030" s="65">
        <v>0</v>
      </c>
      <c r="R1030" s="65">
        <v>4</v>
      </c>
      <c r="S1030" s="65">
        <v>0</v>
      </c>
      <c r="T1030" s="65">
        <v>3</v>
      </c>
      <c r="U1030" s="65">
        <v>3</v>
      </c>
    </row>
    <row r="1031" spans="1:21" x14ac:dyDescent="0.35">
      <c r="A1031" s="62">
        <v>1026</v>
      </c>
      <c r="B1031" s="63" t="s">
        <v>1464</v>
      </c>
      <c r="C1031" s="64">
        <v>0</v>
      </c>
      <c r="D1031" s="64">
        <v>0</v>
      </c>
      <c r="E1031" s="64">
        <v>100</v>
      </c>
      <c r="F1031" s="64">
        <v>0</v>
      </c>
      <c r="G1031" s="64">
        <v>0</v>
      </c>
      <c r="H1031" s="64">
        <v>0</v>
      </c>
      <c r="I1031" s="64">
        <v>0</v>
      </c>
      <c r="J1031" s="64">
        <v>0</v>
      </c>
      <c r="K1031" s="64">
        <v>30</v>
      </c>
      <c r="L1031" s="65"/>
      <c r="M1031" s="65">
        <v>0</v>
      </c>
      <c r="N1031" s="65">
        <v>0</v>
      </c>
      <c r="O1031" s="65">
        <v>6</v>
      </c>
      <c r="P1031" s="65">
        <v>0</v>
      </c>
      <c r="Q1031" s="65">
        <v>0</v>
      </c>
      <c r="R1031" s="65">
        <v>0</v>
      </c>
      <c r="S1031" s="65">
        <v>0</v>
      </c>
      <c r="T1031" s="65">
        <v>0</v>
      </c>
      <c r="U1031" s="65">
        <v>6</v>
      </c>
    </row>
    <row r="1032" spans="1:21" x14ac:dyDescent="0.35">
      <c r="A1032" s="62">
        <v>1027</v>
      </c>
      <c r="B1032" s="63" t="s">
        <v>1465</v>
      </c>
      <c r="C1032" s="64">
        <v>0</v>
      </c>
      <c r="D1032" s="64">
        <v>0</v>
      </c>
      <c r="E1032" s="64">
        <v>0</v>
      </c>
      <c r="F1032" s="64">
        <v>0</v>
      </c>
      <c r="G1032" s="64">
        <v>0</v>
      </c>
      <c r="H1032" s="64">
        <v>0</v>
      </c>
      <c r="I1032" s="64">
        <v>0</v>
      </c>
      <c r="J1032" s="64">
        <v>0</v>
      </c>
      <c r="K1032" s="64">
        <v>0</v>
      </c>
      <c r="L1032" s="65"/>
      <c r="M1032" s="65">
        <v>0</v>
      </c>
      <c r="N1032" s="65">
        <v>0</v>
      </c>
      <c r="O1032" s="65">
        <v>0</v>
      </c>
      <c r="P1032" s="65">
        <v>0</v>
      </c>
      <c r="Q1032" s="65">
        <v>0</v>
      </c>
      <c r="R1032" s="65">
        <v>0</v>
      </c>
      <c r="S1032" s="65">
        <v>0</v>
      </c>
      <c r="T1032" s="65">
        <v>0</v>
      </c>
      <c r="U1032" s="65">
        <v>0</v>
      </c>
    </row>
    <row r="1033" spans="1:21" x14ac:dyDescent="0.35">
      <c r="A1033" s="62">
        <v>1028</v>
      </c>
      <c r="B1033" s="63" t="s">
        <v>1466</v>
      </c>
      <c r="C1033" s="64">
        <v>0</v>
      </c>
      <c r="D1033" s="64">
        <v>0</v>
      </c>
      <c r="E1033" s="64">
        <v>0</v>
      </c>
      <c r="F1033" s="64">
        <v>0</v>
      </c>
      <c r="G1033" s="64">
        <v>0</v>
      </c>
      <c r="H1033" s="64">
        <v>0</v>
      </c>
      <c r="I1033" s="64">
        <v>0</v>
      </c>
      <c r="J1033" s="64">
        <v>0</v>
      </c>
      <c r="K1033" s="64">
        <v>0</v>
      </c>
      <c r="L1033" s="65"/>
      <c r="M1033" s="65">
        <v>0</v>
      </c>
      <c r="N1033" s="65">
        <v>0</v>
      </c>
      <c r="O1033" s="65">
        <v>0</v>
      </c>
      <c r="P1033" s="65">
        <v>0</v>
      </c>
      <c r="Q1033" s="65">
        <v>0</v>
      </c>
      <c r="R1033" s="65">
        <v>0</v>
      </c>
      <c r="S1033" s="65">
        <v>0</v>
      </c>
      <c r="T1033" s="65">
        <v>0</v>
      </c>
      <c r="U1033" s="65">
        <v>0</v>
      </c>
    </row>
    <row r="1034" spans="1:21" x14ac:dyDescent="0.35">
      <c r="A1034" s="62">
        <v>1029</v>
      </c>
      <c r="B1034" s="63" t="s">
        <v>1467</v>
      </c>
      <c r="C1034" s="64">
        <v>0</v>
      </c>
      <c r="D1034" s="64">
        <v>0</v>
      </c>
      <c r="E1034" s="64">
        <v>0</v>
      </c>
      <c r="F1034" s="64">
        <v>0</v>
      </c>
      <c r="G1034" s="64">
        <v>0</v>
      </c>
      <c r="H1034" s="64">
        <v>0</v>
      </c>
      <c r="I1034" s="64">
        <v>0</v>
      </c>
      <c r="J1034" s="64">
        <v>0</v>
      </c>
      <c r="K1034" s="64">
        <v>0</v>
      </c>
      <c r="L1034" s="65"/>
      <c r="M1034" s="65">
        <v>0</v>
      </c>
      <c r="N1034" s="65">
        <v>0</v>
      </c>
      <c r="O1034" s="65">
        <v>0</v>
      </c>
      <c r="P1034" s="65">
        <v>0</v>
      </c>
      <c r="Q1034" s="65">
        <v>0</v>
      </c>
      <c r="R1034" s="65">
        <v>0</v>
      </c>
      <c r="S1034" s="65">
        <v>0</v>
      </c>
      <c r="T1034" s="65">
        <v>0</v>
      </c>
      <c r="U1034" s="65">
        <v>0</v>
      </c>
    </row>
    <row r="1035" spans="1:21" x14ac:dyDescent="0.35">
      <c r="A1035" s="62">
        <v>1030</v>
      </c>
      <c r="B1035" s="63" t="s">
        <v>1468</v>
      </c>
      <c r="C1035" s="64">
        <v>0</v>
      </c>
      <c r="D1035" s="64">
        <v>0</v>
      </c>
      <c r="E1035" s="64">
        <v>0</v>
      </c>
      <c r="F1035" s="64">
        <v>0</v>
      </c>
      <c r="G1035" s="64">
        <v>0</v>
      </c>
      <c r="H1035" s="64">
        <v>0</v>
      </c>
      <c r="I1035" s="64">
        <v>0</v>
      </c>
      <c r="J1035" s="64">
        <v>0</v>
      </c>
      <c r="K1035" s="64">
        <v>0</v>
      </c>
      <c r="L1035" s="65"/>
      <c r="M1035" s="65">
        <v>0</v>
      </c>
      <c r="N1035" s="65">
        <v>0</v>
      </c>
      <c r="O1035" s="65">
        <v>0</v>
      </c>
      <c r="P1035" s="65">
        <v>0</v>
      </c>
      <c r="Q1035" s="65">
        <v>0</v>
      </c>
      <c r="R1035" s="65">
        <v>0</v>
      </c>
      <c r="S1035" s="65">
        <v>0</v>
      </c>
      <c r="T1035" s="65">
        <v>0</v>
      </c>
      <c r="U1035" s="65">
        <v>0</v>
      </c>
    </row>
    <row r="1036" spans="1:21" x14ac:dyDescent="0.35">
      <c r="A1036" s="62">
        <v>1031</v>
      </c>
      <c r="B1036" s="63" t="s">
        <v>1469</v>
      </c>
      <c r="C1036" s="64">
        <v>0</v>
      </c>
      <c r="D1036" s="64">
        <v>0</v>
      </c>
      <c r="E1036" s="64">
        <v>0</v>
      </c>
      <c r="F1036" s="64">
        <v>0</v>
      </c>
      <c r="G1036" s="64">
        <v>0</v>
      </c>
      <c r="H1036" s="64">
        <v>0</v>
      </c>
      <c r="I1036" s="64">
        <v>0</v>
      </c>
      <c r="J1036" s="64">
        <v>0</v>
      </c>
      <c r="K1036" s="64">
        <v>0</v>
      </c>
      <c r="L1036" s="65"/>
      <c r="M1036" s="65">
        <v>0</v>
      </c>
      <c r="N1036" s="65">
        <v>0</v>
      </c>
      <c r="O1036" s="65">
        <v>0</v>
      </c>
      <c r="P1036" s="65">
        <v>0</v>
      </c>
      <c r="Q1036" s="65">
        <v>0</v>
      </c>
      <c r="R1036" s="65">
        <v>0</v>
      </c>
      <c r="S1036" s="65">
        <v>0</v>
      </c>
      <c r="T1036" s="65">
        <v>0</v>
      </c>
      <c r="U1036" s="65">
        <v>0</v>
      </c>
    </row>
    <row r="1037" spans="1:21" x14ac:dyDescent="0.35">
      <c r="A1037" s="62">
        <v>1032</v>
      </c>
      <c r="B1037" s="63" t="s">
        <v>1470</v>
      </c>
      <c r="C1037" s="64">
        <v>0</v>
      </c>
      <c r="D1037" s="64">
        <v>0</v>
      </c>
      <c r="E1037" s="64">
        <v>0</v>
      </c>
      <c r="F1037" s="64">
        <v>0</v>
      </c>
      <c r="G1037" s="64">
        <v>0</v>
      </c>
      <c r="H1037" s="64">
        <v>0</v>
      </c>
      <c r="I1037" s="64">
        <v>0</v>
      </c>
      <c r="J1037" s="64">
        <v>0</v>
      </c>
      <c r="K1037" s="64">
        <v>0</v>
      </c>
      <c r="L1037" s="65"/>
      <c r="M1037" s="65">
        <v>0</v>
      </c>
      <c r="N1037" s="65">
        <v>0</v>
      </c>
      <c r="O1037" s="65">
        <v>0</v>
      </c>
      <c r="P1037" s="65">
        <v>0</v>
      </c>
      <c r="Q1037" s="65">
        <v>0</v>
      </c>
      <c r="R1037" s="65">
        <v>0</v>
      </c>
      <c r="S1037" s="65">
        <v>0</v>
      </c>
      <c r="T1037" s="65">
        <v>0</v>
      </c>
      <c r="U1037" s="65">
        <v>0</v>
      </c>
    </row>
    <row r="1038" spans="1:21" x14ac:dyDescent="0.35">
      <c r="A1038" s="62">
        <v>1033</v>
      </c>
      <c r="B1038" s="63" t="s">
        <v>1471</v>
      </c>
      <c r="C1038" s="64">
        <v>0</v>
      </c>
      <c r="D1038" s="64">
        <v>0</v>
      </c>
      <c r="E1038" s="64">
        <v>0</v>
      </c>
      <c r="F1038" s="64">
        <v>0</v>
      </c>
      <c r="G1038" s="64">
        <v>0</v>
      </c>
      <c r="H1038" s="64">
        <v>0</v>
      </c>
      <c r="I1038" s="64">
        <v>0</v>
      </c>
      <c r="J1038" s="64">
        <v>0</v>
      </c>
      <c r="K1038" s="64">
        <v>0</v>
      </c>
      <c r="L1038" s="65"/>
      <c r="M1038" s="65">
        <v>0</v>
      </c>
      <c r="N1038" s="65">
        <v>0</v>
      </c>
      <c r="O1038" s="65">
        <v>0</v>
      </c>
      <c r="P1038" s="65">
        <v>0</v>
      </c>
      <c r="Q1038" s="65">
        <v>0</v>
      </c>
      <c r="R1038" s="65">
        <v>0</v>
      </c>
      <c r="S1038" s="65">
        <v>0</v>
      </c>
      <c r="T1038" s="65">
        <v>0</v>
      </c>
      <c r="U1038" s="65">
        <v>0</v>
      </c>
    </row>
    <row r="1039" spans="1:21" x14ac:dyDescent="0.35">
      <c r="A1039" s="62">
        <v>1034</v>
      </c>
      <c r="B1039" s="63" t="s">
        <v>1472</v>
      </c>
      <c r="C1039" s="64">
        <v>0</v>
      </c>
      <c r="D1039" s="64">
        <v>0</v>
      </c>
      <c r="E1039" s="64">
        <v>0</v>
      </c>
      <c r="F1039" s="64">
        <v>0</v>
      </c>
      <c r="G1039" s="64">
        <v>0</v>
      </c>
      <c r="H1039" s="64">
        <v>0</v>
      </c>
      <c r="I1039" s="64">
        <v>0</v>
      </c>
      <c r="J1039" s="64">
        <v>0</v>
      </c>
      <c r="K1039" s="64">
        <v>0</v>
      </c>
      <c r="L1039" s="65"/>
      <c r="M1039" s="65">
        <v>0</v>
      </c>
      <c r="N1039" s="65">
        <v>0</v>
      </c>
      <c r="O1039" s="65">
        <v>0</v>
      </c>
      <c r="P1039" s="65">
        <v>0</v>
      </c>
      <c r="Q1039" s="65">
        <v>0</v>
      </c>
      <c r="R1039" s="65">
        <v>0</v>
      </c>
      <c r="S1039" s="65">
        <v>0</v>
      </c>
      <c r="T1039" s="65">
        <v>0</v>
      </c>
      <c r="U1039" s="65">
        <v>0</v>
      </c>
    </row>
    <row r="1040" spans="1:21" x14ac:dyDescent="0.35">
      <c r="A1040" s="62">
        <v>1035</v>
      </c>
      <c r="B1040" s="63" t="s">
        <v>1473</v>
      </c>
      <c r="C1040" s="64">
        <v>0</v>
      </c>
      <c r="D1040" s="64">
        <v>0</v>
      </c>
      <c r="E1040" s="64">
        <v>0</v>
      </c>
      <c r="F1040" s="64">
        <v>0</v>
      </c>
      <c r="G1040" s="64">
        <v>0</v>
      </c>
      <c r="H1040" s="64">
        <v>0</v>
      </c>
      <c r="I1040" s="64">
        <v>0</v>
      </c>
      <c r="J1040" s="64">
        <v>0</v>
      </c>
      <c r="K1040" s="64">
        <v>0</v>
      </c>
      <c r="L1040" s="65"/>
      <c r="M1040" s="65">
        <v>0</v>
      </c>
      <c r="N1040" s="65">
        <v>0</v>
      </c>
      <c r="O1040" s="65">
        <v>0</v>
      </c>
      <c r="P1040" s="65">
        <v>0</v>
      </c>
      <c r="Q1040" s="65">
        <v>0</v>
      </c>
      <c r="R1040" s="65">
        <v>0</v>
      </c>
      <c r="S1040" s="65">
        <v>0</v>
      </c>
      <c r="T1040" s="65">
        <v>0</v>
      </c>
      <c r="U1040" s="65">
        <v>0</v>
      </c>
    </row>
    <row r="1041" spans="1:21" x14ac:dyDescent="0.35">
      <c r="A1041" s="62">
        <v>1036</v>
      </c>
      <c r="B1041" s="63" t="s">
        <v>1474</v>
      </c>
      <c r="C1041" s="64">
        <v>0</v>
      </c>
      <c r="D1041" s="64">
        <v>0</v>
      </c>
      <c r="E1041" s="64">
        <v>0</v>
      </c>
      <c r="F1041" s="64">
        <v>0</v>
      </c>
      <c r="G1041" s="64">
        <v>0</v>
      </c>
      <c r="H1041" s="64">
        <v>0</v>
      </c>
      <c r="I1041" s="64">
        <v>0</v>
      </c>
      <c r="J1041" s="64">
        <v>0</v>
      </c>
      <c r="K1041" s="64">
        <v>0</v>
      </c>
      <c r="L1041" s="65"/>
      <c r="M1041" s="65">
        <v>0</v>
      </c>
      <c r="N1041" s="65">
        <v>0</v>
      </c>
      <c r="O1041" s="65">
        <v>0</v>
      </c>
      <c r="P1041" s="65">
        <v>0</v>
      </c>
      <c r="Q1041" s="65">
        <v>0</v>
      </c>
      <c r="R1041" s="65">
        <v>0</v>
      </c>
      <c r="S1041" s="65">
        <v>0</v>
      </c>
      <c r="T1041" s="65">
        <v>0</v>
      </c>
      <c r="U1041" s="65">
        <v>0</v>
      </c>
    </row>
    <row r="1042" spans="1:21" x14ac:dyDescent="0.35">
      <c r="A1042" s="62">
        <v>1037</v>
      </c>
      <c r="B1042" s="63" t="s">
        <v>1475</v>
      </c>
      <c r="C1042" s="64">
        <v>0</v>
      </c>
      <c r="D1042" s="64">
        <v>0</v>
      </c>
      <c r="E1042" s="64">
        <v>0</v>
      </c>
      <c r="F1042" s="64">
        <v>0</v>
      </c>
      <c r="G1042" s="64">
        <v>0</v>
      </c>
      <c r="H1042" s="64">
        <v>0</v>
      </c>
      <c r="I1042" s="64">
        <v>0</v>
      </c>
      <c r="J1042" s="64">
        <v>0</v>
      </c>
      <c r="K1042" s="64">
        <v>0</v>
      </c>
      <c r="L1042" s="65"/>
      <c r="M1042" s="65">
        <v>0</v>
      </c>
      <c r="N1042" s="65">
        <v>0</v>
      </c>
      <c r="O1042" s="65">
        <v>0</v>
      </c>
      <c r="P1042" s="65">
        <v>0</v>
      </c>
      <c r="Q1042" s="65">
        <v>0</v>
      </c>
      <c r="R1042" s="65">
        <v>0</v>
      </c>
      <c r="S1042" s="65">
        <v>0</v>
      </c>
      <c r="T1042" s="65">
        <v>0</v>
      </c>
      <c r="U1042" s="65">
        <v>0</v>
      </c>
    </row>
    <row r="1043" spans="1:21" x14ac:dyDescent="0.35">
      <c r="A1043" s="62">
        <v>1038</v>
      </c>
      <c r="B1043" s="63" t="s">
        <v>1476</v>
      </c>
      <c r="C1043" s="64">
        <v>0</v>
      </c>
      <c r="D1043" s="64">
        <v>0</v>
      </c>
      <c r="E1043" s="64">
        <v>0</v>
      </c>
      <c r="F1043" s="64">
        <v>0</v>
      </c>
      <c r="G1043" s="64">
        <v>0</v>
      </c>
      <c r="H1043" s="64">
        <v>0</v>
      </c>
      <c r="I1043" s="64">
        <v>0</v>
      </c>
      <c r="J1043" s="64">
        <v>0</v>
      </c>
      <c r="K1043" s="64">
        <v>0</v>
      </c>
      <c r="L1043" s="65"/>
      <c r="M1043" s="65">
        <v>0</v>
      </c>
      <c r="N1043" s="65">
        <v>0</v>
      </c>
      <c r="O1043" s="65">
        <v>0</v>
      </c>
      <c r="P1043" s="65">
        <v>0</v>
      </c>
      <c r="Q1043" s="65">
        <v>0</v>
      </c>
      <c r="R1043" s="65">
        <v>0</v>
      </c>
      <c r="S1043" s="65">
        <v>0</v>
      </c>
      <c r="T1043" s="65">
        <v>0</v>
      </c>
      <c r="U1043" s="65">
        <v>0</v>
      </c>
    </row>
    <row r="1044" spans="1:21" x14ac:dyDescent="0.35">
      <c r="A1044" s="62">
        <v>1039</v>
      </c>
      <c r="B1044" s="63" t="s">
        <v>1477</v>
      </c>
      <c r="C1044" s="64">
        <v>0</v>
      </c>
      <c r="D1044" s="64">
        <v>0</v>
      </c>
      <c r="E1044" s="64">
        <v>0</v>
      </c>
      <c r="F1044" s="64">
        <v>0</v>
      </c>
      <c r="G1044" s="64">
        <v>0</v>
      </c>
      <c r="H1044" s="64">
        <v>0</v>
      </c>
      <c r="I1044" s="64">
        <v>0</v>
      </c>
      <c r="J1044" s="64">
        <v>0</v>
      </c>
      <c r="K1044" s="64">
        <v>0</v>
      </c>
      <c r="L1044" s="65"/>
      <c r="M1044" s="65">
        <v>0</v>
      </c>
      <c r="N1044" s="65">
        <v>0</v>
      </c>
      <c r="O1044" s="65">
        <v>0</v>
      </c>
      <c r="P1044" s="65">
        <v>0</v>
      </c>
      <c r="Q1044" s="65">
        <v>0</v>
      </c>
      <c r="R1044" s="65">
        <v>0</v>
      </c>
      <c r="S1044" s="65">
        <v>0</v>
      </c>
      <c r="T1044" s="65">
        <v>0</v>
      </c>
      <c r="U1044" s="65">
        <v>0</v>
      </c>
    </row>
    <row r="1045" spans="1:21" x14ac:dyDescent="0.35">
      <c r="A1045" s="62">
        <v>1040</v>
      </c>
      <c r="B1045" s="63" t="s">
        <v>1478</v>
      </c>
      <c r="C1045" s="64">
        <v>0</v>
      </c>
      <c r="D1045" s="64">
        <v>0</v>
      </c>
      <c r="E1045" s="64">
        <v>0</v>
      </c>
      <c r="F1045" s="64">
        <v>0</v>
      </c>
      <c r="G1045" s="64">
        <v>0</v>
      </c>
      <c r="H1045" s="64">
        <v>0</v>
      </c>
      <c r="I1045" s="64">
        <v>0</v>
      </c>
      <c r="J1045" s="64">
        <v>0</v>
      </c>
      <c r="K1045" s="64">
        <v>0</v>
      </c>
      <c r="L1045" s="65"/>
      <c r="M1045" s="65">
        <v>0</v>
      </c>
      <c r="N1045" s="65">
        <v>0</v>
      </c>
      <c r="O1045" s="65">
        <v>0</v>
      </c>
      <c r="P1045" s="65">
        <v>0</v>
      </c>
      <c r="Q1045" s="65">
        <v>0</v>
      </c>
      <c r="R1045" s="65">
        <v>0</v>
      </c>
      <c r="S1045" s="65">
        <v>0</v>
      </c>
      <c r="T1045" s="65">
        <v>0</v>
      </c>
      <c r="U1045" s="65">
        <v>0</v>
      </c>
    </row>
    <row r="1046" spans="1:21" x14ac:dyDescent="0.35">
      <c r="A1046" s="62">
        <v>1041</v>
      </c>
      <c r="B1046" s="63" t="s">
        <v>1479</v>
      </c>
      <c r="C1046" s="64">
        <v>0</v>
      </c>
      <c r="D1046" s="64">
        <v>0</v>
      </c>
      <c r="E1046" s="64">
        <v>0</v>
      </c>
      <c r="F1046" s="64">
        <v>0</v>
      </c>
      <c r="G1046" s="64">
        <v>0</v>
      </c>
      <c r="H1046" s="64">
        <v>0</v>
      </c>
      <c r="I1046" s="64">
        <v>0</v>
      </c>
      <c r="J1046" s="64">
        <v>0</v>
      </c>
      <c r="K1046" s="64">
        <v>0</v>
      </c>
      <c r="L1046" s="65"/>
      <c r="M1046" s="65">
        <v>0</v>
      </c>
      <c r="N1046" s="65">
        <v>0</v>
      </c>
      <c r="O1046" s="65">
        <v>0</v>
      </c>
      <c r="P1046" s="65">
        <v>0</v>
      </c>
      <c r="Q1046" s="65">
        <v>0</v>
      </c>
      <c r="R1046" s="65">
        <v>0</v>
      </c>
      <c r="S1046" s="65">
        <v>0</v>
      </c>
      <c r="T1046" s="65">
        <v>0</v>
      </c>
      <c r="U1046" s="65">
        <v>0</v>
      </c>
    </row>
    <row r="1047" spans="1:21" x14ac:dyDescent="0.35">
      <c r="A1047" s="62">
        <v>1042</v>
      </c>
      <c r="B1047" s="63" t="s">
        <v>1480</v>
      </c>
      <c r="C1047" s="64">
        <v>0</v>
      </c>
      <c r="D1047" s="64">
        <v>0</v>
      </c>
      <c r="E1047" s="64">
        <v>0</v>
      </c>
      <c r="F1047" s="64">
        <v>0</v>
      </c>
      <c r="G1047" s="64">
        <v>0</v>
      </c>
      <c r="H1047" s="64">
        <v>0</v>
      </c>
      <c r="I1047" s="64">
        <v>0</v>
      </c>
      <c r="J1047" s="64">
        <v>0</v>
      </c>
      <c r="K1047" s="64">
        <v>0</v>
      </c>
      <c r="L1047" s="65"/>
      <c r="M1047" s="65">
        <v>0</v>
      </c>
      <c r="N1047" s="65">
        <v>0</v>
      </c>
      <c r="O1047" s="65">
        <v>0</v>
      </c>
      <c r="P1047" s="65">
        <v>0</v>
      </c>
      <c r="Q1047" s="65">
        <v>0</v>
      </c>
      <c r="R1047" s="65">
        <v>0</v>
      </c>
      <c r="S1047" s="65">
        <v>0</v>
      </c>
      <c r="T1047" s="65">
        <v>0</v>
      </c>
      <c r="U1047" s="65">
        <v>0</v>
      </c>
    </row>
    <row r="1048" spans="1:21" x14ac:dyDescent="0.35">
      <c r="A1048" s="62">
        <v>1043</v>
      </c>
      <c r="B1048" s="63" t="s">
        <v>1481</v>
      </c>
      <c r="C1048" s="64">
        <v>0</v>
      </c>
      <c r="D1048" s="64">
        <v>0</v>
      </c>
      <c r="E1048" s="64">
        <v>0</v>
      </c>
      <c r="F1048" s="64">
        <v>0</v>
      </c>
      <c r="G1048" s="64">
        <v>0</v>
      </c>
      <c r="H1048" s="64">
        <v>0</v>
      </c>
      <c r="I1048" s="64">
        <v>0</v>
      </c>
      <c r="J1048" s="64">
        <v>0</v>
      </c>
      <c r="K1048" s="64">
        <v>0</v>
      </c>
      <c r="L1048" s="65"/>
      <c r="M1048" s="65">
        <v>0</v>
      </c>
      <c r="N1048" s="65">
        <v>0</v>
      </c>
      <c r="O1048" s="65">
        <v>0</v>
      </c>
      <c r="P1048" s="65">
        <v>0</v>
      </c>
      <c r="Q1048" s="65">
        <v>0</v>
      </c>
      <c r="R1048" s="65">
        <v>0</v>
      </c>
      <c r="S1048" s="65">
        <v>0</v>
      </c>
      <c r="T1048" s="65">
        <v>0</v>
      </c>
      <c r="U1048" s="65">
        <v>0</v>
      </c>
    </row>
    <row r="1049" spans="1:21" x14ac:dyDescent="0.35">
      <c r="A1049" s="62">
        <v>1044</v>
      </c>
      <c r="B1049" s="63" t="s">
        <v>1482</v>
      </c>
      <c r="C1049" s="64">
        <v>0</v>
      </c>
      <c r="D1049" s="64">
        <v>0</v>
      </c>
      <c r="E1049" s="64">
        <v>0</v>
      </c>
      <c r="F1049" s="64">
        <v>0</v>
      </c>
      <c r="G1049" s="64">
        <v>0</v>
      </c>
      <c r="H1049" s="64">
        <v>0</v>
      </c>
      <c r="I1049" s="64">
        <v>0</v>
      </c>
      <c r="J1049" s="64">
        <v>0</v>
      </c>
      <c r="K1049" s="64">
        <v>0</v>
      </c>
      <c r="L1049" s="65"/>
      <c r="M1049" s="65">
        <v>0</v>
      </c>
      <c r="N1049" s="65">
        <v>0</v>
      </c>
      <c r="O1049" s="65">
        <v>0</v>
      </c>
      <c r="P1049" s="65">
        <v>0</v>
      </c>
      <c r="Q1049" s="65">
        <v>0</v>
      </c>
      <c r="R1049" s="65">
        <v>0</v>
      </c>
      <c r="S1049" s="65">
        <v>0</v>
      </c>
      <c r="T1049" s="65">
        <v>0</v>
      </c>
      <c r="U1049" s="65">
        <v>0</v>
      </c>
    </row>
    <row r="1050" spans="1:21" x14ac:dyDescent="0.35">
      <c r="A1050" s="62">
        <v>1045</v>
      </c>
      <c r="B1050" s="63" t="s">
        <v>1483</v>
      </c>
      <c r="C1050" s="64">
        <v>0</v>
      </c>
      <c r="D1050" s="64">
        <v>25</v>
      </c>
      <c r="E1050" s="64">
        <v>7.8947368421052628</v>
      </c>
      <c r="F1050" s="64">
        <v>0</v>
      </c>
      <c r="G1050" s="64">
        <v>0</v>
      </c>
      <c r="H1050" s="64">
        <v>0</v>
      </c>
      <c r="I1050" s="64">
        <v>0</v>
      </c>
      <c r="J1050" s="64">
        <v>19.35483870967742</v>
      </c>
      <c r="K1050" s="64">
        <v>6.8181818181818175</v>
      </c>
      <c r="L1050" s="65"/>
      <c r="M1050" s="65">
        <v>0</v>
      </c>
      <c r="N1050" s="65">
        <v>3</v>
      </c>
      <c r="O1050" s="65">
        <v>3</v>
      </c>
      <c r="P1050" s="65">
        <v>0</v>
      </c>
      <c r="Q1050" s="65">
        <v>0</v>
      </c>
      <c r="R1050" s="65">
        <v>0</v>
      </c>
      <c r="S1050" s="65">
        <v>0</v>
      </c>
      <c r="T1050" s="65">
        <v>6</v>
      </c>
      <c r="U1050" s="65">
        <v>6</v>
      </c>
    </row>
    <row r="1051" spans="1:21" x14ac:dyDescent="0.35">
      <c r="A1051" s="62">
        <v>1046</v>
      </c>
      <c r="B1051" s="63" t="s">
        <v>1484</v>
      </c>
      <c r="C1051" s="64">
        <v>0</v>
      </c>
      <c r="D1051" s="64">
        <v>0</v>
      </c>
      <c r="E1051" s="64">
        <v>0</v>
      </c>
      <c r="F1051" s="64">
        <v>0</v>
      </c>
      <c r="G1051" s="64">
        <v>0</v>
      </c>
      <c r="H1051" s="64">
        <v>0</v>
      </c>
      <c r="I1051" s="64">
        <v>0</v>
      </c>
      <c r="J1051" s="64">
        <v>0</v>
      </c>
      <c r="K1051" s="64">
        <v>0</v>
      </c>
      <c r="L1051" s="65"/>
      <c r="M1051" s="65">
        <v>0</v>
      </c>
      <c r="N1051" s="65">
        <v>0</v>
      </c>
      <c r="O1051" s="65">
        <v>0</v>
      </c>
      <c r="P1051" s="65">
        <v>0</v>
      </c>
      <c r="Q1051" s="65">
        <v>0</v>
      </c>
      <c r="R1051" s="65">
        <v>0</v>
      </c>
      <c r="S1051" s="65">
        <v>0</v>
      </c>
      <c r="T1051" s="65">
        <v>0</v>
      </c>
      <c r="U1051" s="65">
        <v>0</v>
      </c>
    </row>
    <row r="1052" spans="1:21" x14ac:dyDescent="0.35">
      <c r="A1052" s="62">
        <v>1047</v>
      </c>
      <c r="B1052" s="63" t="s">
        <v>1485</v>
      </c>
      <c r="C1052" s="64">
        <v>7.4468085106382977</v>
      </c>
      <c r="D1052" s="64">
        <v>10.077519379844961</v>
      </c>
      <c r="E1052" s="64">
        <v>9.520348837209303</v>
      </c>
      <c r="F1052" s="64">
        <v>3.2710280373831773</v>
      </c>
      <c r="G1052" s="64">
        <v>10.906862745098039</v>
      </c>
      <c r="H1052" s="64">
        <v>8.5599999999999987</v>
      </c>
      <c r="I1052" s="64">
        <v>6.3806380638063809</v>
      </c>
      <c r="J1052" s="64">
        <v>10.544611819235227</v>
      </c>
      <c r="K1052" s="64">
        <v>9.0110729285987006</v>
      </c>
      <c r="L1052" s="65"/>
      <c r="M1052" s="65">
        <v>35</v>
      </c>
      <c r="N1052" s="65">
        <v>91</v>
      </c>
      <c r="O1052" s="65">
        <v>131</v>
      </c>
      <c r="P1052" s="65">
        <v>14</v>
      </c>
      <c r="Q1052" s="65">
        <v>89</v>
      </c>
      <c r="R1052" s="65">
        <v>107</v>
      </c>
      <c r="S1052" s="65">
        <v>58</v>
      </c>
      <c r="T1052" s="65">
        <v>182</v>
      </c>
      <c r="U1052" s="65">
        <v>236</v>
      </c>
    </row>
    <row r="1053" spans="1:21" x14ac:dyDescent="0.35">
      <c r="A1053" s="62">
        <v>1048</v>
      </c>
      <c r="B1053" s="63" t="s">
        <v>1486</v>
      </c>
      <c r="C1053" s="64">
        <v>0</v>
      </c>
      <c r="D1053" s="64">
        <v>50</v>
      </c>
      <c r="E1053" s="64">
        <v>26.666666666666668</v>
      </c>
      <c r="F1053" s="64">
        <v>0</v>
      </c>
      <c r="G1053" s="64">
        <v>0</v>
      </c>
      <c r="H1053" s="64">
        <v>0</v>
      </c>
      <c r="I1053" s="64">
        <v>0</v>
      </c>
      <c r="J1053" s="64">
        <v>46.666666666666664</v>
      </c>
      <c r="K1053" s="64">
        <v>25.925925925925924</v>
      </c>
      <c r="L1053" s="65"/>
      <c r="M1053" s="65">
        <v>0</v>
      </c>
      <c r="N1053" s="65">
        <v>4</v>
      </c>
      <c r="O1053" s="65">
        <v>4</v>
      </c>
      <c r="P1053" s="65">
        <v>0</v>
      </c>
      <c r="Q1053" s="65">
        <v>0</v>
      </c>
      <c r="R1053" s="65">
        <v>0</v>
      </c>
      <c r="S1053" s="65">
        <v>0</v>
      </c>
      <c r="T1053" s="65">
        <v>7</v>
      </c>
      <c r="U1053" s="65">
        <v>7</v>
      </c>
    </row>
    <row r="1054" spans="1:21" x14ac:dyDescent="0.35">
      <c r="A1054" s="62">
        <v>1049</v>
      </c>
      <c r="B1054" s="63" t="s">
        <v>1487</v>
      </c>
      <c r="C1054" s="64">
        <v>0</v>
      </c>
      <c r="D1054" s="64">
        <v>0</v>
      </c>
      <c r="E1054" s="64">
        <v>0</v>
      </c>
      <c r="F1054" s="64">
        <v>0</v>
      </c>
      <c r="G1054" s="64">
        <v>0</v>
      </c>
      <c r="H1054" s="64">
        <v>0</v>
      </c>
      <c r="I1054" s="64">
        <v>0</v>
      </c>
      <c r="J1054" s="64">
        <v>0</v>
      </c>
      <c r="K1054" s="64">
        <v>0</v>
      </c>
      <c r="L1054" s="65"/>
      <c r="M1054" s="65">
        <v>0</v>
      </c>
      <c r="N1054" s="65">
        <v>0</v>
      </c>
      <c r="O1054" s="65">
        <v>0</v>
      </c>
      <c r="P1054" s="65">
        <v>0</v>
      </c>
      <c r="Q1054" s="65">
        <v>0</v>
      </c>
      <c r="R1054" s="65">
        <v>0</v>
      </c>
      <c r="S1054" s="65">
        <v>0</v>
      </c>
      <c r="T1054" s="65">
        <v>0</v>
      </c>
      <c r="U1054" s="65">
        <v>0</v>
      </c>
    </row>
    <row r="1055" spans="1:21" x14ac:dyDescent="0.35">
      <c r="A1055" s="62">
        <v>1050</v>
      </c>
      <c r="B1055" s="63" t="s">
        <v>1488</v>
      </c>
      <c r="C1055" s="64">
        <v>0</v>
      </c>
      <c r="D1055" s="64">
        <v>0</v>
      </c>
      <c r="E1055" s="64">
        <v>0</v>
      </c>
      <c r="F1055" s="64">
        <v>0</v>
      </c>
      <c r="G1055" s="64">
        <v>0</v>
      </c>
      <c r="H1055" s="64">
        <v>0</v>
      </c>
      <c r="I1055" s="64">
        <v>0</v>
      </c>
      <c r="J1055" s="64">
        <v>0</v>
      </c>
      <c r="K1055" s="64">
        <v>0</v>
      </c>
      <c r="L1055" s="65"/>
      <c r="M1055" s="65">
        <v>0</v>
      </c>
      <c r="N1055" s="65">
        <v>0</v>
      </c>
      <c r="O1055" s="65">
        <v>0</v>
      </c>
      <c r="P1055" s="65">
        <v>0</v>
      </c>
      <c r="Q1055" s="65">
        <v>0</v>
      </c>
      <c r="R1055" s="65">
        <v>0</v>
      </c>
      <c r="S1055" s="65">
        <v>0</v>
      </c>
      <c r="T1055" s="65">
        <v>0</v>
      </c>
      <c r="U1055" s="65">
        <v>0</v>
      </c>
    </row>
    <row r="1056" spans="1:21" x14ac:dyDescent="0.35">
      <c r="A1056" s="62">
        <v>1051</v>
      </c>
      <c r="B1056" s="63" t="s">
        <v>1489</v>
      </c>
      <c r="C1056" s="64">
        <v>0</v>
      </c>
      <c r="D1056" s="64">
        <v>0</v>
      </c>
      <c r="E1056" s="64">
        <v>0</v>
      </c>
      <c r="F1056" s="64">
        <v>0</v>
      </c>
      <c r="G1056" s="64">
        <v>0</v>
      </c>
      <c r="H1056" s="64">
        <v>0</v>
      </c>
      <c r="I1056" s="64">
        <v>0</v>
      </c>
      <c r="J1056" s="64">
        <v>0</v>
      </c>
      <c r="K1056" s="64">
        <v>0</v>
      </c>
      <c r="L1056" s="65"/>
      <c r="M1056" s="65">
        <v>0</v>
      </c>
      <c r="N1056" s="65">
        <v>0</v>
      </c>
      <c r="O1056" s="65">
        <v>0</v>
      </c>
      <c r="P1056" s="65">
        <v>0</v>
      </c>
      <c r="Q1056" s="65">
        <v>0</v>
      </c>
      <c r="R1056" s="65">
        <v>0</v>
      </c>
      <c r="S1056" s="65">
        <v>0</v>
      </c>
      <c r="T1056" s="65">
        <v>0</v>
      </c>
      <c r="U1056" s="65">
        <v>0</v>
      </c>
    </row>
    <row r="1057" spans="1:21" x14ac:dyDescent="0.35">
      <c r="A1057" s="62">
        <v>1052</v>
      </c>
      <c r="B1057" s="63" t="s">
        <v>1490</v>
      </c>
      <c r="C1057" s="64">
        <v>0</v>
      </c>
      <c r="D1057" s="64">
        <v>0</v>
      </c>
      <c r="E1057" s="64">
        <v>0</v>
      </c>
      <c r="F1057" s="64">
        <v>0</v>
      </c>
      <c r="G1057" s="64">
        <v>0</v>
      </c>
      <c r="H1057" s="64">
        <v>0</v>
      </c>
      <c r="I1057" s="64">
        <v>0</v>
      </c>
      <c r="J1057" s="64">
        <v>0</v>
      </c>
      <c r="K1057" s="64">
        <v>0</v>
      </c>
      <c r="L1057" s="65"/>
      <c r="M1057" s="65">
        <v>0</v>
      </c>
      <c r="N1057" s="65">
        <v>0</v>
      </c>
      <c r="O1057" s="65">
        <v>0</v>
      </c>
      <c r="P1057" s="65">
        <v>0</v>
      </c>
      <c r="Q1057" s="65">
        <v>0</v>
      </c>
      <c r="R1057" s="65">
        <v>0</v>
      </c>
      <c r="S1057" s="65">
        <v>0</v>
      </c>
      <c r="T1057" s="65">
        <v>0</v>
      </c>
      <c r="U1057" s="65">
        <v>0</v>
      </c>
    </row>
    <row r="1058" spans="1:21" x14ac:dyDescent="0.35">
      <c r="A1058" s="62">
        <v>1053</v>
      </c>
      <c r="B1058" s="63" t="s">
        <v>1491</v>
      </c>
      <c r="C1058" s="64">
        <v>0</v>
      </c>
      <c r="D1058" s="64">
        <v>0</v>
      </c>
      <c r="E1058" s="64">
        <v>0</v>
      </c>
      <c r="F1058" s="64">
        <v>0</v>
      </c>
      <c r="G1058" s="64">
        <v>0</v>
      </c>
      <c r="H1058" s="64">
        <v>0</v>
      </c>
      <c r="I1058" s="64">
        <v>0</v>
      </c>
      <c r="J1058" s="64">
        <v>0</v>
      </c>
      <c r="K1058" s="64">
        <v>0</v>
      </c>
      <c r="L1058" s="65"/>
      <c r="M1058" s="65">
        <v>0</v>
      </c>
      <c r="N1058" s="65">
        <v>0</v>
      </c>
      <c r="O1058" s="65">
        <v>0</v>
      </c>
      <c r="P1058" s="65">
        <v>0</v>
      </c>
      <c r="Q1058" s="65">
        <v>0</v>
      </c>
      <c r="R1058" s="65">
        <v>0</v>
      </c>
      <c r="S1058" s="65">
        <v>0</v>
      </c>
      <c r="T1058" s="65">
        <v>0</v>
      </c>
      <c r="U1058" s="65">
        <v>0</v>
      </c>
    </row>
    <row r="1059" spans="1:21" x14ac:dyDescent="0.35">
      <c r="A1059" s="62">
        <v>1054</v>
      </c>
      <c r="B1059" s="63" t="s">
        <v>1492</v>
      </c>
      <c r="C1059" s="64">
        <v>0</v>
      </c>
      <c r="D1059" s="64">
        <v>0</v>
      </c>
      <c r="E1059" s="64">
        <v>0</v>
      </c>
      <c r="F1059" s="64">
        <v>0</v>
      </c>
      <c r="G1059" s="64">
        <v>0</v>
      </c>
      <c r="H1059" s="64">
        <v>0</v>
      </c>
      <c r="I1059" s="64">
        <v>0</v>
      </c>
      <c r="J1059" s="64">
        <v>0</v>
      </c>
      <c r="K1059" s="64">
        <v>57.142857142857139</v>
      </c>
      <c r="L1059" s="65"/>
      <c r="M1059" s="65">
        <v>0</v>
      </c>
      <c r="N1059" s="65">
        <v>0</v>
      </c>
      <c r="O1059" s="65">
        <v>0</v>
      </c>
      <c r="P1059" s="65">
        <v>0</v>
      </c>
      <c r="Q1059" s="65">
        <v>0</v>
      </c>
      <c r="R1059" s="65">
        <v>0</v>
      </c>
      <c r="S1059" s="65">
        <v>0</v>
      </c>
      <c r="T1059" s="65">
        <v>0</v>
      </c>
      <c r="U1059" s="65">
        <v>4</v>
      </c>
    </row>
    <row r="1060" spans="1:21" x14ac:dyDescent="0.35">
      <c r="A1060" s="62">
        <v>1055</v>
      </c>
      <c r="B1060" s="63" t="s">
        <v>1493</v>
      </c>
      <c r="C1060" s="64">
        <v>0</v>
      </c>
      <c r="D1060" s="64">
        <v>100</v>
      </c>
      <c r="E1060" s="64">
        <v>45.454545454545453</v>
      </c>
      <c r="F1060" s="64">
        <v>0</v>
      </c>
      <c r="G1060" s="64">
        <v>0</v>
      </c>
      <c r="H1060" s="64">
        <v>0</v>
      </c>
      <c r="I1060" s="64">
        <v>0</v>
      </c>
      <c r="J1060" s="64">
        <v>33.333333333333329</v>
      </c>
      <c r="K1060" s="64">
        <v>32</v>
      </c>
      <c r="L1060" s="65"/>
      <c r="M1060" s="65">
        <v>0</v>
      </c>
      <c r="N1060" s="65">
        <v>5</v>
      </c>
      <c r="O1060" s="65">
        <v>5</v>
      </c>
      <c r="P1060" s="65">
        <v>0</v>
      </c>
      <c r="Q1060" s="65">
        <v>0</v>
      </c>
      <c r="R1060" s="65">
        <v>0</v>
      </c>
      <c r="S1060" s="65">
        <v>0</v>
      </c>
      <c r="T1060" s="65">
        <v>5</v>
      </c>
      <c r="U1060" s="65">
        <v>8</v>
      </c>
    </row>
    <row r="1061" spans="1:21" x14ac:dyDescent="0.35">
      <c r="A1061" s="62">
        <v>1056</v>
      </c>
      <c r="B1061" s="63" t="s">
        <v>353</v>
      </c>
      <c r="C1061" s="64">
        <v>9.5238095238095237</v>
      </c>
      <c r="D1061" s="64">
        <v>7.8947368421052628</v>
      </c>
      <c r="E1061" s="64">
        <v>11.724137931034482</v>
      </c>
      <c r="F1061" s="64">
        <v>11.111111111111111</v>
      </c>
      <c r="G1061" s="64">
        <v>9.3333333333333339</v>
      </c>
      <c r="H1061" s="64">
        <v>8.4615384615384617</v>
      </c>
      <c r="I1061" s="64">
        <v>5.5045871559633035</v>
      </c>
      <c r="J1061" s="64">
        <v>12.345679012345679</v>
      </c>
      <c r="K1061" s="64">
        <v>9.433962264150944</v>
      </c>
      <c r="L1061" s="65"/>
      <c r="M1061" s="65">
        <v>6</v>
      </c>
      <c r="N1061" s="65">
        <v>6</v>
      </c>
      <c r="O1061" s="65">
        <v>17</v>
      </c>
      <c r="P1061" s="65">
        <v>5</v>
      </c>
      <c r="Q1061" s="65">
        <v>7</v>
      </c>
      <c r="R1061" s="65">
        <v>11</v>
      </c>
      <c r="S1061" s="65">
        <v>6</v>
      </c>
      <c r="T1061" s="65">
        <v>20</v>
      </c>
      <c r="U1061" s="65">
        <v>25</v>
      </c>
    </row>
    <row r="1062" spans="1:21" x14ac:dyDescent="0.35">
      <c r="A1062" s="62">
        <v>1057</v>
      </c>
      <c r="B1062" s="63" t="s">
        <v>1494</v>
      </c>
      <c r="C1062" s="64">
        <v>0</v>
      </c>
      <c r="D1062" s="64">
        <v>0</v>
      </c>
      <c r="E1062" s="64">
        <v>0</v>
      </c>
      <c r="F1062" s="64">
        <v>0</v>
      </c>
      <c r="G1062" s="64">
        <v>0</v>
      </c>
      <c r="H1062" s="64">
        <v>0</v>
      </c>
      <c r="I1062" s="64">
        <v>0</v>
      </c>
      <c r="J1062" s="64">
        <v>0</v>
      </c>
      <c r="K1062" s="64">
        <v>0</v>
      </c>
      <c r="L1062" s="65"/>
      <c r="M1062" s="65">
        <v>0</v>
      </c>
      <c r="N1062" s="65">
        <v>0</v>
      </c>
      <c r="O1062" s="65">
        <v>0</v>
      </c>
      <c r="P1062" s="65">
        <v>0</v>
      </c>
      <c r="Q1062" s="65">
        <v>0</v>
      </c>
      <c r="R1062" s="65">
        <v>0</v>
      </c>
      <c r="S1062" s="65">
        <v>0</v>
      </c>
      <c r="T1062" s="65">
        <v>0</v>
      </c>
      <c r="U1062" s="65">
        <v>0</v>
      </c>
    </row>
    <row r="1063" spans="1:21" x14ac:dyDescent="0.35">
      <c r="A1063" s="62">
        <v>1058</v>
      </c>
      <c r="B1063" s="63" t="s">
        <v>354</v>
      </c>
      <c r="C1063" s="64">
        <v>5.3571428571428568</v>
      </c>
      <c r="D1063" s="64">
        <v>15.11627906976744</v>
      </c>
      <c r="E1063" s="64">
        <v>11.180124223602485</v>
      </c>
      <c r="F1063" s="64">
        <v>5.7777777777777777</v>
      </c>
      <c r="G1063" s="64">
        <v>12.5</v>
      </c>
      <c r="H1063" s="64">
        <v>8.1799591002044991</v>
      </c>
      <c r="I1063" s="64">
        <v>6.6239316239316244</v>
      </c>
      <c r="J1063" s="64">
        <v>14.531548757170173</v>
      </c>
      <c r="K1063" s="64">
        <v>9.9691675231243568</v>
      </c>
      <c r="L1063" s="65"/>
      <c r="M1063" s="65">
        <v>12</v>
      </c>
      <c r="N1063" s="65">
        <v>39</v>
      </c>
      <c r="O1063" s="65">
        <v>54</v>
      </c>
      <c r="P1063" s="65">
        <v>13</v>
      </c>
      <c r="Q1063" s="65">
        <v>33</v>
      </c>
      <c r="R1063" s="65">
        <v>40</v>
      </c>
      <c r="S1063" s="65">
        <v>31</v>
      </c>
      <c r="T1063" s="65">
        <v>76</v>
      </c>
      <c r="U1063" s="65">
        <v>97</v>
      </c>
    </row>
    <row r="1064" spans="1:21" x14ac:dyDescent="0.35">
      <c r="A1064" s="62">
        <v>1059</v>
      </c>
      <c r="B1064" s="63" t="s">
        <v>1495</v>
      </c>
      <c r="C1064" s="64">
        <v>0</v>
      </c>
      <c r="D1064" s="64">
        <v>0</v>
      </c>
      <c r="E1064" s="64">
        <v>0</v>
      </c>
      <c r="F1064" s="64">
        <v>0</v>
      </c>
      <c r="G1064" s="64">
        <v>0</v>
      </c>
      <c r="H1064" s="64">
        <v>0</v>
      </c>
      <c r="I1064" s="64">
        <v>0</v>
      </c>
      <c r="J1064" s="64">
        <v>0</v>
      </c>
      <c r="K1064" s="64">
        <v>0</v>
      </c>
      <c r="L1064" s="65"/>
      <c r="M1064" s="65">
        <v>0</v>
      </c>
      <c r="N1064" s="65">
        <v>0</v>
      </c>
      <c r="O1064" s="65">
        <v>0</v>
      </c>
      <c r="P1064" s="65">
        <v>0</v>
      </c>
      <c r="Q1064" s="65">
        <v>0</v>
      </c>
      <c r="R1064" s="65">
        <v>0</v>
      </c>
      <c r="S1064" s="65">
        <v>0</v>
      </c>
      <c r="T1064" s="65">
        <v>0</v>
      </c>
      <c r="U1064" s="65">
        <v>0</v>
      </c>
    </row>
    <row r="1065" spans="1:21" x14ac:dyDescent="0.35">
      <c r="A1065" s="62">
        <v>1060</v>
      </c>
      <c r="B1065" s="63" t="s">
        <v>1496</v>
      </c>
      <c r="C1065" s="64">
        <v>0</v>
      </c>
      <c r="D1065" s="64">
        <v>0</v>
      </c>
      <c r="E1065" s="64">
        <v>0</v>
      </c>
      <c r="F1065" s="64">
        <v>0</v>
      </c>
      <c r="G1065" s="64">
        <v>0</v>
      </c>
      <c r="H1065" s="64">
        <v>0</v>
      </c>
      <c r="I1065" s="64">
        <v>0</v>
      </c>
      <c r="J1065" s="64">
        <v>0</v>
      </c>
      <c r="K1065" s="64">
        <v>0</v>
      </c>
      <c r="L1065" s="65"/>
      <c r="M1065" s="65">
        <v>0</v>
      </c>
      <c r="N1065" s="65">
        <v>0</v>
      </c>
      <c r="O1065" s="65">
        <v>0</v>
      </c>
      <c r="P1065" s="65">
        <v>0</v>
      </c>
      <c r="Q1065" s="65">
        <v>0</v>
      </c>
      <c r="R1065" s="65">
        <v>0</v>
      </c>
      <c r="S1065" s="65">
        <v>0</v>
      </c>
      <c r="T1065" s="65">
        <v>0</v>
      </c>
      <c r="U1065" s="65">
        <v>0</v>
      </c>
    </row>
    <row r="1066" spans="1:21" x14ac:dyDescent="0.35">
      <c r="A1066" s="62">
        <v>1061</v>
      </c>
      <c r="B1066" s="63" t="s">
        <v>1497</v>
      </c>
      <c r="C1066" s="64">
        <v>0</v>
      </c>
      <c r="D1066" s="64">
        <v>0</v>
      </c>
      <c r="E1066" s="64">
        <v>0</v>
      </c>
      <c r="F1066" s="64">
        <v>0</v>
      </c>
      <c r="G1066" s="64">
        <v>0</v>
      </c>
      <c r="H1066" s="64">
        <v>0</v>
      </c>
      <c r="I1066" s="64">
        <v>0</v>
      </c>
      <c r="J1066" s="64">
        <v>0</v>
      </c>
      <c r="K1066" s="64">
        <v>0</v>
      </c>
      <c r="L1066" s="65"/>
      <c r="M1066" s="65">
        <v>0</v>
      </c>
      <c r="N1066" s="65">
        <v>0</v>
      </c>
      <c r="O1066" s="65">
        <v>0</v>
      </c>
      <c r="P1066" s="65">
        <v>0</v>
      </c>
      <c r="Q1066" s="65">
        <v>0</v>
      </c>
      <c r="R1066" s="65">
        <v>0</v>
      </c>
      <c r="S1066" s="65">
        <v>0</v>
      </c>
      <c r="T1066" s="65">
        <v>0</v>
      </c>
      <c r="U1066" s="65">
        <v>0</v>
      </c>
    </row>
    <row r="1067" spans="1:21" x14ac:dyDescent="0.35">
      <c r="A1067" s="62">
        <v>1062</v>
      </c>
      <c r="B1067" s="63" t="s">
        <v>1498</v>
      </c>
      <c r="C1067" s="64">
        <v>0</v>
      </c>
      <c r="D1067" s="64">
        <v>0</v>
      </c>
      <c r="E1067" s="64">
        <v>0</v>
      </c>
      <c r="F1067" s="64">
        <v>0</v>
      </c>
      <c r="G1067" s="64">
        <v>0</v>
      </c>
      <c r="H1067" s="64">
        <v>0</v>
      </c>
      <c r="I1067" s="64">
        <v>0</v>
      </c>
      <c r="J1067" s="64">
        <v>0</v>
      </c>
      <c r="K1067" s="64">
        <v>0</v>
      </c>
      <c r="L1067" s="65"/>
      <c r="M1067" s="65">
        <v>0</v>
      </c>
      <c r="N1067" s="65">
        <v>0</v>
      </c>
      <c r="O1067" s="65">
        <v>0</v>
      </c>
      <c r="P1067" s="65">
        <v>0</v>
      </c>
      <c r="Q1067" s="65">
        <v>0</v>
      </c>
      <c r="R1067" s="65">
        <v>0</v>
      </c>
      <c r="S1067" s="65">
        <v>0</v>
      </c>
      <c r="T1067" s="65">
        <v>0</v>
      </c>
      <c r="U1067" s="65">
        <v>0</v>
      </c>
    </row>
    <row r="1068" spans="1:21" x14ac:dyDescent="0.35">
      <c r="A1068" s="62">
        <v>1063</v>
      </c>
      <c r="B1068" s="63" t="s">
        <v>1499</v>
      </c>
      <c r="C1068" s="64">
        <v>0</v>
      </c>
      <c r="D1068" s="64">
        <v>0</v>
      </c>
      <c r="E1068" s="64">
        <v>0</v>
      </c>
      <c r="F1068" s="64">
        <v>0</v>
      </c>
      <c r="G1068" s="64">
        <v>0</v>
      </c>
      <c r="H1068" s="64">
        <v>0</v>
      </c>
      <c r="I1068" s="64">
        <v>0</v>
      </c>
      <c r="J1068" s="64">
        <v>0</v>
      </c>
      <c r="K1068" s="64">
        <v>0</v>
      </c>
      <c r="L1068" s="65"/>
      <c r="M1068" s="65">
        <v>0</v>
      </c>
      <c r="N1068" s="65">
        <v>0</v>
      </c>
      <c r="O1068" s="65">
        <v>0</v>
      </c>
      <c r="P1068" s="65">
        <v>0</v>
      </c>
      <c r="Q1068" s="65">
        <v>0</v>
      </c>
      <c r="R1068" s="65">
        <v>0</v>
      </c>
      <c r="S1068" s="65">
        <v>0</v>
      </c>
      <c r="T1068" s="65">
        <v>0</v>
      </c>
      <c r="U1068" s="65">
        <v>0</v>
      </c>
    </row>
    <row r="1069" spans="1:21" x14ac:dyDescent="0.35">
      <c r="A1069" s="62">
        <v>1064</v>
      </c>
      <c r="B1069" s="63" t="s">
        <v>1500</v>
      </c>
      <c r="C1069" s="64">
        <v>0</v>
      </c>
      <c r="D1069" s="64">
        <v>0</v>
      </c>
      <c r="E1069" s="64">
        <v>0</v>
      </c>
      <c r="F1069" s="64">
        <v>0</v>
      </c>
      <c r="G1069" s="64">
        <v>0</v>
      </c>
      <c r="H1069" s="64">
        <v>0</v>
      </c>
      <c r="I1069" s="64">
        <v>0</v>
      </c>
      <c r="J1069" s="64">
        <v>0</v>
      </c>
      <c r="K1069" s="64">
        <v>0</v>
      </c>
      <c r="L1069" s="65"/>
      <c r="M1069" s="65">
        <v>0</v>
      </c>
      <c r="N1069" s="65">
        <v>0</v>
      </c>
      <c r="O1069" s="65">
        <v>0</v>
      </c>
      <c r="P1069" s="65">
        <v>0</v>
      </c>
      <c r="Q1069" s="65">
        <v>0</v>
      </c>
      <c r="R1069" s="65">
        <v>0</v>
      </c>
      <c r="S1069" s="65">
        <v>0</v>
      </c>
      <c r="T1069" s="65">
        <v>0</v>
      </c>
      <c r="U1069" s="65">
        <v>0</v>
      </c>
    </row>
    <row r="1070" spans="1:21" x14ac:dyDescent="0.35">
      <c r="A1070" s="62">
        <v>1065</v>
      </c>
      <c r="B1070" s="63" t="s">
        <v>1501</v>
      </c>
      <c r="C1070" s="64">
        <v>0</v>
      </c>
      <c r="D1070" s="64">
        <v>0</v>
      </c>
      <c r="E1070" s="64">
        <v>0</v>
      </c>
      <c r="F1070" s="64">
        <v>0</v>
      </c>
      <c r="G1070" s="64">
        <v>0</v>
      </c>
      <c r="H1070" s="64">
        <v>0</v>
      </c>
      <c r="I1070" s="64">
        <v>0</v>
      </c>
      <c r="J1070" s="64">
        <v>0</v>
      </c>
      <c r="K1070" s="64">
        <v>0</v>
      </c>
      <c r="L1070" s="65"/>
      <c r="M1070" s="65">
        <v>0</v>
      </c>
      <c r="N1070" s="65">
        <v>0</v>
      </c>
      <c r="O1070" s="65">
        <v>0</v>
      </c>
      <c r="P1070" s="65">
        <v>0</v>
      </c>
      <c r="Q1070" s="65">
        <v>0</v>
      </c>
      <c r="R1070" s="65">
        <v>0</v>
      </c>
      <c r="S1070" s="65">
        <v>0</v>
      </c>
      <c r="T1070" s="65">
        <v>0</v>
      </c>
      <c r="U1070" s="65">
        <v>0</v>
      </c>
    </row>
    <row r="1071" spans="1:21" x14ac:dyDescent="0.35">
      <c r="A1071" s="62">
        <v>1066</v>
      </c>
      <c r="B1071" s="63" t="s">
        <v>1502</v>
      </c>
      <c r="C1071" s="64">
        <v>0</v>
      </c>
      <c r="D1071" s="64">
        <v>0</v>
      </c>
      <c r="E1071" s="64">
        <v>0</v>
      </c>
      <c r="F1071" s="64">
        <v>0</v>
      </c>
      <c r="G1071" s="64">
        <v>0</v>
      </c>
      <c r="H1071" s="64">
        <v>0</v>
      </c>
      <c r="I1071" s="64">
        <v>0</v>
      </c>
      <c r="J1071" s="64">
        <v>0</v>
      </c>
      <c r="K1071" s="64">
        <v>0</v>
      </c>
      <c r="L1071" s="65"/>
      <c r="M1071" s="65">
        <v>0</v>
      </c>
      <c r="N1071" s="65">
        <v>0</v>
      </c>
      <c r="O1071" s="65">
        <v>0</v>
      </c>
      <c r="P1071" s="65">
        <v>0</v>
      </c>
      <c r="Q1071" s="65">
        <v>0</v>
      </c>
      <c r="R1071" s="65">
        <v>0</v>
      </c>
      <c r="S1071" s="65">
        <v>0</v>
      </c>
      <c r="T1071" s="65">
        <v>0</v>
      </c>
      <c r="U1071" s="65">
        <v>0</v>
      </c>
    </row>
    <row r="1072" spans="1:21" x14ac:dyDescent="0.35">
      <c r="A1072" s="62">
        <v>1067</v>
      </c>
      <c r="B1072" s="63" t="s">
        <v>1503</v>
      </c>
      <c r="C1072" s="64">
        <v>0</v>
      </c>
      <c r="D1072" s="64">
        <v>0</v>
      </c>
      <c r="E1072" s="64">
        <v>0</v>
      </c>
      <c r="F1072" s="64">
        <v>0</v>
      </c>
      <c r="G1072" s="64">
        <v>0</v>
      </c>
      <c r="H1072" s="64">
        <v>0</v>
      </c>
      <c r="I1072" s="64">
        <v>0</v>
      </c>
      <c r="J1072" s="64">
        <v>0</v>
      </c>
      <c r="K1072" s="64">
        <v>0</v>
      </c>
      <c r="L1072" s="65"/>
      <c r="M1072" s="65">
        <v>0</v>
      </c>
      <c r="N1072" s="65">
        <v>0</v>
      </c>
      <c r="O1072" s="65">
        <v>0</v>
      </c>
      <c r="P1072" s="65">
        <v>0</v>
      </c>
      <c r="Q1072" s="65">
        <v>0</v>
      </c>
      <c r="R1072" s="65">
        <v>0</v>
      </c>
      <c r="S1072" s="65">
        <v>0</v>
      </c>
      <c r="T1072" s="65">
        <v>0</v>
      </c>
      <c r="U1072" s="65">
        <v>0</v>
      </c>
    </row>
    <row r="1073" spans="1:21" x14ac:dyDescent="0.35">
      <c r="A1073" s="62">
        <v>1068</v>
      </c>
      <c r="B1073" s="63" t="s">
        <v>1504</v>
      </c>
      <c r="C1073" s="64">
        <v>0</v>
      </c>
      <c r="D1073" s="64">
        <v>0</v>
      </c>
      <c r="E1073" s="64">
        <v>0</v>
      </c>
      <c r="F1073" s="64">
        <v>0</v>
      </c>
      <c r="G1073" s="64">
        <v>100</v>
      </c>
      <c r="H1073" s="64">
        <v>27.27272727272727</v>
      </c>
      <c r="I1073" s="64">
        <v>0</v>
      </c>
      <c r="J1073" s="64">
        <v>37.5</v>
      </c>
      <c r="K1073" s="64">
        <v>18.75</v>
      </c>
      <c r="L1073" s="65"/>
      <c r="M1073" s="65">
        <v>0</v>
      </c>
      <c r="N1073" s="65">
        <v>0</v>
      </c>
      <c r="O1073" s="65">
        <v>0</v>
      </c>
      <c r="P1073" s="65">
        <v>0</v>
      </c>
      <c r="Q1073" s="65">
        <v>3</v>
      </c>
      <c r="R1073" s="65">
        <v>3</v>
      </c>
      <c r="S1073" s="65">
        <v>0</v>
      </c>
      <c r="T1073" s="65">
        <v>3</v>
      </c>
      <c r="U1073" s="65">
        <v>3</v>
      </c>
    </row>
    <row r="1074" spans="1:21" x14ac:dyDescent="0.35">
      <c r="A1074" s="62">
        <v>1069</v>
      </c>
      <c r="B1074" s="63" t="s">
        <v>1505</v>
      </c>
      <c r="C1074" s="64">
        <v>0</v>
      </c>
      <c r="D1074" s="64">
        <v>30</v>
      </c>
      <c r="E1074" s="64">
        <v>14.705882352941178</v>
      </c>
      <c r="F1074" s="64">
        <v>0</v>
      </c>
      <c r="G1074" s="64">
        <v>0</v>
      </c>
      <c r="H1074" s="64">
        <v>0</v>
      </c>
      <c r="I1074" s="64">
        <v>0</v>
      </c>
      <c r="J1074" s="64">
        <v>20</v>
      </c>
      <c r="K1074" s="64">
        <v>6.3291139240506329</v>
      </c>
      <c r="L1074" s="65"/>
      <c r="M1074" s="65">
        <v>0</v>
      </c>
      <c r="N1074" s="65">
        <v>6</v>
      </c>
      <c r="O1074" s="65">
        <v>5</v>
      </c>
      <c r="P1074" s="65">
        <v>0</v>
      </c>
      <c r="Q1074" s="65">
        <v>0</v>
      </c>
      <c r="R1074" s="65">
        <v>0</v>
      </c>
      <c r="S1074" s="65">
        <v>0</v>
      </c>
      <c r="T1074" s="65">
        <v>6</v>
      </c>
      <c r="U1074" s="65">
        <v>5</v>
      </c>
    </row>
    <row r="1075" spans="1:21" x14ac:dyDescent="0.35">
      <c r="A1075" s="62">
        <v>1070</v>
      </c>
      <c r="B1075" s="63" t="s">
        <v>1506</v>
      </c>
      <c r="C1075" s="64">
        <v>0</v>
      </c>
      <c r="D1075" s="64">
        <v>0</v>
      </c>
      <c r="E1075" s="64">
        <v>0</v>
      </c>
      <c r="F1075" s="64">
        <v>0</v>
      </c>
      <c r="G1075" s="64">
        <v>0</v>
      </c>
      <c r="H1075" s="64">
        <v>0</v>
      </c>
      <c r="I1075" s="64">
        <v>0</v>
      </c>
      <c r="J1075" s="64">
        <v>0</v>
      </c>
      <c r="K1075" s="64">
        <v>0</v>
      </c>
      <c r="L1075" s="65"/>
      <c r="M1075" s="65">
        <v>0</v>
      </c>
      <c r="N1075" s="65">
        <v>0</v>
      </c>
      <c r="O1075" s="65">
        <v>0</v>
      </c>
      <c r="P1075" s="65">
        <v>0</v>
      </c>
      <c r="Q1075" s="65">
        <v>0</v>
      </c>
      <c r="R1075" s="65">
        <v>0</v>
      </c>
      <c r="S1075" s="65">
        <v>0</v>
      </c>
      <c r="T1075" s="65">
        <v>0</v>
      </c>
      <c r="U1075" s="65">
        <v>0</v>
      </c>
    </row>
    <row r="1076" spans="1:21" x14ac:dyDescent="0.35">
      <c r="A1076" s="62">
        <v>1071</v>
      </c>
      <c r="B1076" s="63" t="s">
        <v>1507</v>
      </c>
      <c r="C1076" s="64">
        <v>0</v>
      </c>
      <c r="D1076" s="64">
        <v>0</v>
      </c>
      <c r="E1076" s="64">
        <v>0</v>
      </c>
      <c r="F1076" s="64">
        <v>0</v>
      </c>
      <c r="G1076" s="64">
        <v>0</v>
      </c>
      <c r="H1076" s="64">
        <v>0</v>
      </c>
      <c r="I1076" s="64">
        <v>0</v>
      </c>
      <c r="J1076" s="64">
        <v>0</v>
      </c>
      <c r="K1076" s="64">
        <v>0</v>
      </c>
      <c r="L1076" s="65"/>
      <c r="M1076" s="65">
        <v>0</v>
      </c>
      <c r="N1076" s="65">
        <v>0</v>
      </c>
      <c r="O1076" s="65">
        <v>0</v>
      </c>
      <c r="P1076" s="65">
        <v>0</v>
      </c>
      <c r="Q1076" s="65">
        <v>0</v>
      </c>
      <c r="R1076" s="65">
        <v>0</v>
      </c>
      <c r="S1076" s="65">
        <v>0</v>
      </c>
      <c r="T1076" s="65">
        <v>0</v>
      </c>
      <c r="U1076" s="65">
        <v>0</v>
      </c>
    </row>
    <row r="1077" spans="1:21" x14ac:dyDescent="0.35">
      <c r="A1077" s="62">
        <v>1072</v>
      </c>
      <c r="B1077" s="63" t="s">
        <v>1508</v>
      </c>
      <c r="C1077" s="64">
        <v>0</v>
      </c>
      <c r="D1077" s="64">
        <v>100</v>
      </c>
      <c r="E1077" s="64">
        <v>50</v>
      </c>
      <c r="F1077" s="64">
        <v>0</v>
      </c>
      <c r="G1077" s="64">
        <v>62.5</v>
      </c>
      <c r="H1077" s="64">
        <v>31.25</v>
      </c>
      <c r="I1077" s="64">
        <v>0</v>
      </c>
      <c r="J1077" s="64">
        <v>42.857142857142854</v>
      </c>
      <c r="K1077" s="64">
        <v>12.5</v>
      </c>
      <c r="L1077" s="65"/>
      <c r="M1077" s="65">
        <v>0</v>
      </c>
      <c r="N1077" s="65">
        <v>3</v>
      </c>
      <c r="O1077" s="65">
        <v>3</v>
      </c>
      <c r="P1077" s="65">
        <v>0</v>
      </c>
      <c r="Q1077" s="65">
        <v>5</v>
      </c>
      <c r="R1077" s="65">
        <v>5</v>
      </c>
      <c r="S1077" s="65">
        <v>0</v>
      </c>
      <c r="T1077" s="65">
        <v>3</v>
      </c>
      <c r="U1077" s="65">
        <v>3</v>
      </c>
    </row>
    <row r="1078" spans="1:21" x14ac:dyDescent="0.35">
      <c r="A1078" s="62">
        <v>1073</v>
      </c>
      <c r="B1078" s="63" t="s">
        <v>1509</v>
      </c>
      <c r="C1078" s="64">
        <v>8.5106382978723403</v>
      </c>
      <c r="D1078" s="64">
        <v>33.333333333333329</v>
      </c>
      <c r="E1078" s="64">
        <v>12.5</v>
      </c>
      <c r="F1078" s="64">
        <v>0</v>
      </c>
      <c r="G1078" s="64">
        <v>26.923076923076923</v>
      </c>
      <c r="H1078" s="64">
        <v>13.793103448275861</v>
      </c>
      <c r="I1078" s="64">
        <v>0</v>
      </c>
      <c r="J1078" s="64">
        <v>25</v>
      </c>
      <c r="K1078" s="64">
        <v>11.627906976744185</v>
      </c>
      <c r="L1078" s="65"/>
      <c r="M1078" s="65">
        <v>4</v>
      </c>
      <c r="N1078" s="65">
        <v>5</v>
      </c>
      <c r="O1078" s="65">
        <v>8</v>
      </c>
      <c r="P1078" s="65">
        <v>0</v>
      </c>
      <c r="Q1078" s="65">
        <v>7</v>
      </c>
      <c r="R1078" s="65">
        <v>8</v>
      </c>
      <c r="S1078" s="65">
        <v>0</v>
      </c>
      <c r="T1078" s="65">
        <v>11</v>
      </c>
      <c r="U1078" s="65">
        <v>15</v>
      </c>
    </row>
    <row r="1079" spans="1:21" x14ac:dyDescent="0.35">
      <c r="A1079" s="62">
        <v>1074</v>
      </c>
      <c r="B1079" s="63" t="s">
        <v>1510</v>
      </c>
      <c r="C1079" s="64">
        <v>0</v>
      </c>
      <c r="D1079" s="64">
        <v>0</v>
      </c>
      <c r="E1079" s="64">
        <v>0</v>
      </c>
      <c r="F1079" s="64">
        <v>0</v>
      </c>
      <c r="G1079" s="64">
        <v>0</v>
      </c>
      <c r="H1079" s="64">
        <v>0</v>
      </c>
      <c r="I1079" s="64">
        <v>0</v>
      </c>
      <c r="J1079" s="64">
        <v>0</v>
      </c>
      <c r="K1079" s="64">
        <v>0</v>
      </c>
      <c r="L1079" s="65"/>
      <c r="M1079" s="65">
        <v>0</v>
      </c>
      <c r="N1079" s="65">
        <v>0</v>
      </c>
      <c r="O1079" s="65">
        <v>0</v>
      </c>
      <c r="P1079" s="65">
        <v>0</v>
      </c>
      <c r="Q1079" s="65">
        <v>0</v>
      </c>
      <c r="R1079" s="65">
        <v>0</v>
      </c>
      <c r="S1079" s="65">
        <v>0</v>
      </c>
      <c r="T1079" s="65">
        <v>0</v>
      </c>
      <c r="U1079" s="65">
        <v>0</v>
      </c>
    </row>
    <row r="1080" spans="1:21" x14ac:dyDescent="0.35">
      <c r="A1080" s="62">
        <v>1075</v>
      </c>
      <c r="B1080" s="63" t="s">
        <v>1511</v>
      </c>
      <c r="C1080" s="64">
        <v>0</v>
      </c>
      <c r="D1080" s="64">
        <v>0</v>
      </c>
      <c r="E1080" s="64">
        <v>0</v>
      </c>
      <c r="F1080" s="64">
        <v>0</v>
      </c>
      <c r="G1080" s="64">
        <v>0</v>
      </c>
      <c r="H1080" s="64">
        <v>0</v>
      </c>
      <c r="I1080" s="64">
        <v>0</v>
      </c>
      <c r="J1080" s="64">
        <v>0</v>
      </c>
      <c r="K1080" s="64">
        <v>0</v>
      </c>
      <c r="L1080" s="65"/>
      <c r="M1080" s="65">
        <v>0</v>
      </c>
      <c r="N1080" s="65">
        <v>0</v>
      </c>
      <c r="O1080" s="65">
        <v>0</v>
      </c>
      <c r="P1080" s="65">
        <v>0</v>
      </c>
      <c r="Q1080" s="65">
        <v>0</v>
      </c>
      <c r="R1080" s="65">
        <v>0</v>
      </c>
      <c r="S1080" s="65">
        <v>0</v>
      </c>
      <c r="T1080" s="65">
        <v>0</v>
      </c>
      <c r="U1080" s="65">
        <v>0</v>
      </c>
    </row>
    <row r="1081" spans="1:21" x14ac:dyDescent="0.35">
      <c r="A1081" s="62">
        <v>1076</v>
      </c>
      <c r="B1081" s="63" t="s">
        <v>1512</v>
      </c>
      <c r="C1081" s="64">
        <v>0</v>
      </c>
      <c r="D1081" s="64">
        <v>0</v>
      </c>
      <c r="E1081" s="64">
        <v>0</v>
      </c>
      <c r="F1081" s="64">
        <v>0</v>
      </c>
      <c r="G1081" s="64">
        <v>0</v>
      </c>
      <c r="H1081" s="64">
        <v>0</v>
      </c>
      <c r="I1081" s="64">
        <v>0</v>
      </c>
      <c r="J1081" s="64">
        <v>0</v>
      </c>
      <c r="K1081" s="64">
        <v>0</v>
      </c>
      <c r="L1081" s="65"/>
      <c r="M1081" s="65">
        <v>0</v>
      </c>
      <c r="N1081" s="65">
        <v>0</v>
      </c>
      <c r="O1081" s="65">
        <v>0</v>
      </c>
      <c r="P1081" s="65">
        <v>0</v>
      </c>
      <c r="Q1081" s="65">
        <v>0</v>
      </c>
      <c r="R1081" s="65">
        <v>0</v>
      </c>
      <c r="S1081" s="65">
        <v>0</v>
      </c>
      <c r="T1081" s="65">
        <v>0</v>
      </c>
      <c r="U1081" s="65">
        <v>0</v>
      </c>
    </row>
    <row r="1082" spans="1:21" x14ac:dyDescent="0.35">
      <c r="A1082" s="62">
        <v>1077</v>
      </c>
      <c r="B1082" s="63" t="s">
        <v>1513</v>
      </c>
      <c r="C1082" s="64">
        <v>0</v>
      </c>
      <c r="D1082" s="64">
        <v>0</v>
      </c>
      <c r="E1082" s="64">
        <v>0</v>
      </c>
      <c r="F1082" s="64">
        <v>0</v>
      </c>
      <c r="G1082" s="64">
        <v>0</v>
      </c>
      <c r="H1082" s="64">
        <v>0</v>
      </c>
      <c r="I1082" s="64">
        <v>0</v>
      </c>
      <c r="J1082" s="64">
        <v>50</v>
      </c>
      <c r="K1082" s="64">
        <v>29.411764705882355</v>
      </c>
      <c r="L1082" s="65"/>
      <c r="M1082" s="65">
        <v>0</v>
      </c>
      <c r="N1082" s="65">
        <v>0</v>
      </c>
      <c r="O1082" s="65">
        <v>0</v>
      </c>
      <c r="P1082" s="65">
        <v>0</v>
      </c>
      <c r="Q1082" s="65">
        <v>0</v>
      </c>
      <c r="R1082" s="65">
        <v>0</v>
      </c>
      <c r="S1082" s="65">
        <v>0</v>
      </c>
      <c r="T1082" s="65">
        <v>5</v>
      </c>
      <c r="U1082" s="65">
        <v>5</v>
      </c>
    </row>
    <row r="1083" spans="1:21" x14ac:dyDescent="0.35">
      <c r="A1083" s="62">
        <v>1078</v>
      </c>
      <c r="B1083" s="63" t="s">
        <v>1514</v>
      </c>
      <c r="C1083" s="64">
        <v>0</v>
      </c>
      <c r="D1083" s="64">
        <v>0</v>
      </c>
      <c r="E1083" s="64">
        <v>0</v>
      </c>
      <c r="F1083" s="64">
        <v>0</v>
      </c>
      <c r="G1083" s="64">
        <v>0</v>
      </c>
      <c r="H1083" s="64">
        <v>0</v>
      </c>
      <c r="I1083" s="64">
        <v>0</v>
      </c>
      <c r="J1083" s="64">
        <v>0</v>
      </c>
      <c r="K1083" s="64">
        <v>0</v>
      </c>
      <c r="L1083" s="65"/>
      <c r="M1083" s="65">
        <v>0</v>
      </c>
      <c r="N1083" s="65">
        <v>0</v>
      </c>
      <c r="O1083" s="65">
        <v>0</v>
      </c>
      <c r="P1083" s="65">
        <v>0</v>
      </c>
      <c r="Q1083" s="65">
        <v>0</v>
      </c>
      <c r="R1083" s="65">
        <v>0</v>
      </c>
      <c r="S1083" s="65">
        <v>0</v>
      </c>
      <c r="T1083" s="65">
        <v>0</v>
      </c>
      <c r="U1083" s="65">
        <v>0</v>
      </c>
    </row>
    <row r="1084" spans="1:21" x14ac:dyDescent="0.35">
      <c r="A1084" s="62">
        <v>1079</v>
      </c>
      <c r="B1084" s="63" t="s">
        <v>1515</v>
      </c>
      <c r="C1084" s="64">
        <v>7.4766355140186906</v>
      </c>
      <c r="D1084" s="64">
        <v>3.1578947368421053</v>
      </c>
      <c r="E1084" s="64">
        <v>7.2815533980582519</v>
      </c>
      <c r="F1084" s="64">
        <v>0</v>
      </c>
      <c r="G1084" s="64">
        <v>11.76470588235294</v>
      </c>
      <c r="H1084" s="64">
        <v>7.9096045197740121</v>
      </c>
      <c r="I1084" s="64">
        <v>5.5299539170506913</v>
      </c>
      <c r="J1084" s="64">
        <v>8.2840236686390547</v>
      </c>
      <c r="K1084" s="64">
        <v>4.395604395604396</v>
      </c>
      <c r="L1084" s="65"/>
      <c r="M1084" s="65">
        <v>8</v>
      </c>
      <c r="N1084" s="65">
        <v>3</v>
      </c>
      <c r="O1084" s="65">
        <v>15</v>
      </c>
      <c r="P1084" s="65">
        <v>0</v>
      </c>
      <c r="Q1084" s="65">
        <v>8</v>
      </c>
      <c r="R1084" s="65">
        <v>14</v>
      </c>
      <c r="S1084" s="65">
        <v>12</v>
      </c>
      <c r="T1084" s="65">
        <v>14</v>
      </c>
      <c r="U1084" s="65">
        <v>16</v>
      </c>
    </row>
    <row r="1085" spans="1:21" x14ac:dyDescent="0.35">
      <c r="A1085" s="62">
        <v>1080</v>
      </c>
      <c r="B1085" s="63" t="s">
        <v>1516</v>
      </c>
      <c r="C1085" s="64">
        <v>0</v>
      </c>
      <c r="D1085" s="64">
        <v>0</v>
      </c>
      <c r="E1085" s="64">
        <v>0</v>
      </c>
      <c r="F1085" s="64">
        <v>0</v>
      </c>
      <c r="G1085" s="64">
        <v>0</v>
      </c>
      <c r="H1085" s="64">
        <v>0</v>
      </c>
      <c r="I1085" s="64">
        <v>0</v>
      </c>
      <c r="J1085" s="64">
        <v>0</v>
      </c>
      <c r="K1085" s="64">
        <v>0</v>
      </c>
      <c r="L1085" s="65"/>
      <c r="M1085" s="65">
        <v>0</v>
      </c>
      <c r="N1085" s="65">
        <v>0</v>
      </c>
      <c r="O1085" s="65">
        <v>0</v>
      </c>
      <c r="P1085" s="65">
        <v>0</v>
      </c>
      <c r="Q1085" s="65">
        <v>0</v>
      </c>
      <c r="R1085" s="65">
        <v>0</v>
      </c>
      <c r="S1085" s="65">
        <v>0</v>
      </c>
      <c r="T1085" s="65">
        <v>0</v>
      </c>
      <c r="U1085" s="65">
        <v>0</v>
      </c>
    </row>
    <row r="1086" spans="1:21" x14ac:dyDescent="0.35">
      <c r="A1086" s="62">
        <v>1081</v>
      </c>
      <c r="B1086" s="63" t="s">
        <v>1517</v>
      </c>
      <c r="C1086" s="64">
        <v>0</v>
      </c>
      <c r="D1086" s="64">
        <v>0</v>
      </c>
      <c r="E1086" s="64">
        <v>0</v>
      </c>
      <c r="F1086" s="64">
        <v>0</v>
      </c>
      <c r="G1086" s="64">
        <v>0</v>
      </c>
      <c r="H1086" s="64">
        <v>0</v>
      </c>
      <c r="I1086" s="64">
        <v>0</v>
      </c>
      <c r="J1086" s="64">
        <v>0</v>
      </c>
      <c r="K1086" s="64">
        <v>0</v>
      </c>
      <c r="L1086" s="65"/>
      <c r="M1086" s="65">
        <v>0</v>
      </c>
      <c r="N1086" s="65">
        <v>0</v>
      </c>
      <c r="O1086" s="65">
        <v>0</v>
      </c>
      <c r="P1086" s="65">
        <v>0</v>
      </c>
      <c r="Q1086" s="65">
        <v>0</v>
      </c>
      <c r="R1086" s="65">
        <v>0</v>
      </c>
      <c r="S1086" s="65">
        <v>0</v>
      </c>
      <c r="T1086" s="65">
        <v>0</v>
      </c>
      <c r="U1086" s="65">
        <v>0</v>
      </c>
    </row>
    <row r="1087" spans="1:21" x14ac:dyDescent="0.35">
      <c r="A1087" s="62">
        <v>1082</v>
      </c>
      <c r="B1087" s="63" t="s">
        <v>1518</v>
      </c>
      <c r="C1087" s="64">
        <v>0</v>
      </c>
      <c r="D1087" s="64">
        <v>0</v>
      </c>
      <c r="E1087" s="64">
        <v>0</v>
      </c>
      <c r="F1087" s="64">
        <v>0</v>
      </c>
      <c r="G1087" s="64">
        <v>0</v>
      </c>
      <c r="H1087" s="64">
        <v>0</v>
      </c>
      <c r="I1087" s="64">
        <v>0</v>
      </c>
      <c r="J1087" s="64">
        <v>0</v>
      </c>
      <c r="K1087" s="64">
        <v>0</v>
      </c>
      <c r="L1087" s="65"/>
      <c r="M1087" s="65">
        <v>0</v>
      </c>
      <c r="N1087" s="65">
        <v>0</v>
      </c>
      <c r="O1087" s="65">
        <v>0</v>
      </c>
      <c r="P1087" s="65">
        <v>0</v>
      </c>
      <c r="Q1087" s="65">
        <v>0</v>
      </c>
      <c r="R1087" s="65">
        <v>0</v>
      </c>
      <c r="S1087" s="65">
        <v>0</v>
      </c>
      <c r="T1087" s="65">
        <v>0</v>
      </c>
      <c r="U1087" s="65">
        <v>0</v>
      </c>
    </row>
    <row r="1088" spans="1:21" x14ac:dyDescent="0.35">
      <c r="A1088" s="62">
        <v>1083</v>
      </c>
      <c r="B1088" s="63" t="s">
        <v>1519</v>
      </c>
      <c r="C1088" s="64">
        <v>0</v>
      </c>
      <c r="D1088" s="64">
        <v>0</v>
      </c>
      <c r="E1088" s="64">
        <v>0</v>
      </c>
      <c r="F1088" s="64">
        <v>0</v>
      </c>
      <c r="G1088" s="64">
        <v>0</v>
      </c>
      <c r="H1088" s="64">
        <v>0</v>
      </c>
      <c r="I1088" s="64">
        <v>0</v>
      </c>
      <c r="J1088" s="64">
        <v>0</v>
      </c>
      <c r="K1088" s="64">
        <v>0</v>
      </c>
      <c r="L1088" s="65"/>
      <c r="M1088" s="65">
        <v>0</v>
      </c>
      <c r="N1088" s="65">
        <v>0</v>
      </c>
      <c r="O1088" s="65">
        <v>0</v>
      </c>
      <c r="P1088" s="65">
        <v>0</v>
      </c>
      <c r="Q1088" s="65">
        <v>0</v>
      </c>
      <c r="R1088" s="65">
        <v>0</v>
      </c>
      <c r="S1088" s="65">
        <v>0</v>
      </c>
      <c r="T1088" s="65">
        <v>0</v>
      </c>
      <c r="U1088" s="65">
        <v>0</v>
      </c>
    </row>
    <row r="1089" spans="1:21" x14ac:dyDescent="0.35">
      <c r="A1089" s="62">
        <v>1084</v>
      </c>
      <c r="B1089" s="63" t="s">
        <v>1520</v>
      </c>
      <c r="C1089" s="64">
        <v>0</v>
      </c>
      <c r="D1089" s="64">
        <v>0</v>
      </c>
      <c r="E1089" s="64">
        <v>11.428571428571429</v>
      </c>
      <c r="F1089" s="64">
        <v>0</v>
      </c>
      <c r="G1089" s="64">
        <v>0</v>
      </c>
      <c r="H1089" s="64">
        <v>0</v>
      </c>
      <c r="I1089" s="64">
        <v>0</v>
      </c>
      <c r="J1089" s="64">
        <v>11.538461538461538</v>
      </c>
      <c r="K1089" s="64">
        <v>12.658227848101266</v>
      </c>
      <c r="L1089" s="65"/>
      <c r="M1089" s="65">
        <v>0</v>
      </c>
      <c r="N1089" s="65">
        <v>0</v>
      </c>
      <c r="O1089" s="65">
        <v>4</v>
      </c>
      <c r="P1089" s="65">
        <v>0</v>
      </c>
      <c r="Q1089" s="65">
        <v>0</v>
      </c>
      <c r="R1089" s="65">
        <v>0</v>
      </c>
      <c r="S1089" s="65">
        <v>0</v>
      </c>
      <c r="T1089" s="65">
        <v>3</v>
      </c>
      <c r="U1089" s="65">
        <v>10</v>
      </c>
    </row>
    <row r="1090" spans="1:21" x14ac:dyDescent="0.35">
      <c r="A1090" s="62">
        <v>1085</v>
      </c>
      <c r="B1090" s="63" t="s">
        <v>1521</v>
      </c>
      <c r="C1090" s="64">
        <v>0</v>
      </c>
      <c r="D1090" s="64">
        <v>0</v>
      </c>
      <c r="E1090" s="64">
        <v>0</v>
      </c>
      <c r="F1090" s="64">
        <v>0</v>
      </c>
      <c r="G1090" s="64">
        <v>0</v>
      </c>
      <c r="H1090" s="64">
        <v>0</v>
      </c>
      <c r="I1090" s="64">
        <v>0</v>
      </c>
      <c r="J1090" s="64">
        <v>0</v>
      </c>
      <c r="K1090" s="64">
        <v>0</v>
      </c>
      <c r="L1090" s="65"/>
      <c r="M1090" s="65">
        <v>0</v>
      </c>
      <c r="N1090" s="65">
        <v>0</v>
      </c>
      <c r="O1090" s="65">
        <v>0</v>
      </c>
      <c r="P1090" s="65">
        <v>0</v>
      </c>
      <c r="Q1090" s="65">
        <v>0</v>
      </c>
      <c r="R1090" s="65">
        <v>0</v>
      </c>
      <c r="S1090" s="65">
        <v>0</v>
      </c>
      <c r="T1090" s="65">
        <v>0</v>
      </c>
      <c r="U1090" s="65">
        <v>0</v>
      </c>
    </row>
    <row r="1091" spans="1:21" x14ac:dyDescent="0.35">
      <c r="A1091" s="62">
        <v>1086</v>
      </c>
      <c r="B1091" s="63" t="s">
        <v>1522</v>
      </c>
      <c r="C1091" s="64">
        <v>0</v>
      </c>
      <c r="D1091" s="64">
        <v>0</v>
      </c>
      <c r="E1091" s="64">
        <v>0</v>
      </c>
      <c r="F1091" s="64">
        <v>0</v>
      </c>
      <c r="G1091" s="64">
        <v>0</v>
      </c>
      <c r="H1091" s="64">
        <v>0</v>
      </c>
      <c r="I1091" s="64">
        <v>0</v>
      </c>
      <c r="J1091" s="64">
        <v>0</v>
      </c>
      <c r="K1091" s="64">
        <v>0</v>
      </c>
      <c r="L1091" s="65"/>
      <c r="M1091" s="65">
        <v>0</v>
      </c>
      <c r="N1091" s="65">
        <v>0</v>
      </c>
      <c r="O1091" s="65">
        <v>0</v>
      </c>
      <c r="P1091" s="65">
        <v>0</v>
      </c>
      <c r="Q1091" s="65">
        <v>0</v>
      </c>
      <c r="R1091" s="65">
        <v>0</v>
      </c>
      <c r="S1091" s="65">
        <v>0</v>
      </c>
      <c r="T1091" s="65">
        <v>0</v>
      </c>
      <c r="U1091" s="65">
        <v>0</v>
      </c>
    </row>
    <row r="1092" spans="1:21" x14ac:dyDescent="0.35">
      <c r="A1092" s="62">
        <v>1087</v>
      </c>
      <c r="B1092" s="63" t="s">
        <v>3133</v>
      </c>
      <c r="C1092" s="64">
        <v>0</v>
      </c>
      <c r="D1092" s="64">
        <v>0</v>
      </c>
      <c r="E1092" s="64">
        <v>0</v>
      </c>
      <c r="F1092" s="64">
        <v>0</v>
      </c>
      <c r="G1092" s="64">
        <v>0</v>
      </c>
      <c r="H1092" s="64">
        <v>0</v>
      </c>
      <c r="I1092" s="64">
        <v>0</v>
      </c>
      <c r="J1092" s="64">
        <v>0</v>
      </c>
      <c r="K1092" s="64">
        <v>18.75</v>
      </c>
      <c r="L1092" s="65"/>
      <c r="M1092" s="65">
        <v>0</v>
      </c>
      <c r="N1092" s="65">
        <v>0</v>
      </c>
      <c r="O1092" s="65">
        <v>0</v>
      </c>
      <c r="P1092" s="65">
        <v>0</v>
      </c>
      <c r="Q1092" s="65">
        <v>0</v>
      </c>
      <c r="R1092" s="65">
        <v>0</v>
      </c>
      <c r="S1092" s="65">
        <v>0</v>
      </c>
      <c r="T1092" s="65">
        <v>0</v>
      </c>
      <c r="U1092" s="65">
        <v>3</v>
      </c>
    </row>
    <row r="1093" spans="1:21" x14ac:dyDescent="0.35">
      <c r="A1093" s="62">
        <v>1088</v>
      </c>
      <c r="B1093" s="63" t="s">
        <v>1523</v>
      </c>
      <c r="C1093" s="64">
        <v>0</v>
      </c>
      <c r="D1093" s="64">
        <v>0</v>
      </c>
      <c r="E1093" s="64">
        <v>0</v>
      </c>
      <c r="F1093" s="64">
        <v>0</v>
      </c>
      <c r="G1093" s="64">
        <v>50</v>
      </c>
      <c r="H1093" s="64">
        <v>17.647058823529413</v>
      </c>
      <c r="I1093" s="64">
        <v>0</v>
      </c>
      <c r="J1093" s="64">
        <v>37.5</v>
      </c>
      <c r="K1093" s="64">
        <v>8.5714285714285712</v>
      </c>
      <c r="L1093" s="65"/>
      <c r="M1093" s="65">
        <v>0</v>
      </c>
      <c r="N1093" s="65">
        <v>0</v>
      </c>
      <c r="O1093" s="65">
        <v>0</v>
      </c>
      <c r="P1093" s="65">
        <v>0</v>
      </c>
      <c r="Q1093" s="65">
        <v>3</v>
      </c>
      <c r="R1093" s="65">
        <v>3</v>
      </c>
      <c r="S1093" s="65">
        <v>0</v>
      </c>
      <c r="T1093" s="65">
        <v>3</v>
      </c>
      <c r="U1093" s="65">
        <v>3</v>
      </c>
    </row>
    <row r="1094" spans="1:21" x14ac:dyDescent="0.35">
      <c r="A1094" s="62">
        <v>1089</v>
      </c>
      <c r="B1094" s="63" t="s">
        <v>1524</v>
      </c>
      <c r="C1094" s="64">
        <v>27.777777777777779</v>
      </c>
      <c r="D1094" s="64">
        <v>25</v>
      </c>
      <c r="E1094" s="64">
        <v>11.76470588235294</v>
      </c>
      <c r="F1094" s="64">
        <v>27.27272727272727</v>
      </c>
      <c r="G1094" s="64">
        <v>20</v>
      </c>
      <c r="H1094" s="64">
        <v>19.444444444444446</v>
      </c>
      <c r="I1094" s="64">
        <v>28.571428571428569</v>
      </c>
      <c r="J1094" s="64">
        <v>20.454545454545457</v>
      </c>
      <c r="K1094" s="64">
        <v>17.80821917808219</v>
      </c>
      <c r="L1094" s="65"/>
      <c r="M1094" s="65">
        <v>5</v>
      </c>
      <c r="N1094" s="65">
        <v>4</v>
      </c>
      <c r="O1094" s="65">
        <v>4</v>
      </c>
      <c r="P1094" s="65">
        <v>6</v>
      </c>
      <c r="Q1094" s="65">
        <v>5</v>
      </c>
      <c r="R1094" s="65">
        <v>7</v>
      </c>
      <c r="S1094" s="65">
        <v>8</v>
      </c>
      <c r="T1094" s="65">
        <v>9</v>
      </c>
      <c r="U1094" s="65">
        <v>13</v>
      </c>
    </row>
    <row r="1095" spans="1:21" x14ac:dyDescent="0.35">
      <c r="A1095" s="62">
        <v>1090</v>
      </c>
      <c r="B1095" s="63" t="s">
        <v>1525</v>
      </c>
      <c r="C1095" s="64">
        <v>0</v>
      </c>
      <c r="D1095" s="64">
        <v>0</v>
      </c>
      <c r="E1095" s="64">
        <v>0</v>
      </c>
      <c r="F1095" s="64">
        <v>0</v>
      </c>
      <c r="G1095" s="64">
        <v>0</v>
      </c>
      <c r="H1095" s="64">
        <v>0</v>
      </c>
      <c r="I1095" s="64">
        <v>0</v>
      </c>
      <c r="J1095" s="64">
        <v>0</v>
      </c>
      <c r="K1095" s="64">
        <v>0</v>
      </c>
      <c r="L1095" s="65"/>
      <c r="M1095" s="65">
        <v>0</v>
      </c>
      <c r="N1095" s="65">
        <v>0</v>
      </c>
      <c r="O1095" s="65">
        <v>0</v>
      </c>
      <c r="P1095" s="65">
        <v>0</v>
      </c>
      <c r="Q1095" s="65">
        <v>0</v>
      </c>
      <c r="R1095" s="65">
        <v>0</v>
      </c>
      <c r="S1095" s="65">
        <v>0</v>
      </c>
      <c r="T1095" s="65">
        <v>0</v>
      </c>
      <c r="U1095" s="65">
        <v>0</v>
      </c>
    </row>
    <row r="1096" spans="1:21" x14ac:dyDescent="0.35">
      <c r="A1096" s="62">
        <v>1091</v>
      </c>
      <c r="B1096" s="63" t="s">
        <v>1526</v>
      </c>
      <c r="C1096" s="64">
        <v>0</v>
      </c>
      <c r="D1096" s="64">
        <v>0</v>
      </c>
      <c r="E1096" s="64">
        <v>0</v>
      </c>
      <c r="F1096" s="64">
        <v>0</v>
      </c>
      <c r="G1096" s="64">
        <v>0</v>
      </c>
      <c r="H1096" s="64">
        <v>0</v>
      </c>
      <c r="I1096" s="64">
        <v>0</v>
      </c>
      <c r="J1096" s="64">
        <v>0</v>
      </c>
      <c r="K1096" s="64">
        <v>0</v>
      </c>
      <c r="L1096" s="65"/>
      <c r="M1096" s="65">
        <v>0</v>
      </c>
      <c r="N1096" s="65">
        <v>0</v>
      </c>
      <c r="O1096" s="65">
        <v>0</v>
      </c>
      <c r="P1096" s="65">
        <v>0</v>
      </c>
      <c r="Q1096" s="65">
        <v>0</v>
      </c>
      <c r="R1096" s="65">
        <v>0</v>
      </c>
      <c r="S1096" s="65">
        <v>0</v>
      </c>
      <c r="T1096" s="65">
        <v>0</v>
      </c>
      <c r="U1096" s="65">
        <v>0</v>
      </c>
    </row>
    <row r="1097" spans="1:21" x14ac:dyDescent="0.35">
      <c r="A1097" s="62">
        <v>1092</v>
      </c>
      <c r="B1097" s="63" t="s">
        <v>1527</v>
      </c>
      <c r="C1097" s="64">
        <v>0</v>
      </c>
      <c r="D1097" s="64">
        <v>0</v>
      </c>
      <c r="E1097" s="64">
        <v>0</v>
      </c>
      <c r="F1097" s="64">
        <v>0</v>
      </c>
      <c r="G1097" s="64">
        <v>0</v>
      </c>
      <c r="H1097" s="64">
        <v>0</v>
      </c>
      <c r="I1097" s="64">
        <v>0</v>
      </c>
      <c r="J1097" s="64">
        <v>0</v>
      </c>
      <c r="K1097" s="64">
        <v>0</v>
      </c>
      <c r="L1097" s="65"/>
      <c r="M1097" s="65">
        <v>0</v>
      </c>
      <c r="N1097" s="65">
        <v>0</v>
      </c>
      <c r="O1097" s="65">
        <v>0</v>
      </c>
      <c r="P1097" s="65">
        <v>0</v>
      </c>
      <c r="Q1097" s="65">
        <v>0</v>
      </c>
      <c r="R1097" s="65">
        <v>0</v>
      </c>
      <c r="S1097" s="65">
        <v>0</v>
      </c>
      <c r="T1097" s="65">
        <v>0</v>
      </c>
      <c r="U1097" s="65">
        <v>0</v>
      </c>
    </row>
    <row r="1098" spans="1:21" x14ac:dyDescent="0.35">
      <c r="A1098" s="62">
        <v>1093</v>
      </c>
      <c r="B1098" s="63" t="s">
        <v>1528</v>
      </c>
      <c r="C1098" s="64">
        <v>0</v>
      </c>
      <c r="D1098" s="64">
        <v>0</v>
      </c>
      <c r="E1098" s="64">
        <v>0</v>
      </c>
      <c r="F1098" s="64">
        <v>0</v>
      </c>
      <c r="G1098" s="64">
        <v>0</v>
      </c>
      <c r="H1098" s="64">
        <v>0</v>
      </c>
      <c r="I1098" s="64">
        <v>0</v>
      </c>
      <c r="J1098" s="64">
        <v>0</v>
      </c>
      <c r="K1098" s="64">
        <v>0</v>
      </c>
      <c r="L1098" s="65"/>
      <c r="M1098" s="65">
        <v>0</v>
      </c>
      <c r="N1098" s="65">
        <v>0</v>
      </c>
      <c r="O1098" s="65">
        <v>0</v>
      </c>
      <c r="P1098" s="65">
        <v>0</v>
      </c>
      <c r="Q1098" s="65">
        <v>0</v>
      </c>
      <c r="R1098" s="65">
        <v>0</v>
      </c>
      <c r="S1098" s="65">
        <v>0</v>
      </c>
      <c r="T1098" s="65">
        <v>0</v>
      </c>
      <c r="U1098" s="65">
        <v>0</v>
      </c>
    </row>
    <row r="1099" spans="1:21" x14ac:dyDescent="0.35">
      <c r="A1099" s="62">
        <v>1094</v>
      </c>
      <c r="B1099" s="63" t="s">
        <v>1529</v>
      </c>
      <c r="C1099" s="64">
        <v>0</v>
      </c>
      <c r="D1099" s="64">
        <v>0</v>
      </c>
      <c r="E1099" s="64">
        <v>0</v>
      </c>
      <c r="F1099" s="64">
        <v>0</v>
      </c>
      <c r="G1099" s="64">
        <v>0</v>
      </c>
      <c r="H1099" s="64">
        <v>0</v>
      </c>
      <c r="I1099" s="64">
        <v>0</v>
      </c>
      <c r="J1099" s="64">
        <v>0</v>
      </c>
      <c r="K1099" s="64">
        <v>0</v>
      </c>
      <c r="L1099" s="65"/>
      <c r="M1099" s="65">
        <v>0</v>
      </c>
      <c r="N1099" s="65">
        <v>0</v>
      </c>
      <c r="O1099" s="65">
        <v>0</v>
      </c>
      <c r="P1099" s="65">
        <v>0</v>
      </c>
      <c r="Q1099" s="65">
        <v>0</v>
      </c>
      <c r="R1099" s="65">
        <v>0</v>
      </c>
      <c r="S1099" s="65">
        <v>0</v>
      </c>
      <c r="T1099" s="65">
        <v>0</v>
      </c>
      <c r="U1099" s="65">
        <v>0</v>
      </c>
    </row>
    <row r="1100" spans="1:21" x14ac:dyDescent="0.35">
      <c r="A1100" s="62">
        <v>1095</v>
      </c>
      <c r="B1100" s="63" t="s">
        <v>1530</v>
      </c>
      <c r="C1100" s="64">
        <v>0</v>
      </c>
      <c r="D1100" s="64">
        <v>0</v>
      </c>
      <c r="E1100" s="64">
        <v>0</v>
      </c>
      <c r="F1100" s="64">
        <v>0</v>
      </c>
      <c r="G1100" s="64">
        <v>0</v>
      </c>
      <c r="H1100" s="64">
        <v>0</v>
      </c>
      <c r="I1100" s="64">
        <v>0</v>
      </c>
      <c r="J1100" s="64">
        <v>0</v>
      </c>
      <c r="K1100" s="64">
        <v>0</v>
      </c>
      <c r="L1100" s="65"/>
      <c r="M1100" s="65">
        <v>0</v>
      </c>
      <c r="N1100" s="65">
        <v>0</v>
      </c>
      <c r="O1100" s="65">
        <v>0</v>
      </c>
      <c r="P1100" s="65">
        <v>0</v>
      </c>
      <c r="Q1100" s="65">
        <v>0</v>
      </c>
      <c r="R1100" s="65">
        <v>0</v>
      </c>
      <c r="S1100" s="65">
        <v>0</v>
      </c>
      <c r="T1100" s="65">
        <v>0</v>
      </c>
      <c r="U1100" s="65">
        <v>0</v>
      </c>
    </row>
    <row r="1101" spans="1:21" x14ac:dyDescent="0.35">
      <c r="A1101" s="62">
        <v>1096</v>
      </c>
      <c r="B1101" s="63" t="s">
        <v>1531</v>
      </c>
      <c r="C1101" s="64">
        <v>0</v>
      </c>
      <c r="D1101" s="64">
        <v>0</v>
      </c>
      <c r="E1101" s="64">
        <v>0</v>
      </c>
      <c r="F1101" s="64">
        <v>0</v>
      </c>
      <c r="G1101" s="64">
        <v>0</v>
      </c>
      <c r="H1101" s="64">
        <v>0</v>
      </c>
      <c r="I1101" s="64">
        <v>0</v>
      </c>
      <c r="J1101" s="64">
        <v>0</v>
      </c>
      <c r="K1101" s="64">
        <v>0</v>
      </c>
      <c r="L1101" s="65"/>
      <c r="M1101" s="65">
        <v>0</v>
      </c>
      <c r="N1101" s="65">
        <v>0</v>
      </c>
      <c r="O1101" s="65">
        <v>0</v>
      </c>
      <c r="P1101" s="65">
        <v>0</v>
      </c>
      <c r="Q1101" s="65">
        <v>0</v>
      </c>
      <c r="R1101" s="65">
        <v>0</v>
      </c>
      <c r="S1101" s="65">
        <v>0</v>
      </c>
      <c r="T1101" s="65">
        <v>0</v>
      </c>
      <c r="U1101" s="65">
        <v>0</v>
      </c>
    </row>
    <row r="1102" spans="1:21" x14ac:dyDescent="0.35">
      <c r="A1102" s="62">
        <v>1097</v>
      </c>
      <c r="B1102" s="63" t="s">
        <v>1532</v>
      </c>
      <c r="C1102" s="64">
        <v>0</v>
      </c>
      <c r="D1102" s="64">
        <v>0</v>
      </c>
      <c r="E1102" s="64">
        <v>0</v>
      </c>
      <c r="F1102" s="64">
        <v>0</v>
      </c>
      <c r="G1102" s="64">
        <v>0</v>
      </c>
      <c r="H1102" s="64">
        <v>0</v>
      </c>
      <c r="I1102" s="64">
        <v>0</v>
      </c>
      <c r="J1102" s="64">
        <v>0</v>
      </c>
      <c r="K1102" s="64">
        <v>0</v>
      </c>
      <c r="L1102" s="65"/>
      <c r="M1102" s="65">
        <v>0</v>
      </c>
      <c r="N1102" s="65">
        <v>0</v>
      </c>
      <c r="O1102" s="65">
        <v>0</v>
      </c>
      <c r="P1102" s="65">
        <v>0</v>
      </c>
      <c r="Q1102" s="65">
        <v>0</v>
      </c>
      <c r="R1102" s="65">
        <v>0</v>
      </c>
      <c r="S1102" s="65">
        <v>0</v>
      </c>
      <c r="T1102" s="65">
        <v>0</v>
      </c>
      <c r="U1102" s="65">
        <v>0</v>
      </c>
    </row>
    <row r="1103" spans="1:21" x14ac:dyDescent="0.35">
      <c r="A1103" s="62">
        <v>1098</v>
      </c>
      <c r="B1103" s="63" t="s">
        <v>1533</v>
      </c>
      <c r="C1103" s="64">
        <v>0</v>
      </c>
      <c r="D1103" s="64">
        <v>0</v>
      </c>
      <c r="E1103" s="64">
        <v>0</v>
      </c>
      <c r="F1103" s="64">
        <v>0</v>
      </c>
      <c r="G1103" s="64">
        <v>0</v>
      </c>
      <c r="H1103" s="64">
        <v>0</v>
      </c>
      <c r="I1103" s="64">
        <v>0</v>
      </c>
      <c r="J1103" s="64">
        <v>0</v>
      </c>
      <c r="K1103" s="64">
        <v>0</v>
      </c>
      <c r="L1103" s="65"/>
      <c r="M1103" s="65">
        <v>0</v>
      </c>
      <c r="N1103" s="65">
        <v>0</v>
      </c>
      <c r="O1103" s="65">
        <v>0</v>
      </c>
      <c r="P1103" s="65">
        <v>0</v>
      </c>
      <c r="Q1103" s="65">
        <v>0</v>
      </c>
      <c r="R1103" s="65">
        <v>0</v>
      </c>
      <c r="S1103" s="65">
        <v>0</v>
      </c>
      <c r="T1103" s="65">
        <v>0</v>
      </c>
      <c r="U1103" s="65">
        <v>0</v>
      </c>
    </row>
    <row r="1104" spans="1:21" x14ac:dyDescent="0.35">
      <c r="A1104" s="62">
        <v>1099</v>
      </c>
      <c r="B1104" s="63" t="s">
        <v>1534</v>
      </c>
      <c r="C1104" s="64">
        <v>0</v>
      </c>
      <c r="D1104" s="64">
        <v>0</v>
      </c>
      <c r="E1104" s="64">
        <v>0</v>
      </c>
      <c r="F1104" s="64">
        <v>0</v>
      </c>
      <c r="G1104" s="64">
        <v>0</v>
      </c>
      <c r="H1104" s="64">
        <v>0</v>
      </c>
      <c r="I1104" s="64">
        <v>0</v>
      </c>
      <c r="J1104" s="64">
        <v>0</v>
      </c>
      <c r="K1104" s="64">
        <v>0</v>
      </c>
      <c r="L1104" s="65"/>
      <c r="M1104" s="65">
        <v>0</v>
      </c>
      <c r="N1104" s="65">
        <v>0</v>
      </c>
      <c r="O1104" s="65">
        <v>0</v>
      </c>
      <c r="P1104" s="65">
        <v>0</v>
      </c>
      <c r="Q1104" s="65">
        <v>0</v>
      </c>
      <c r="R1104" s="65">
        <v>0</v>
      </c>
      <c r="S1104" s="65">
        <v>0</v>
      </c>
      <c r="T1104" s="65">
        <v>0</v>
      </c>
      <c r="U1104" s="65">
        <v>0</v>
      </c>
    </row>
    <row r="1105" spans="1:21" x14ac:dyDescent="0.35">
      <c r="A1105" s="62">
        <v>1100</v>
      </c>
      <c r="B1105" s="63" t="s">
        <v>1535</v>
      </c>
      <c r="C1105" s="64">
        <v>0</v>
      </c>
      <c r="D1105" s="64">
        <v>100</v>
      </c>
      <c r="E1105" s="64">
        <v>100</v>
      </c>
      <c r="F1105" s="64">
        <v>0</v>
      </c>
      <c r="G1105" s="64">
        <v>0</v>
      </c>
      <c r="H1105" s="64">
        <v>0</v>
      </c>
      <c r="I1105" s="64">
        <v>0</v>
      </c>
      <c r="J1105" s="64">
        <v>100</v>
      </c>
      <c r="K1105" s="64">
        <v>37.5</v>
      </c>
      <c r="L1105" s="65"/>
      <c r="M1105" s="65">
        <v>0</v>
      </c>
      <c r="N1105" s="65">
        <v>3</v>
      </c>
      <c r="O1105" s="65">
        <v>3</v>
      </c>
      <c r="P1105" s="65">
        <v>0</v>
      </c>
      <c r="Q1105" s="65">
        <v>0</v>
      </c>
      <c r="R1105" s="65">
        <v>0</v>
      </c>
      <c r="S1105" s="65">
        <v>0</v>
      </c>
      <c r="T1105" s="65">
        <v>3</v>
      </c>
      <c r="U1105" s="65">
        <v>3</v>
      </c>
    </row>
    <row r="1106" spans="1:21" x14ac:dyDescent="0.35">
      <c r="A1106" s="62">
        <v>1101</v>
      </c>
      <c r="B1106" s="63" t="s">
        <v>1536</v>
      </c>
      <c r="C1106" s="64">
        <v>0</v>
      </c>
      <c r="D1106" s="64">
        <v>0</v>
      </c>
      <c r="E1106" s="64">
        <v>0</v>
      </c>
      <c r="F1106" s="64">
        <v>0</v>
      </c>
      <c r="G1106" s="64">
        <v>21.428571428571427</v>
      </c>
      <c r="H1106" s="64">
        <v>0</v>
      </c>
      <c r="I1106" s="64">
        <v>0</v>
      </c>
      <c r="J1106" s="64">
        <v>0</v>
      </c>
      <c r="K1106" s="64">
        <v>5.7692307692307692</v>
      </c>
      <c r="L1106" s="65"/>
      <c r="M1106" s="65">
        <v>0</v>
      </c>
      <c r="N1106" s="65">
        <v>0</v>
      </c>
      <c r="O1106" s="65">
        <v>0</v>
      </c>
      <c r="P1106" s="65">
        <v>0</v>
      </c>
      <c r="Q1106" s="65">
        <v>3</v>
      </c>
      <c r="R1106" s="65">
        <v>0</v>
      </c>
      <c r="S1106" s="65">
        <v>0</v>
      </c>
      <c r="T1106" s="65">
        <v>0</v>
      </c>
      <c r="U1106" s="65">
        <v>3</v>
      </c>
    </row>
    <row r="1107" spans="1:21" x14ac:dyDescent="0.35">
      <c r="A1107" s="62">
        <v>1102</v>
      </c>
      <c r="B1107" s="63" t="s">
        <v>1537</v>
      </c>
      <c r="C1107" s="64">
        <v>0</v>
      </c>
      <c r="D1107" s="64">
        <v>0</v>
      </c>
      <c r="E1107" s="64">
        <v>0</v>
      </c>
      <c r="F1107" s="64">
        <v>0</v>
      </c>
      <c r="G1107" s="64">
        <v>0</v>
      </c>
      <c r="H1107" s="64">
        <v>0</v>
      </c>
      <c r="I1107" s="64">
        <v>0</v>
      </c>
      <c r="J1107" s="64">
        <v>0</v>
      </c>
      <c r="K1107" s="64">
        <v>0</v>
      </c>
      <c r="L1107" s="65"/>
      <c r="M1107" s="65">
        <v>0</v>
      </c>
      <c r="N1107" s="65">
        <v>0</v>
      </c>
      <c r="O1107" s="65">
        <v>0</v>
      </c>
      <c r="P1107" s="65">
        <v>0</v>
      </c>
      <c r="Q1107" s="65">
        <v>0</v>
      </c>
      <c r="R1107" s="65">
        <v>0</v>
      </c>
      <c r="S1107" s="65">
        <v>0</v>
      </c>
      <c r="T1107" s="65">
        <v>0</v>
      </c>
      <c r="U1107" s="65">
        <v>0</v>
      </c>
    </row>
    <row r="1108" spans="1:21" x14ac:dyDescent="0.35">
      <c r="A1108" s="62">
        <v>1103</v>
      </c>
      <c r="B1108" s="63" t="s">
        <v>1538</v>
      </c>
      <c r="C1108" s="64">
        <v>0</v>
      </c>
      <c r="D1108" s="64">
        <v>0</v>
      </c>
      <c r="E1108" s="64">
        <v>0</v>
      </c>
      <c r="F1108" s="64">
        <v>0</v>
      </c>
      <c r="G1108" s="64">
        <v>0</v>
      </c>
      <c r="H1108" s="64">
        <v>0</v>
      </c>
      <c r="I1108" s="64">
        <v>0</v>
      </c>
      <c r="J1108" s="64">
        <v>0</v>
      </c>
      <c r="K1108" s="64">
        <v>0</v>
      </c>
      <c r="L1108" s="65"/>
      <c r="M1108" s="65">
        <v>0</v>
      </c>
      <c r="N1108" s="65">
        <v>0</v>
      </c>
      <c r="O1108" s="65">
        <v>0</v>
      </c>
      <c r="P1108" s="65">
        <v>0</v>
      </c>
      <c r="Q1108" s="65">
        <v>0</v>
      </c>
      <c r="R1108" s="65">
        <v>0</v>
      </c>
      <c r="S1108" s="65">
        <v>0</v>
      </c>
      <c r="T1108" s="65">
        <v>0</v>
      </c>
      <c r="U1108" s="65">
        <v>0</v>
      </c>
    </row>
    <row r="1109" spans="1:21" x14ac:dyDescent="0.35">
      <c r="A1109" s="62">
        <v>1104</v>
      </c>
      <c r="B1109" s="63" t="s">
        <v>355</v>
      </c>
      <c r="C1109" s="64">
        <v>4.455445544554455</v>
      </c>
      <c r="D1109" s="64">
        <v>7.8244274809160315</v>
      </c>
      <c r="E1109" s="64">
        <v>5.6451612903225801</v>
      </c>
      <c r="F1109" s="64">
        <v>1.7301038062283738</v>
      </c>
      <c r="G1109" s="64">
        <v>5.4794520547945202</v>
      </c>
      <c r="H1109" s="64">
        <v>3.8613861386138613</v>
      </c>
      <c r="I1109" s="64">
        <v>3.2994923857868024</v>
      </c>
      <c r="J1109" s="64">
        <v>6.95742471443406</v>
      </c>
      <c r="K1109" s="64">
        <v>4.5028142589118199</v>
      </c>
      <c r="L1109" s="65"/>
      <c r="M1109" s="65">
        <v>27</v>
      </c>
      <c r="N1109" s="65">
        <v>41</v>
      </c>
      <c r="O1109" s="65">
        <v>63</v>
      </c>
      <c r="P1109" s="65">
        <v>10</v>
      </c>
      <c r="Q1109" s="65">
        <v>24</v>
      </c>
      <c r="R1109" s="65">
        <v>39</v>
      </c>
      <c r="S1109" s="65">
        <v>39</v>
      </c>
      <c r="T1109" s="65">
        <v>67</v>
      </c>
      <c r="U1109" s="65">
        <v>96</v>
      </c>
    </row>
    <row r="1110" spans="1:21" x14ac:dyDescent="0.35">
      <c r="A1110" s="62">
        <v>1105</v>
      </c>
      <c r="B1110" s="63" t="s">
        <v>1539</v>
      </c>
      <c r="C1110" s="64">
        <v>7.4235807860262017</v>
      </c>
      <c r="D1110" s="64">
        <v>9.5759233926128591</v>
      </c>
      <c r="E1110" s="64">
        <v>7.7308518253400145</v>
      </c>
      <c r="F1110" s="64">
        <v>3.0656934306569341</v>
      </c>
      <c r="G1110" s="64">
        <v>7.9889807162534439</v>
      </c>
      <c r="H1110" s="64">
        <v>5.2105638829407566</v>
      </c>
      <c r="I1110" s="64">
        <v>5.2478134110787176</v>
      </c>
      <c r="J1110" s="64">
        <v>8.3969465648854964</v>
      </c>
      <c r="K1110" s="64">
        <v>6.6168623265741733</v>
      </c>
      <c r="L1110" s="65"/>
      <c r="M1110" s="65">
        <v>51</v>
      </c>
      <c r="N1110" s="65">
        <v>70</v>
      </c>
      <c r="O1110" s="65">
        <v>108</v>
      </c>
      <c r="P1110" s="65">
        <v>21</v>
      </c>
      <c r="Q1110" s="65">
        <v>58</v>
      </c>
      <c r="R1110" s="65">
        <v>73</v>
      </c>
      <c r="S1110" s="65">
        <v>72</v>
      </c>
      <c r="T1110" s="65">
        <v>121</v>
      </c>
      <c r="U1110" s="65">
        <v>186</v>
      </c>
    </row>
    <row r="1111" spans="1:21" x14ac:dyDescent="0.35">
      <c r="A1111" s="62">
        <v>1106</v>
      </c>
      <c r="B1111" s="63" t="s">
        <v>1540</v>
      </c>
      <c r="C1111" s="64">
        <v>0</v>
      </c>
      <c r="D1111" s="64">
        <v>0</v>
      </c>
      <c r="E1111" s="64">
        <v>0</v>
      </c>
      <c r="F1111" s="64">
        <v>0</v>
      </c>
      <c r="G1111" s="64">
        <v>0</v>
      </c>
      <c r="H1111" s="64">
        <v>0</v>
      </c>
      <c r="I1111" s="64">
        <v>0</v>
      </c>
      <c r="J1111" s="64">
        <v>0</v>
      </c>
      <c r="K1111" s="64">
        <v>0</v>
      </c>
      <c r="L1111" s="65"/>
      <c r="M1111" s="65">
        <v>0</v>
      </c>
      <c r="N1111" s="65">
        <v>0</v>
      </c>
      <c r="O1111" s="65">
        <v>0</v>
      </c>
      <c r="P1111" s="65">
        <v>0</v>
      </c>
      <c r="Q1111" s="65">
        <v>0</v>
      </c>
      <c r="R1111" s="65">
        <v>0</v>
      </c>
      <c r="S1111" s="65">
        <v>0</v>
      </c>
      <c r="T1111" s="65">
        <v>0</v>
      </c>
      <c r="U1111" s="65">
        <v>0</v>
      </c>
    </row>
    <row r="1112" spans="1:21" x14ac:dyDescent="0.35">
      <c r="A1112" s="62">
        <v>1107</v>
      </c>
      <c r="B1112" s="63" t="s">
        <v>1541</v>
      </c>
      <c r="C1112" s="64">
        <v>0</v>
      </c>
      <c r="D1112" s="64">
        <v>0</v>
      </c>
      <c r="E1112" s="64">
        <v>0</v>
      </c>
      <c r="F1112" s="64">
        <v>0</v>
      </c>
      <c r="G1112" s="64">
        <v>0</v>
      </c>
      <c r="H1112" s="64">
        <v>0</v>
      </c>
      <c r="I1112" s="64">
        <v>0</v>
      </c>
      <c r="J1112" s="64">
        <v>0</v>
      </c>
      <c r="K1112" s="64">
        <v>0</v>
      </c>
      <c r="L1112" s="65"/>
      <c r="M1112" s="65">
        <v>0</v>
      </c>
      <c r="N1112" s="65">
        <v>0</v>
      </c>
      <c r="O1112" s="65">
        <v>0</v>
      </c>
      <c r="P1112" s="65">
        <v>0</v>
      </c>
      <c r="Q1112" s="65">
        <v>0</v>
      </c>
      <c r="R1112" s="65">
        <v>0</v>
      </c>
      <c r="S1112" s="65">
        <v>0</v>
      </c>
      <c r="T1112" s="65">
        <v>0</v>
      </c>
      <c r="U1112" s="65">
        <v>0</v>
      </c>
    </row>
    <row r="1113" spans="1:21" x14ac:dyDescent="0.35">
      <c r="A1113" s="62">
        <v>1108</v>
      </c>
      <c r="B1113" s="63" t="s">
        <v>1542</v>
      </c>
      <c r="C1113" s="64">
        <v>0</v>
      </c>
      <c r="D1113" s="64">
        <v>0</v>
      </c>
      <c r="E1113" s="64">
        <v>0</v>
      </c>
      <c r="F1113" s="64">
        <v>0</v>
      </c>
      <c r="G1113" s="64">
        <v>0</v>
      </c>
      <c r="H1113" s="64">
        <v>0</v>
      </c>
      <c r="I1113" s="64">
        <v>0</v>
      </c>
      <c r="J1113" s="64">
        <v>0</v>
      </c>
      <c r="K1113" s="64">
        <v>0</v>
      </c>
      <c r="L1113" s="65"/>
      <c r="M1113" s="65">
        <v>0</v>
      </c>
      <c r="N1113" s="65">
        <v>0</v>
      </c>
      <c r="O1113" s="65">
        <v>0</v>
      </c>
      <c r="P1113" s="65">
        <v>0</v>
      </c>
      <c r="Q1113" s="65">
        <v>0</v>
      </c>
      <c r="R1113" s="65">
        <v>0</v>
      </c>
      <c r="S1113" s="65">
        <v>0</v>
      </c>
      <c r="T1113" s="65">
        <v>0</v>
      </c>
      <c r="U1113" s="65">
        <v>0</v>
      </c>
    </row>
    <row r="1114" spans="1:21" x14ac:dyDescent="0.35">
      <c r="A1114" s="62">
        <v>1109</v>
      </c>
      <c r="B1114" s="63" t="s">
        <v>1543</v>
      </c>
      <c r="C1114" s="64">
        <v>0</v>
      </c>
      <c r="D1114" s="64">
        <v>0</v>
      </c>
      <c r="E1114" s="64">
        <v>0</v>
      </c>
      <c r="F1114" s="64">
        <v>0</v>
      </c>
      <c r="G1114" s="64">
        <v>0</v>
      </c>
      <c r="H1114" s="64">
        <v>0</v>
      </c>
      <c r="I1114" s="64">
        <v>0</v>
      </c>
      <c r="J1114" s="64">
        <v>0</v>
      </c>
      <c r="K1114" s="64">
        <v>0</v>
      </c>
      <c r="L1114" s="65"/>
      <c r="M1114" s="65">
        <v>0</v>
      </c>
      <c r="N1114" s="65">
        <v>0</v>
      </c>
      <c r="O1114" s="65">
        <v>0</v>
      </c>
      <c r="P1114" s="65">
        <v>0</v>
      </c>
      <c r="Q1114" s="65">
        <v>0</v>
      </c>
      <c r="R1114" s="65">
        <v>0</v>
      </c>
      <c r="S1114" s="65">
        <v>0</v>
      </c>
      <c r="T1114" s="65">
        <v>0</v>
      </c>
      <c r="U1114" s="65">
        <v>0</v>
      </c>
    </row>
    <row r="1115" spans="1:21" x14ac:dyDescent="0.35">
      <c r="A1115" s="62">
        <v>1110</v>
      </c>
      <c r="B1115" s="63" t="s">
        <v>1544</v>
      </c>
      <c r="C1115" s="64">
        <v>0</v>
      </c>
      <c r="D1115" s="64">
        <v>0</v>
      </c>
      <c r="E1115" s="64">
        <v>0</v>
      </c>
      <c r="F1115" s="64">
        <v>0</v>
      </c>
      <c r="G1115" s="64">
        <v>0</v>
      </c>
      <c r="H1115" s="64">
        <v>0</v>
      </c>
      <c r="I1115" s="64">
        <v>0</v>
      </c>
      <c r="J1115" s="64">
        <v>0</v>
      </c>
      <c r="K1115" s="64">
        <v>0</v>
      </c>
      <c r="L1115" s="65"/>
      <c r="M1115" s="65">
        <v>0</v>
      </c>
      <c r="N1115" s="65">
        <v>0</v>
      </c>
      <c r="O1115" s="65">
        <v>0</v>
      </c>
      <c r="P1115" s="65">
        <v>0</v>
      </c>
      <c r="Q1115" s="65">
        <v>0</v>
      </c>
      <c r="R1115" s="65">
        <v>0</v>
      </c>
      <c r="S1115" s="65">
        <v>0</v>
      </c>
      <c r="T1115" s="65">
        <v>0</v>
      </c>
      <c r="U1115" s="65">
        <v>0</v>
      </c>
    </row>
    <row r="1116" spans="1:21" x14ac:dyDescent="0.35">
      <c r="A1116" s="62">
        <v>1111</v>
      </c>
      <c r="B1116" s="63" t="s">
        <v>1545</v>
      </c>
      <c r="C1116" s="64">
        <v>0</v>
      </c>
      <c r="D1116" s="64">
        <v>0</v>
      </c>
      <c r="E1116" s="64">
        <v>0</v>
      </c>
      <c r="F1116" s="64">
        <v>0</v>
      </c>
      <c r="G1116" s="64">
        <v>0</v>
      </c>
      <c r="H1116" s="64">
        <v>0</v>
      </c>
      <c r="I1116" s="64">
        <v>0</v>
      </c>
      <c r="J1116" s="64">
        <v>0</v>
      </c>
      <c r="K1116" s="64">
        <v>0</v>
      </c>
      <c r="L1116" s="65"/>
      <c r="M1116" s="65">
        <v>0</v>
      </c>
      <c r="N1116" s="65">
        <v>0</v>
      </c>
      <c r="O1116" s="65">
        <v>0</v>
      </c>
      <c r="P1116" s="65">
        <v>0</v>
      </c>
      <c r="Q1116" s="65">
        <v>0</v>
      </c>
      <c r="R1116" s="65">
        <v>0</v>
      </c>
      <c r="S1116" s="65">
        <v>0</v>
      </c>
      <c r="T1116" s="65">
        <v>0</v>
      </c>
      <c r="U1116" s="65">
        <v>0</v>
      </c>
    </row>
    <row r="1117" spans="1:21" x14ac:dyDescent="0.35">
      <c r="A1117" s="62">
        <v>1112</v>
      </c>
      <c r="B1117" s="63" t="s">
        <v>1546</v>
      </c>
      <c r="C1117" s="64">
        <v>0</v>
      </c>
      <c r="D1117" s="64">
        <v>0</v>
      </c>
      <c r="E1117" s="64">
        <v>0</v>
      </c>
      <c r="F1117" s="64">
        <v>0</v>
      </c>
      <c r="G1117" s="64">
        <v>0</v>
      </c>
      <c r="H1117" s="64">
        <v>100</v>
      </c>
      <c r="I1117" s="64">
        <v>0</v>
      </c>
      <c r="J1117" s="64">
        <v>0</v>
      </c>
      <c r="K1117" s="64">
        <v>33.333333333333329</v>
      </c>
      <c r="L1117" s="65"/>
      <c r="M1117" s="65">
        <v>0</v>
      </c>
      <c r="N1117" s="65">
        <v>0</v>
      </c>
      <c r="O1117" s="65">
        <v>0</v>
      </c>
      <c r="P1117" s="65">
        <v>0</v>
      </c>
      <c r="Q1117" s="65">
        <v>0</v>
      </c>
      <c r="R1117" s="65">
        <v>3</v>
      </c>
      <c r="S1117" s="65">
        <v>0</v>
      </c>
      <c r="T1117" s="65">
        <v>0</v>
      </c>
      <c r="U1117" s="65">
        <v>3</v>
      </c>
    </row>
    <row r="1118" spans="1:21" x14ac:dyDescent="0.35">
      <c r="A1118" s="62">
        <v>1113</v>
      </c>
      <c r="B1118" s="63" t="s">
        <v>1547</v>
      </c>
      <c r="C1118" s="64">
        <v>0</v>
      </c>
      <c r="D1118" s="64">
        <v>0</v>
      </c>
      <c r="E1118" s="64">
        <v>0</v>
      </c>
      <c r="F1118" s="64">
        <v>0</v>
      </c>
      <c r="G1118" s="64">
        <v>0</v>
      </c>
      <c r="H1118" s="64">
        <v>0</v>
      </c>
      <c r="I1118" s="64">
        <v>0</v>
      </c>
      <c r="J1118" s="64">
        <v>0</v>
      </c>
      <c r="K1118" s="64">
        <v>0</v>
      </c>
      <c r="L1118" s="65"/>
      <c r="M1118" s="65">
        <v>0</v>
      </c>
      <c r="N1118" s="65">
        <v>0</v>
      </c>
      <c r="O1118" s="65">
        <v>0</v>
      </c>
      <c r="P1118" s="65">
        <v>0</v>
      </c>
      <c r="Q1118" s="65">
        <v>0</v>
      </c>
      <c r="R1118" s="65">
        <v>0</v>
      </c>
      <c r="S1118" s="65">
        <v>0</v>
      </c>
      <c r="T1118" s="65">
        <v>0</v>
      </c>
      <c r="U1118" s="65">
        <v>0</v>
      </c>
    </row>
    <row r="1119" spans="1:21" x14ac:dyDescent="0.35">
      <c r="A1119" s="62">
        <v>1114</v>
      </c>
      <c r="B1119" s="63" t="s">
        <v>356</v>
      </c>
      <c r="C1119" s="64">
        <v>9.4036697247706424</v>
      </c>
      <c r="D1119" s="64">
        <v>10.106382978723403</v>
      </c>
      <c r="E1119" s="64">
        <v>9.5045500505561176</v>
      </c>
      <c r="F1119" s="64">
        <v>9.4488188976377945</v>
      </c>
      <c r="G1119" s="64">
        <v>8.1932773109243691</v>
      </c>
      <c r="H1119" s="64">
        <v>8.2644628099173563</v>
      </c>
      <c r="I1119" s="64">
        <v>9.1470951792336219</v>
      </c>
      <c r="J1119" s="64">
        <v>9.3023255813953494</v>
      </c>
      <c r="K1119" s="64">
        <v>9.0315560391730134</v>
      </c>
      <c r="L1119" s="65"/>
      <c r="M1119" s="65">
        <v>41</v>
      </c>
      <c r="N1119" s="65">
        <v>57</v>
      </c>
      <c r="O1119" s="65">
        <v>94</v>
      </c>
      <c r="P1119" s="65">
        <v>36</v>
      </c>
      <c r="Q1119" s="65">
        <v>39</v>
      </c>
      <c r="R1119" s="65">
        <v>70</v>
      </c>
      <c r="S1119" s="65">
        <v>74</v>
      </c>
      <c r="T1119" s="65">
        <v>96</v>
      </c>
      <c r="U1119" s="65">
        <v>166</v>
      </c>
    </row>
    <row r="1120" spans="1:21" x14ac:dyDescent="0.35">
      <c r="A1120" s="62">
        <v>1115</v>
      </c>
      <c r="B1120" s="63" t="s">
        <v>1548</v>
      </c>
      <c r="C1120" s="64">
        <v>0</v>
      </c>
      <c r="D1120" s="64">
        <v>21.428571428571427</v>
      </c>
      <c r="E1120" s="64">
        <v>14.0625</v>
      </c>
      <c r="F1120" s="64">
        <v>0</v>
      </c>
      <c r="G1120" s="64">
        <v>7.6923076923076925</v>
      </c>
      <c r="H1120" s="64">
        <v>4.2857142857142856</v>
      </c>
      <c r="I1120" s="64">
        <v>0</v>
      </c>
      <c r="J1120" s="64">
        <v>9.0909090909090917</v>
      </c>
      <c r="K1120" s="64">
        <v>5.1094890510948909</v>
      </c>
      <c r="L1120" s="65"/>
      <c r="M1120" s="65">
        <v>0</v>
      </c>
      <c r="N1120" s="65">
        <v>6</v>
      </c>
      <c r="O1120" s="65">
        <v>9</v>
      </c>
      <c r="P1120" s="65">
        <v>0</v>
      </c>
      <c r="Q1120" s="65">
        <v>3</v>
      </c>
      <c r="R1120" s="65">
        <v>3</v>
      </c>
      <c r="S1120" s="65">
        <v>0</v>
      </c>
      <c r="T1120" s="65">
        <v>6</v>
      </c>
      <c r="U1120" s="65">
        <v>7</v>
      </c>
    </row>
    <row r="1121" spans="1:21" x14ac:dyDescent="0.35">
      <c r="A1121" s="62">
        <v>1116</v>
      </c>
      <c r="B1121" s="63" t="s">
        <v>1549</v>
      </c>
      <c r="C1121" s="64">
        <v>0</v>
      </c>
      <c r="D1121" s="64">
        <v>0</v>
      </c>
      <c r="E1121" s="64">
        <v>0</v>
      </c>
      <c r="F1121" s="64">
        <v>0</v>
      </c>
      <c r="G1121" s="64">
        <v>0</v>
      </c>
      <c r="H1121" s="64">
        <v>0</v>
      </c>
      <c r="I1121" s="64">
        <v>0</v>
      </c>
      <c r="J1121" s="64">
        <v>0</v>
      </c>
      <c r="K1121" s="64">
        <v>0</v>
      </c>
      <c r="L1121" s="65"/>
      <c r="M1121" s="65">
        <v>0</v>
      </c>
      <c r="N1121" s="65">
        <v>0</v>
      </c>
      <c r="O1121" s="65">
        <v>0</v>
      </c>
      <c r="P1121" s="65">
        <v>0</v>
      </c>
      <c r="Q1121" s="65">
        <v>0</v>
      </c>
      <c r="R1121" s="65">
        <v>0</v>
      </c>
      <c r="S1121" s="65">
        <v>0</v>
      </c>
      <c r="T1121" s="65">
        <v>0</v>
      </c>
      <c r="U1121" s="65">
        <v>0</v>
      </c>
    </row>
    <row r="1122" spans="1:21" x14ac:dyDescent="0.35">
      <c r="A1122" s="62">
        <v>1117</v>
      </c>
      <c r="B1122" s="63" t="s">
        <v>1550</v>
      </c>
      <c r="C1122" s="64">
        <v>0</v>
      </c>
      <c r="D1122" s="64">
        <v>0</v>
      </c>
      <c r="E1122" s="64">
        <v>0</v>
      </c>
      <c r="F1122" s="64">
        <v>0</v>
      </c>
      <c r="G1122" s="64">
        <v>0</v>
      </c>
      <c r="H1122" s="64">
        <v>0</v>
      </c>
      <c r="I1122" s="64">
        <v>0</v>
      </c>
      <c r="J1122" s="64">
        <v>0</v>
      </c>
      <c r="K1122" s="64">
        <v>0</v>
      </c>
      <c r="L1122" s="65"/>
      <c r="M1122" s="65">
        <v>0</v>
      </c>
      <c r="N1122" s="65">
        <v>0</v>
      </c>
      <c r="O1122" s="65">
        <v>0</v>
      </c>
      <c r="P1122" s="65">
        <v>0</v>
      </c>
      <c r="Q1122" s="65">
        <v>0</v>
      </c>
      <c r="R1122" s="65">
        <v>0</v>
      </c>
      <c r="S1122" s="65">
        <v>0</v>
      </c>
      <c r="T1122" s="65">
        <v>0</v>
      </c>
      <c r="U1122" s="65">
        <v>0</v>
      </c>
    </row>
    <row r="1123" spans="1:21" x14ac:dyDescent="0.35">
      <c r="A1123" s="62">
        <v>1118</v>
      </c>
      <c r="B1123" s="63" t="s">
        <v>1551</v>
      </c>
      <c r="C1123" s="64">
        <v>0</v>
      </c>
      <c r="D1123" s="64">
        <v>100</v>
      </c>
      <c r="E1123" s="64">
        <v>44.444444444444443</v>
      </c>
      <c r="F1123" s="64">
        <v>0</v>
      </c>
      <c r="G1123" s="64">
        <v>0</v>
      </c>
      <c r="H1123" s="64">
        <v>36.363636363636367</v>
      </c>
      <c r="I1123" s="64">
        <v>0</v>
      </c>
      <c r="J1123" s="64">
        <v>100</v>
      </c>
      <c r="K1123" s="64">
        <v>19.047619047619047</v>
      </c>
      <c r="L1123" s="65"/>
      <c r="M1123" s="65">
        <v>0</v>
      </c>
      <c r="N1123" s="65">
        <v>4</v>
      </c>
      <c r="O1123" s="65">
        <v>4</v>
      </c>
      <c r="P1123" s="65">
        <v>0</v>
      </c>
      <c r="Q1123" s="65">
        <v>0</v>
      </c>
      <c r="R1123" s="65">
        <v>4</v>
      </c>
      <c r="S1123" s="65">
        <v>0</v>
      </c>
      <c r="T1123" s="65">
        <v>4</v>
      </c>
      <c r="U1123" s="65">
        <v>4</v>
      </c>
    </row>
    <row r="1124" spans="1:21" x14ac:dyDescent="0.35">
      <c r="A1124" s="62">
        <v>1119</v>
      </c>
      <c r="B1124" s="63" t="s">
        <v>1552</v>
      </c>
      <c r="C1124" s="64">
        <v>0</v>
      </c>
      <c r="D1124" s="64">
        <v>0</v>
      </c>
      <c r="E1124" s="64">
        <v>0</v>
      </c>
      <c r="F1124" s="64">
        <v>0</v>
      </c>
      <c r="G1124" s="64">
        <v>0</v>
      </c>
      <c r="H1124" s="64">
        <v>0</v>
      </c>
      <c r="I1124" s="64">
        <v>0</v>
      </c>
      <c r="J1124" s="64">
        <v>0</v>
      </c>
      <c r="K1124" s="64">
        <v>0</v>
      </c>
      <c r="L1124" s="65"/>
      <c r="M1124" s="65">
        <v>0</v>
      </c>
      <c r="N1124" s="65">
        <v>0</v>
      </c>
      <c r="O1124" s="65">
        <v>0</v>
      </c>
      <c r="P1124" s="65">
        <v>0</v>
      </c>
      <c r="Q1124" s="65">
        <v>0</v>
      </c>
      <c r="R1124" s="65">
        <v>0</v>
      </c>
      <c r="S1124" s="65">
        <v>0</v>
      </c>
      <c r="T1124" s="65">
        <v>0</v>
      </c>
      <c r="U1124" s="65">
        <v>0</v>
      </c>
    </row>
    <row r="1125" spans="1:21" x14ac:dyDescent="0.35">
      <c r="A1125" s="62">
        <v>1120</v>
      </c>
      <c r="B1125" s="63" t="s">
        <v>1553</v>
      </c>
      <c r="C1125" s="64">
        <v>0</v>
      </c>
      <c r="D1125" s="64">
        <v>0</v>
      </c>
      <c r="E1125" s="64">
        <v>0</v>
      </c>
      <c r="F1125" s="64">
        <v>0</v>
      </c>
      <c r="G1125" s="64">
        <v>0</v>
      </c>
      <c r="H1125" s="64">
        <v>0</v>
      </c>
      <c r="I1125" s="64">
        <v>0</v>
      </c>
      <c r="J1125" s="64">
        <v>0</v>
      </c>
      <c r="K1125" s="64">
        <v>0</v>
      </c>
      <c r="L1125" s="65"/>
      <c r="M1125" s="65">
        <v>0</v>
      </c>
      <c r="N1125" s="65">
        <v>0</v>
      </c>
      <c r="O1125" s="65">
        <v>0</v>
      </c>
      <c r="P1125" s="65">
        <v>0</v>
      </c>
      <c r="Q1125" s="65">
        <v>0</v>
      </c>
      <c r="R1125" s="65">
        <v>0</v>
      </c>
      <c r="S1125" s="65">
        <v>0</v>
      </c>
      <c r="T1125" s="65">
        <v>0</v>
      </c>
      <c r="U1125" s="65">
        <v>0</v>
      </c>
    </row>
    <row r="1126" spans="1:21" x14ac:dyDescent="0.35">
      <c r="A1126" s="62">
        <v>1121</v>
      </c>
      <c r="B1126" s="63" t="s">
        <v>1554</v>
      </c>
      <c r="C1126" s="64">
        <v>0</v>
      </c>
      <c r="D1126" s="64">
        <v>0</v>
      </c>
      <c r="E1126" s="64">
        <v>0</v>
      </c>
      <c r="F1126" s="64">
        <v>0</v>
      </c>
      <c r="G1126" s="64">
        <v>0</v>
      </c>
      <c r="H1126" s="64">
        <v>0</v>
      </c>
      <c r="I1126" s="64">
        <v>0</v>
      </c>
      <c r="J1126" s="64">
        <v>0</v>
      </c>
      <c r="K1126" s="64">
        <v>0</v>
      </c>
      <c r="L1126" s="65"/>
      <c r="M1126" s="65">
        <v>0</v>
      </c>
      <c r="N1126" s="65">
        <v>0</v>
      </c>
      <c r="O1126" s="65">
        <v>0</v>
      </c>
      <c r="P1126" s="65">
        <v>0</v>
      </c>
      <c r="Q1126" s="65">
        <v>0</v>
      </c>
      <c r="R1126" s="65">
        <v>0</v>
      </c>
      <c r="S1126" s="65">
        <v>0</v>
      </c>
      <c r="T1126" s="65">
        <v>0</v>
      </c>
      <c r="U1126" s="65">
        <v>0</v>
      </c>
    </row>
    <row r="1127" spans="1:21" x14ac:dyDescent="0.35">
      <c r="A1127" s="62">
        <v>1122</v>
      </c>
      <c r="B1127" s="63" t="s">
        <v>1555</v>
      </c>
      <c r="C1127" s="64">
        <v>0</v>
      </c>
      <c r="D1127" s="64">
        <v>0</v>
      </c>
      <c r="E1127" s="64">
        <v>0</v>
      </c>
      <c r="F1127" s="64">
        <v>0</v>
      </c>
      <c r="G1127" s="64">
        <v>0</v>
      </c>
      <c r="H1127" s="64">
        <v>0</v>
      </c>
      <c r="I1127" s="64">
        <v>0</v>
      </c>
      <c r="J1127" s="64">
        <v>0</v>
      </c>
      <c r="K1127" s="64">
        <v>0</v>
      </c>
      <c r="L1127" s="65"/>
      <c r="M1127" s="65">
        <v>0</v>
      </c>
      <c r="N1127" s="65">
        <v>0</v>
      </c>
      <c r="O1127" s="65">
        <v>0</v>
      </c>
      <c r="P1127" s="65">
        <v>0</v>
      </c>
      <c r="Q1127" s="65">
        <v>0</v>
      </c>
      <c r="R1127" s="65">
        <v>0</v>
      </c>
      <c r="S1127" s="65">
        <v>0</v>
      </c>
      <c r="T1127" s="65">
        <v>0</v>
      </c>
      <c r="U1127" s="65">
        <v>0</v>
      </c>
    </row>
    <row r="1128" spans="1:21" x14ac:dyDescent="0.35">
      <c r="A1128" s="62">
        <v>1123</v>
      </c>
      <c r="B1128" s="63" t="s">
        <v>1556</v>
      </c>
      <c r="C1128" s="64">
        <v>0</v>
      </c>
      <c r="D1128" s="64">
        <v>0</v>
      </c>
      <c r="E1128" s="64">
        <v>10.227272727272728</v>
      </c>
      <c r="F1128" s="64">
        <v>0</v>
      </c>
      <c r="G1128" s="64">
        <v>10.344827586206897</v>
      </c>
      <c r="H1128" s="64">
        <v>4.3478260869565215</v>
      </c>
      <c r="I1128" s="64">
        <v>0</v>
      </c>
      <c r="J1128" s="64">
        <v>19.444444444444446</v>
      </c>
      <c r="K1128" s="64">
        <v>10.559006211180124</v>
      </c>
      <c r="L1128" s="65"/>
      <c r="M1128" s="65">
        <v>0</v>
      </c>
      <c r="N1128" s="65">
        <v>0</v>
      </c>
      <c r="O1128" s="65">
        <v>9</v>
      </c>
      <c r="P1128" s="65">
        <v>0</v>
      </c>
      <c r="Q1128" s="65">
        <v>3</v>
      </c>
      <c r="R1128" s="65">
        <v>3</v>
      </c>
      <c r="S1128" s="65">
        <v>0</v>
      </c>
      <c r="T1128" s="65">
        <v>14</v>
      </c>
      <c r="U1128" s="65">
        <v>17</v>
      </c>
    </row>
    <row r="1129" spans="1:21" x14ac:dyDescent="0.35">
      <c r="A1129" s="62">
        <v>1124</v>
      </c>
      <c r="B1129" s="63" t="s">
        <v>357</v>
      </c>
      <c r="C1129" s="64">
        <v>12.5</v>
      </c>
      <c r="D1129" s="64">
        <v>19.774011299435028</v>
      </c>
      <c r="E1129" s="64">
        <v>15.408805031446541</v>
      </c>
      <c r="F1129" s="64">
        <v>2.3076923076923079</v>
      </c>
      <c r="G1129" s="64">
        <v>14.685314685314685</v>
      </c>
      <c r="H1129" s="64">
        <v>8.9887640449438209</v>
      </c>
      <c r="I1129" s="64">
        <v>8.2706766917293226</v>
      </c>
      <c r="J1129" s="64">
        <v>18.654434250764528</v>
      </c>
      <c r="K1129" s="64">
        <v>12.393887945670629</v>
      </c>
      <c r="L1129" s="65"/>
      <c r="M1129" s="65">
        <v>17</v>
      </c>
      <c r="N1129" s="65">
        <v>35</v>
      </c>
      <c r="O1129" s="65">
        <v>49</v>
      </c>
      <c r="P1129" s="65">
        <v>3</v>
      </c>
      <c r="Q1129" s="65">
        <v>21</v>
      </c>
      <c r="R1129" s="65">
        <v>24</v>
      </c>
      <c r="S1129" s="65">
        <v>22</v>
      </c>
      <c r="T1129" s="65">
        <v>61</v>
      </c>
      <c r="U1129" s="65">
        <v>73</v>
      </c>
    </row>
    <row r="1130" spans="1:21" x14ac:dyDescent="0.35">
      <c r="A1130" s="62">
        <v>1125</v>
      </c>
      <c r="B1130" s="63" t="s">
        <v>358</v>
      </c>
      <c r="C1130" s="64">
        <v>5.5555555555555554</v>
      </c>
      <c r="D1130" s="64">
        <v>16.315789473684212</v>
      </c>
      <c r="E1130" s="64">
        <v>11.799410029498524</v>
      </c>
      <c r="F1130" s="64">
        <v>6.2295081967213122</v>
      </c>
      <c r="G1130" s="64">
        <v>17.941176470588236</v>
      </c>
      <c r="H1130" s="64">
        <v>12.269938650306749</v>
      </c>
      <c r="I1130" s="64">
        <v>5.5829228243021349</v>
      </c>
      <c r="J1130" s="64">
        <v>16.944444444444446</v>
      </c>
      <c r="K1130" s="64">
        <v>11.786786786786786</v>
      </c>
      <c r="L1130" s="65"/>
      <c r="M1130" s="65">
        <v>17</v>
      </c>
      <c r="N1130" s="65">
        <v>62</v>
      </c>
      <c r="O1130" s="65">
        <v>80</v>
      </c>
      <c r="P1130" s="65">
        <v>19</v>
      </c>
      <c r="Q1130" s="65">
        <v>61</v>
      </c>
      <c r="R1130" s="65">
        <v>80</v>
      </c>
      <c r="S1130" s="65">
        <v>34</v>
      </c>
      <c r="T1130" s="65">
        <v>122</v>
      </c>
      <c r="U1130" s="65">
        <v>157</v>
      </c>
    </row>
    <row r="1131" spans="1:21" x14ac:dyDescent="0.35">
      <c r="A1131" s="62">
        <v>1126</v>
      </c>
      <c r="B1131" s="63" t="s">
        <v>1557</v>
      </c>
      <c r="C1131" s="64">
        <v>0</v>
      </c>
      <c r="D1131" s="64">
        <v>0</v>
      </c>
      <c r="E1131" s="64">
        <v>0</v>
      </c>
      <c r="F1131" s="64">
        <v>0</v>
      </c>
      <c r="G1131" s="64">
        <v>0</v>
      </c>
      <c r="H1131" s="64">
        <v>0</v>
      </c>
      <c r="I1131" s="64">
        <v>0</v>
      </c>
      <c r="J1131" s="64">
        <v>0</v>
      </c>
      <c r="K1131" s="64">
        <v>0</v>
      </c>
      <c r="L1131" s="65"/>
      <c r="M1131" s="65">
        <v>0</v>
      </c>
      <c r="N1131" s="65">
        <v>0</v>
      </c>
      <c r="O1131" s="65">
        <v>0</v>
      </c>
      <c r="P1131" s="65">
        <v>0</v>
      </c>
      <c r="Q1131" s="65">
        <v>0</v>
      </c>
      <c r="R1131" s="65">
        <v>0</v>
      </c>
      <c r="S1131" s="65">
        <v>0</v>
      </c>
      <c r="T1131" s="65">
        <v>0</v>
      </c>
      <c r="U1131" s="65">
        <v>0</v>
      </c>
    </row>
    <row r="1132" spans="1:21" x14ac:dyDescent="0.35">
      <c r="A1132" s="62">
        <v>1127</v>
      </c>
      <c r="B1132" s="63" t="s">
        <v>1558</v>
      </c>
      <c r="C1132" s="64">
        <v>0</v>
      </c>
      <c r="D1132" s="64">
        <v>0</v>
      </c>
      <c r="E1132" s="64">
        <v>0</v>
      </c>
      <c r="F1132" s="64">
        <v>0</v>
      </c>
      <c r="G1132" s="64">
        <v>0</v>
      </c>
      <c r="H1132" s="64">
        <v>0</v>
      </c>
      <c r="I1132" s="64">
        <v>0</v>
      </c>
      <c r="J1132" s="64">
        <v>0</v>
      </c>
      <c r="K1132" s="64">
        <v>0</v>
      </c>
      <c r="L1132" s="65"/>
      <c r="M1132" s="65">
        <v>0</v>
      </c>
      <c r="N1132" s="65">
        <v>0</v>
      </c>
      <c r="O1132" s="65">
        <v>0</v>
      </c>
      <c r="P1132" s="65">
        <v>0</v>
      </c>
      <c r="Q1132" s="65">
        <v>0</v>
      </c>
      <c r="R1132" s="65">
        <v>0</v>
      </c>
      <c r="S1132" s="65">
        <v>0</v>
      </c>
      <c r="T1132" s="65">
        <v>0</v>
      </c>
      <c r="U1132" s="65">
        <v>0</v>
      </c>
    </row>
    <row r="1133" spans="1:21" x14ac:dyDescent="0.35">
      <c r="A1133" s="62">
        <v>1128</v>
      </c>
      <c r="B1133" s="63" t="s">
        <v>1559</v>
      </c>
      <c r="C1133" s="64">
        <v>0</v>
      </c>
      <c r="D1133" s="64">
        <v>0</v>
      </c>
      <c r="E1133" s="64">
        <v>0</v>
      </c>
      <c r="F1133" s="64">
        <v>0</v>
      </c>
      <c r="G1133" s="64">
        <v>0</v>
      </c>
      <c r="H1133" s="64">
        <v>0</v>
      </c>
      <c r="I1133" s="64">
        <v>0</v>
      </c>
      <c r="J1133" s="64">
        <v>0</v>
      </c>
      <c r="K1133" s="64">
        <v>0</v>
      </c>
      <c r="L1133" s="65"/>
      <c r="M1133" s="65">
        <v>0</v>
      </c>
      <c r="N1133" s="65">
        <v>0</v>
      </c>
      <c r="O1133" s="65">
        <v>0</v>
      </c>
      <c r="P1133" s="65">
        <v>0</v>
      </c>
      <c r="Q1133" s="65">
        <v>0</v>
      </c>
      <c r="R1133" s="65">
        <v>0</v>
      </c>
      <c r="S1133" s="65">
        <v>0</v>
      </c>
      <c r="T1133" s="65">
        <v>0</v>
      </c>
      <c r="U1133" s="65">
        <v>0</v>
      </c>
    </row>
    <row r="1134" spans="1:21" x14ac:dyDescent="0.35">
      <c r="A1134" s="62">
        <v>1129</v>
      </c>
      <c r="B1134" s="63" t="s">
        <v>1560</v>
      </c>
      <c r="C1134" s="64">
        <v>7.7464788732394361</v>
      </c>
      <c r="D1134" s="64">
        <v>16.044776119402986</v>
      </c>
      <c r="E1134" s="64">
        <v>11.8491921005386</v>
      </c>
      <c r="F1134" s="64">
        <v>6.3157894736842106</v>
      </c>
      <c r="G1134" s="64">
        <v>16.872427983539097</v>
      </c>
      <c r="H1134" s="64">
        <v>10.836501901140684</v>
      </c>
      <c r="I1134" s="64">
        <v>7.0298769771529006</v>
      </c>
      <c r="J1134" s="64">
        <v>16.831683168316832</v>
      </c>
      <c r="K1134" s="64">
        <v>11.317254174397032</v>
      </c>
      <c r="L1134" s="65"/>
      <c r="M1134" s="65">
        <v>22</v>
      </c>
      <c r="N1134" s="65">
        <v>43</v>
      </c>
      <c r="O1134" s="65">
        <v>66</v>
      </c>
      <c r="P1134" s="65">
        <v>18</v>
      </c>
      <c r="Q1134" s="65">
        <v>41</v>
      </c>
      <c r="R1134" s="65">
        <v>57</v>
      </c>
      <c r="S1134" s="65">
        <v>40</v>
      </c>
      <c r="T1134" s="65">
        <v>85</v>
      </c>
      <c r="U1134" s="65">
        <v>122</v>
      </c>
    </row>
    <row r="1135" spans="1:21" x14ac:dyDescent="0.35">
      <c r="A1135" s="62">
        <v>1130</v>
      </c>
      <c r="B1135" s="63" t="s">
        <v>359</v>
      </c>
      <c r="C1135" s="64">
        <v>3.5294117647058822</v>
      </c>
      <c r="D1135" s="64">
        <v>5.9782608695652177</v>
      </c>
      <c r="E1135" s="64">
        <v>6.4516129032258061</v>
      </c>
      <c r="F1135" s="64">
        <v>3.6809815950920246</v>
      </c>
      <c r="G1135" s="64">
        <v>10.42654028436019</v>
      </c>
      <c r="H1135" s="64">
        <v>8.6253369272237208</v>
      </c>
      <c r="I1135" s="64">
        <v>3.8805970149253728</v>
      </c>
      <c r="J1135" s="64">
        <v>7.888040712468193</v>
      </c>
      <c r="K1135" s="64">
        <v>7.6407506702412862</v>
      </c>
      <c r="L1135" s="65"/>
      <c r="M1135" s="65">
        <v>6</v>
      </c>
      <c r="N1135" s="65">
        <v>11</v>
      </c>
      <c r="O1135" s="65">
        <v>24</v>
      </c>
      <c r="P1135" s="65">
        <v>6</v>
      </c>
      <c r="Q1135" s="65">
        <v>22</v>
      </c>
      <c r="R1135" s="65">
        <v>32</v>
      </c>
      <c r="S1135" s="65">
        <v>13</v>
      </c>
      <c r="T1135" s="65">
        <v>31</v>
      </c>
      <c r="U1135" s="65">
        <v>57</v>
      </c>
    </row>
    <row r="1136" spans="1:21" x14ac:dyDescent="0.35">
      <c r="A1136" s="62">
        <v>1131</v>
      </c>
      <c r="B1136" s="63" t="s">
        <v>1561</v>
      </c>
      <c r="C1136" s="64">
        <v>1.6949152542372881</v>
      </c>
      <c r="D1136" s="64">
        <v>5.6650246305418719</v>
      </c>
      <c r="E1136" s="64">
        <v>3.6286019210245462</v>
      </c>
      <c r="F1136" s="64">
        <v>0.65645514223194745</v>
      </c>
      <c r="G1136" s="64">
        <v>6.267806267806268</v>
      </c>
      <c r="H1136" s="64">
        <v>3.3707865168539324</v>
      </c>
      <c r="I1136" s="64">
        <v>1.0172939979654121</v>
      </c>
      <c r="J1136" s="64">
        <v>6.2750333778371168</v>
      </c>
      <c r="K1136" s="64">
        <v>3.4977064220183482</v>
      </c>
      <c r="L1136" s="65"/>
      <c r="M1136" s="65">
        <v>9</v>
      </c>
      <c r="N1136" s="65">
        <v>23</v>
      </c>
      <c r="O1136" s="65">
        <v>34</v>
      </c>
      <c r="P1136" s="65">
        <v>3</v>
      </c>
      <c r="Q1136" s="65">
        <v>22</v>
      </c>
      <c r="R1136" s="65">
        <v>27</v>
      </c>
      <c r="S1136" s="65">
        <v>10</v>
      </c>
      <c r="T1136" s="65">
        <v>47</v>
      </c>
      <c r="U1136" s="65">
        <v>61</v>
      </c>
    </row>
    <row r="1137" spans="1:21" x14ac:dyDescent="0.35">
      <c r="A1137" s="62">
        <v>1132</v>
      </c>
      <c r="B1137" s="63" t="s">
        <v>360</v>
      </c>
      <c r="C1137" s="64">
        <v>0</v>
      </c>
      <c r="D1137" s="64">
        <v>8.75</v>
      </c>
      <c r="E1137" s="64">
        <v>7.9470198675496695</v>
      </c>
      <c r="F1137" s="64">
        <v>4.2016806722689077</v>
      </c>
      <c r="G1137" s="64">
        <v>8.6206896551724146</v>
      </c>
      <c r="H1137" s="64">
        <v>6.666666666666667</v>
      </c>
      <c r="I1137" s="64">
        <v>4.3478260869565215</v>
      </c>
      <c r="J1137" s="64">
        <v>9.4202898550724647</v>
      </c>
      <c r="K1137" s="64">
        <v>6.8901303538175043</v>
      </c>
      <c r="L1137" s="65"/>
      <c r="M1137" s="65">
        <v>0</v>
      </c>
      <c r="N1137" s="65">
        <v>14</v>
      </c>
      <c r="O1137" s="65">
        <v>24</v>
      </c>
      <c r="P1137" s="65">
        <v>5</v>
      </c>
      <c r="Q1137" s="65">
        <v>10</v>
      </c>
      <c r="R1137" s="65">
        <v>16</v>
      </c>
      <c r="S1137" s="65">
        <v>11</v>
      </c>
      <c r="T1137" s="65">
        <v>26</v>
      </c>
      <c r="U1137" s="65">
        <v>37</v>
      </c>
    </row>
    <row r="1138" spans="1:21" x14ac:dyDescent="0.35">
      <c r="A1138" s="62">
        <v>1133</v>
      </c>
      <c r="B1138" s="63" t="s">
        <v>361</v>
      </c>
      <c r="C1138" s="64">
        <v>8.5336538461538467</v>
      </c>
      <c r="D1138" s="64">
        <v>15.684315684315683</v>
      </c>
      <c r="E1138" s="64">
        <v>12.363238512035011</v>
      </c>
      <c r="F1138" s="64">
        <v>5.1861702127659575</v>
      </c>
      <c r="G1138" s="64">
        <v>18.70824053452116</v>
      </c>
      <c r="H1138" s="64">
        <v>12.936221419975933</v>
      </c>
      <c r="I1138" s="64">
        <v>7.5672295184490315</v>
      </c>
      <c r="J1138" s="64">
        <v>16.981132075471699</v>
      </c>
      <c r="K1138" s="64">
        <v>12.821980538065256</v>
      </c>
      <c r="L1138" s="65"/>
      <c r="M1138" s="65">
        <v>71</v>
      </c>
      <c r="N1138" s="65">
        <v>157</v>
      </c>
      <c r="O1138" s="65">
        <v>226</v>
      </c>
      <c r="P1138" s="65">
        <v>39</v>
      </c>
      <c r="Q1138" s="65">
        <v>168</v>
      </c>
      <c r="R1138" s="65">
        <v>215</v>
      </c>
      <c r="S1138" s="65">
        <v>121</v>
      </c>
      <c r="T1138" s="65">
        <v>324</v>
      </c>
      <c r="U1138" s="65">
        <v>448</v>
      </c>
    </row>
    <row r="1139" spans="1:21" x14ac:dyDescent="0.35">
      <c r="A1139" s="62">
        <v>1134</v>
      </c>
      <c r="B1139" s="63" t="s">
        <v>1562</v>
      </c>
      <c r="C1139" s="64">
        <v>0</v>
      </c>
      <c r="D1139" s="64">
        <v>0</v>
      </c>
      <c r="E1139" s="64">
        <v>0</v>
      </c>
      <c r="F1139" s="64">
        <v>0</v>
      </c>
      <c r="G1139" s="64">
        <v>0</v>
      </c>
      <c r="H1139" s="64">
        <v>0</v>
      </c>
      <c r="I1139" s="64">
        <v>0</v>
      </c>
      <c r="J1139" s="64">
        <v>0</v>
      </c>
      <c r="K1139" s="64">
        <v>0</v>
      </c>
      <c r="L1139" s="65"/>
      <c r="M1139" s="65">
        <v>0</v>
      </c>
      <c r="N1139" s="65">
        <v>0</v>
      </c>
      <c r="O1139" s="65">
        <v>0</v>
      </c>
      <c r="P1139" s="65">
        <v>0</v>
      </c>
      <c r="Q1139" s="65">
        <v>0</v>
      </c>
      <c r="R1139" s="65">
        <v>0</v>
      </c>
      <c r="S1139" s="65">
        <v>0</v>
      </c>
      <c r="T1139" s="65">
        <v>0</v>
      </c>
      <c r="U1139" s="65">
        <v>0</v>
      </c>
    </row>
    <row r="1140" spans="1:21" x14ac:dyDescent="0.35">
      <c r="A1140" s="62">
        <v>1135</v>
      </c>
      <c r="B1140" s="63" t="s">
        <v>1563</v>
      </c>
      <c r="C1140" s="64">
        <v>0</v>
      </c>
      <c r="D1140" s="64">
        <v>0</v>
      </c>
      <c r="E1140" s="64">
        <v>0</v>
      </c>
      <c r="F1140" s="64">
        <v>0</v>
      </c>
      <c r="G1140" s="64">
        <v>0</v>
      </c>
      <c r="H1140" s="64">
        <v>0</v>
      </c>
      <c r="I1140" s="64">
        <v>0</v>
      </c>
      <c r="J1140" s="64">
        <v>0</v>
      </c>
      <c r="K1140" s="64">
        <v>0</v>
      </c>
      <c r="L1140" s="65"/>
      <c r="M1140" s="65">
        <v>0</v>
      </c>
      <c r="N1140" s="65">
        <v>0</v>
      </c>
      <c r="O1140" s="65">
        <v>0</v>
      </c>
      <c r="P1140" s="65">
        <v>0</v>
      </c>
      <c r="Q1140" s="65">
        <v>0</v>
      </c>
      <c r="R1140" s="65">
        <v>0</v>
      </c>
      <c r="S1140" s="65">
        <v>0</v>
      </c>
      <c r="T1140" s="65">
        <v>0</v>
      </c>
      <c r="U1140" s="65">
        <v>0</v>
      </c>
    </row>
    <row r="1141" spans="1:21" x14ac:dyDescent="0.35">
      <c r="A1141" s="62">
        <v>1136</v>
      </c>
      <c r="B1141" s="63" t="s">
        <v>1564</v>
      </c>
      <c r="C1141" s="64">
        <v>0</v>
      </c>
      <c r="D1141" s="64">
        <v>0</v>
      </c>
      <c r="E1141" s="64">
        <v>0</v>
      </c>
      <c r="F1141" s="64">
        <v>0</v>
      </c>
      <c r="G1141" s="64">
        <v>50</v>
      </c>
      <c r="H1141" s="64">
        <v>50</v>
      </c>
      <c r="I1141" s="64">
        <v>0</v>
      </c>
      <c r="J1141" s="64">
        <v>50</v>
      </c>
      <c r="K1141" s="64">
        <v>100</v>
      </c>
      <c r="L1141" s="65"/>
      <c r="M1141" s="65">
        <v>0</v>
      </c>
      <c r="N1141" s="65">
        <v>0</v>
      </c>
      <c r="O1141" s="65">
        <v>0</v>
      </c>
      <c r="P1141" s="65">
        <v>0</v>
      </c>
      <c r="Q1141" s="65">
        <v>3</v>
      </c>
      <c r="R1141" s="65">
        <v>3</v>
      </c>
      <c r="S1141" s="65">
        <v>0</v>
      </c>
      <c r="T1141" s="65">
        <v>3</v>
      </c>
      <c r="U1141" s="65">
        <v>3</v>
      </c>
    </row>
    <row r="1142" spans="1:21" x14ac:dyDescent="0.35">
      <c r="A1142" s="62">
        <v>1137</v>
      </c>
      <c r="B1142" s="63" t="s">
        <v>1565</v>
      </c>
      <c r="C1142" s="64">
        <v>0</v>
      </c>
      <c r="D1142" s="64">
        <v>15.384615384615385</v>
      </c>
      <c r="E1142" s="64">
        <v>30.232558139534881</v>
      </c>
      <c r="F1142" s="64">
        <v>0</v>
      </c>
      <c r="G1142" s="64">
        <v>0</v>
      </c>
      <c r="H1142" s="64">
        <v>7.1428571428571423</v>
      </c>
      <c r="I1142" s="64">
        <v>7.3170731707317067</v>
      </c>
      <c r="J1142" s="64">
        <v>20.454545454545457</v>
      </c>
      <c r="K1142" s="64">
        <v>18.823529411764707</v>
      </c>
      <c r="L1142" s="65"/>
      <c r="M1142" s="65">
        <v>0</v>
      </c>
      <c r="N1142" s="65">
        <v>4</v>
      </c>
      <c r="O1142" s="65">
        <v>13</v>
      </c>
      <c r="P1142" s="65">
        <v>0</v>
      </c>
      <c r="Q1142" s="65">
        <v>0</v>
      </c>
      <c r="R1142" s="65">
        <v>3</v>
      </c>
      <c r="S1142" s="65">
        <v>3</v>
      </c>
      <c r="T1142" s="65">
        <v>9</v>
      </c>
      <c r="U1142" s="65">
        <v>16</v>
      </c>
    </row>
    <row r="1143" spans="1:21" x14ac:dyDescent="0.35">
      <c r="A1143" s="62">
        <v>1138</v>
      </c>
      <c r="B1143" s="63" t="s">
        <v>1566</v>
      </c>
      <c r="C1143" s="64">
        <v>0</v>
      </c>
      <c r="D1143" s="64">
        <v>0</v>
      </c>
      <c r="E1143" s="64">
        <v>0</v>
      </c>
      <c r="F1143" s="64">
        <v>0</v>
      </c>
      <c r="G1143" s="64">
        <v>0</v>
      </c>
      <c r="H1143" s="64">
        <v>0</v>
      </c>
      <c r="I1143" s="64">
        <v>0</v>
      </c>
      <c r="J1143" s="64">
        <v>0</v>
      </c>
      <c r="K1143" s="64">
        <v>0</v>
      </c>
      <c r="L1143" s="65"/>
      <c r="M1143" s="65">
        <v>0</v>
      </c>
      <c r="N1143" s="65">
        <v>0</v>
      </c>
      <c r="O1143" s="65">
        <v>0</v>
      </c>
      <c r="P1143" s="65">
        <v>0</v>
      </c>
      <c r="Q1143" s="65">
        <v>0</v>
      </c>
      <c r="R1143" s="65">
        <v>0</v>
      </c>
      <c r="S1143" s="65">
        <v>0</v>
      </c>
      <c r="T1143" s="65">
        <v>0</v>
      </c>
      <c r="U1143" s="65">
        <v>0</v>
      </c>
    </row>
    <row r="1144" spans="1:21" x14ac:dyDescent="0.35">
      <c r="A1144" s="62">
        <v>1139</v>
      </c>
      <c r="B1144" s="63" t="s">
        <v>1567</v>
      </c>
      <c r="C1144" s="64">
        <v>0</v>
      </c>
      <c r="D1144" s="64">
        <v>0</v>
      </c>
      <c r="E1144" s="64">
        <v>0</v>
      </c>
      <c r="F1144" s="64">
        <v>0</v>
      </c>
      <c r="G1144" s="64">
        <v>0</v>
      </c>
      <c r="H1144" s="64">
        <v>0</v>
      </c>
      <c r="I1144" s="64">
        <v>0</v>
      </c>
      <c r="J1144" s="64">
        <v>0</v>
      </c>
      <c r="K1144" s="64">
        <v>0</v>
      </c>
      <c r="L1144" s="65"/>
      <c r="M1144" s="65">
        <v>0</v>
      </c>
      <c r="N1144" s="65">
        <v>0</v>
      </c>
      <c r="O1144" s="65">
        <v>0</v>
      </c>
      <c r="P1144" s="65">
        <v>0</v>
      </c>
      <c r="Q1144" s="65">
        <v>0</v>
      </c>
      <c r="R1144" s="65">
        <v>0</v>
      </c>
      <c r="S1144" s="65">
        <v>0</v>
      </c>
      <c r="T1144" s="65">
        <v>0</v>
      </c>
      <c r="U1144" s="65">
        <v>0</v>
      </c>
    </row>
    <row r="1145" spans="1:21" x14ac:dyDescent="0.35">
      <c r="A1145" s="62">
        <v>1140</v>
      </c>
      <c r="B1145" s="63" t="s">
        <v>3134</v>
      </c>
      <c r="C1145" s="64">
        <v>11.420612813370473</v>
      </c>
      <c r="D1145" s="64">
        <v>17.615176151761517</v>
      </c>
      <c r="E1145" s="64">
        <v>14.265927977839334</v>
      </c>
      <c r="F1145" s="64">
        <v>5.6179775280898872</v>
      </c>
      <c r="G1145" s="64">
        <v>23.563218390804597</v>
      </c>
      <c r="H1145" s="64">
        <v>14.568599717114569</v>
      </c>
      <c r="I1145" s="64">
        <v>9.1286307053941904</v>
      </c>
      <c r="J1145" s="64">
        <v>21.140472878998608</v>
      </c>
      <c r="K1145" s="64">
        <v>14.116002795248079</v>
      </c>
      <c r="L1145" s="65"/>
      <c r="M1145" s="65">
        <v>41</v>
      </c>
      <c r="N1145" s="65">
        <v>65</v>
      </c>
      <c r="O1145" s="65">
        <v>103</v>
      </c>
      <c r="P1145" s="65">
        <v>20</v>
      </c>
      <c r="Q1145" s="65">
        <v>82</v>
      </c>
      <c r="R1145" s="65">
        <v>103</v>
      </c>
      <c r="S1145" s="65">
        <v>66</v>
      </c>
      <c r="T1145" s="65">
        <v>152</v>
      </c>
      <c r="U1145" s="65">
        <v>202</v>
      </c>
    </row>
    <row r="1146" spans="1:21" x14ac:dyDescent="0.35">
      <c r="A1146" s="62">
        <v>1141</v>
      </c>
      <c r="B1146" s="63" t="s">
        <v>1568</v>
      </c>
      <c r="C1146" s="64">
        <v>100</v>
      </c>
      <c r="D1146" s="64">
        <v>100</v>
      </c>
      <c r="E1146" s="64">
        <v>100</v>
      </c>
      <c r="F1146" s="64">
        <v>100</v>
      </c>
      <c r="G1146" s="64">
        <v>0</v>
      </c>
      <c r="H1146" s="64">
        <v>100</v>
      </c>
      <c r="I1146" s="64">
        <v>100</v>
      </c>
      <c r="J1146" s="64">
        <v>100</v>
      </c>
      <c r="K1146" s="64">
        <v>100</v>
      </c>
      <c r="L1146" s="65"/>
      <c r="M1146" s="65">
        <v>4</v>
      </c>
      <c r="N1146" s="65">
        <v>3</v>
      </c>
      <c r="O1146" s="65">
        <v>3</v>
      </c>
      <c r="P1146" s="65">
        <v>3</v>
      </c>
      <c r="Q1146" s="65">
        <v>0</v>
      </c>
      <c r="R1146" s="65">
        <v>3</v>
      </c>
      <c r="S1146" s="65">
        <v>4</v>
      </c>
      <c r="T1146" s="65">
        <v>3</v>
      </c>
      <c r="U1146" s="65">
        <v>8</v>
      </c>
    </row>
    <row r="1147" spans="1:21" x14ac:dyDescent="0.35">
      <c r="A1147" s="62">
        <v>1142</v>
      </c>
      <c r="B1147" s="63" t="s">
        <v>1569</v>
      </c>
      <c r="C1147" s="64">
        <v>0</v>
      </c>
      <c r="D1147" s="64">
        <v>36.363636363636367</v>
      </c>
      <c r="E1147" s="64">
        <v>40</v>
      </c>
      <c r="F1147" s="64">
        <v>0</v>
      </c>
      <c r="G1147" s="64">
        <v>0</v>
      </c>
      <c r="H1147" s="64">
        <v>0</v>
      </c>
      <c r="I1147" s="64">
        <v>0</v>
      </c>
      <c r="J1147" s="64">
        <v>28.571428571428569</v>
      </c>
      <c r="K1147" s="64">
        <v>15.384615384615385</v>
      </c>
      <c r="L1147" s="65"/>
      <c r="M1147" s="65">
        <v>0</v>
      </c>
      <c r="N1147" s="65">
        <v>4</v>
      </c>
      <c r="O1147" s="65">
        <v>4</v>
      </c>
      <c r="P1147" s="65">
        <v>0</v>
      </c>
      <c r="Q1147" s="65">
        <v>0</v>
      </c>
      <c r="R1147" s="65">
        <v>0</v>
      </c>
      <c r="S1147" s="65">
        <v>0</v>
      </c>
      <c r="T1147" s="65">
        <v>4</v>
      </c>
      <c r="U1147" s="65">
        <v>4</v>
      </c>
    </row>
    <row r="1148" spans="1:21" x14ac:dyDescent="0.35">
      <c r="A1148" s="62">
        <v>1143</v>
      </c>
      <c r="B1148" s="63" t="s">
        <v>1570</v>
      </c>
      <c r="C1148" s="64">
        <v>0</v>
      </c>
      <c r="D1148" s="64">
        <v>0</v>
      </c>
      <c r="E1148" s="64">
        <v>0</v>
      </c>
      <c r="F1148" s="64">
        <v>0</v>
      </c>
      <c r="G1148" s="64">
        <v>0</v>
      </c>
      <c r="H1148" s="64">
        <v>0</v>
      </c>
      <c r="I1148" s="64">
        <v>0</v>
      </c>
      <c r="J1148" s="64">
        <v>0</v>
      </c>
      <c r="K1148" s="64">
        <v>0</v>
      </c>
      <c r="L1148" s="65"/>
      <c r="M1148" s="65">
        <v>0</v>
      </c>
      <c r="N1148" s="65">
        <v>0</v>
      </c>
      <c r="O1148" s="65">
        <v>0</v>
      </c>
      <c r="P1148" s="65">
        <v>0</v>
      </c>
      <c r="Q1148" s="65">
        <v>0</v>
      </c>
      <c r="R1148" s="65">
        <v>0</v>
      </c>
      <c r="S1148" s="65">
        <v>0</v>
      </c>
      <c r="T1148" s="65">
        <v>0</v>
      </c>
      <c r="U1148" s="65">
        <v>0</v>
      </c>
    </row>
    <row r="1149" spans="1:21" x14ac:dyDescent="0.35">
      <c r="A1149" s="62">
        <v>1144</v>
      </c>
      <c r="B1149" s="63" t="s">
        <v>1571</v>
      </c>
      <c r="C1149" s="64">
        <v>0</v>
      </c>
      <c r="D1149" s="64">
        <v>0</v>
      </c>
      <c r="E1149" s="64">
        <v>0</v>
      </c>
      <c r="F1149" s="64">
        <v>0</v>
      </c>
      <c r="G1149" s="64">
        <v>0</v>
      </c>
      <c r="H1149" s="64">
        <v>0</v>
      </c>
      <c r="I1149" s="64">
        <v>0</v>
      </c>
      <c r="J1149" s="64">
        <v>0</v>
      </c>
      <c r="K1149" s="64">
        <v>0</v>
      </c>
      <c r="L1149" s="65"/>
      <c r="M1149" s="65">
        <v>0</v>
      </c>
      <c r="N1149" s="65">
        <v>0</v>
      </c>
      <c r="O1149" s="65">
        <v>0</v>
      </c>
      <c r="P1149" s="65">
        <v>0</v>
      </c>
      <c r="Q1149" s="65">
        <v>0</v>
      </c>
      <c r="R1149" s="65">
        <v>0</v>
      </c>
      <c r="S1149" s="65">
        <v>0</v>
      </c>
      <c r="T1149" s="65">
        <v>0</v>
      </c>
      <c r="U1149" s="65">
        <v>0</v>
      </c>
    </row>
    <row r="1150" spans="1:21" x14ac:dyDescent="0.35">
      <c r="A1150" s="62">
        <v>1145</v>
      </c>
      <c r="B1150" s="63" t="s">
        <v>1572</v>
      </c>
      <c r="C1150" s="64">
        <v>10.424710424710424</v>
      </c>
      <c r="D1150" s="64">
        <v>18.942731277533039</v>
      </c>
      <c r="E1150" s="64">
        <v>13.617886178861788</v>
      </c>
      <c r="F1150" s="64">
        <v>8.5271317829457356</v>
      </c>
      <c r="G1150" s="64">
        <v>16.972477064220186</v>
      </c>
      <c r="H1150" s="64">
        <v>12.343096234309623</v>
      </c>
      <c r="I1150" s="64">
        <v>9.7888675623800374</v>
      </c>
      <c r="J1150" s="64">
        <v>17.316017316017316</v>
      </c>
      <c r="K1150" s="64">
        <v>13.65953109072375</v>
      </c>
      <c r="L1150" s="65"/>
      <c r="M1150" s="65">
        <v>27</v>
      </c>
      <c r="N1150" s="65">
        <v>43</v>
      </c>
      <c r="O1150" s="65">
        <v>67</v>
      </c>
      <c r="P1150" s="65">
        <v>22</v>
      </c>
      <c r="Q1150" s="65">
        <v>37</v>
      </c>
      <c r="R1150" s="65">
        <v>59</v>
      </c>
      <c r="S1150" s="65">
        <v>51</v>
      </c>
      <c r="T1150" s="65">
        <v>80</v>
      </c>
      <c r="U1150" s="65">
        <v>134</v>
      </c>
    </row>
    <row r="1151" spans="1:21" x14ac:dyDescent="0.35">
      <c r="A1151" s="62">
        <v>1146</v>
      </c>
      <c r="B1151" s="63" t="s">
        <v>1573</v>
      </c>
      <c r="C1151" s="64">
        <v>0</v>
      </c>
      <c r="D1151" s="64">
        <v>0</v>
      </c>
      <c r="E1151" s="64">
        <v>0</v>
      </c>
      <c r="F1151" s="64">
        <v>0</v>
      </c>
      <c r="G1151" s="64">
        <v>0</v>
      </c>
      <c r="H1151" s="64">
        <v>0</v>
      </c>
      <c r="I1151" s="64">
        <v>0</v>
      </c>
      <c r="J1151" s="64">
        <v>0</v>
      </c>
      <c r="K1151" s="64">
        <v>0</v>
      </c>
      <c r="L1151" s="65"/>
      <c r="M1151" s="65">
        <v>0</v>
      </c>
      <c r="N1151" s="65">
        <v>0</v>
      </c>
      <c r="O1151" s="65">
        <v>0</v>
      </c>
      <c r="P1151" s="65">
        <v>0</v>
      </c>
      <c r="Q1151" s="65">
        <v>0</v>
      </c>
      <c r="R1151" s="65">
        <v>0</v>
      </c>
      <c r="S1151" s="65">
        <v>0</v>
      </c>
      <c r="T1151" s="65">
        <v>0</v>
      </c>
      <c r="U1151" s="65">
        <v>0</v>
      </c>
    </row>
    <row r="1152" spans="1:21" x14ac:dyDescent="0.35">
      <c r="A1152" s="62">
        <v>1147</v>
      </c>
      <c r="B1152" s="63" t="s">
        <v>1574</v>
      </c>
      <c r="C1152" s="64">
        <v>0</v>
      </c>
      <c r="D1152" s="64">
        <v>0</v>
      </c>
      <c r="E1152" s="64">
        <v>0</v>
      </c>
      <c r="F1152" s="64">
        <v>0</v>
      </c>
      <c r="G1152" s="64">
        <v>0</v>
      </c>
      <c r="H1152" s="64">
        <v>0</v>
      </c>
      <c r="I1152" s="64">
        <v>0</v>
      </c>
      <c r="J1152" s="64">
        <v>0</v>
      </c>
      <c r="K1152" s="64">
        <v>0</v>
      </c>
      <c r="L1152" s="65"/>
      <c r="M1152" s="65">
        <v>0</v>
      </c>
      <c r="N1152" s="65">
        <v>0</v>
      </c>
      <c r="O1152" s="65">
        <v>0</v>
      </c>
      <c r="P1152" s="65">
        <v>0</v>
      </c>
      <c r="Q1152" s="65">
        <v>0</v>
      </c>
      <c r="R1152" s="65">
        <v>0</v>
      </c>
      <c r="S1152" s="65">
        <v>0</v>
      </c>
      <c r="T1152" s="65">
        <v>0</v>
      </c>
      <c r="U1152" s="65">
        <v>0</v>
      </c>
    </row>
    <row r="1153" spans="1:21" x14ac:dyDescent="0.35">
      <c r="A1153" s="62">
        <v>1148</v>
      </c>
      <c r="B1153" s="63" t="s">
        <v>1575</v>
      </c>
      <c r="C1153" s="64">
        <v>0</v>
      </c>
      <c r="D1153" s="64">
        <v>0</v>
      </c>
      <c r="E1153" s="64">
        <v>3.8461538461538463</v>
      </c>
      <c r="F1153" s="64">
        <v>0</v>
      </c>
      <c r="G1153" s="64">
        <v>13.333333333333334</v>
      </c>
      <c r="H1153" s="64">
        <v>5.7142857142857144</v>
      </c>
      <c r="I1153" s="64">
        <v>0</v>
      </c>
      <c r="J1153" s="64">
        <v>7.4074074074074066</v>
      </c>
      <c r="K1153" s="64">
        <v>3.4013605442176873</v>
      </c>
      <c r="L1153" s="65"/>
      <c r="M1153" s="65">
        <v>0</v>
      </c>
      <c r="N1153" s="65">
        <v>0</v>
      </c>
      <c r="O1153" s="65">
        <v>3</v>
      </c>
      <c r="P1153" s="65">
        <v>0</v>
      </c>
      <c r="Q1153" s="65">
        <v>4</v>
      </c>
      <c r="R1153" s="65">
        <v>4</v>
      </c>
      <c r="S1153" s="65">
        <v>0</v>
      </c>
      <c r="T1153" s="65">
        <v>4</v>
      </c>
      <c r="U1153" s="65">
        <v>5</v>
      </c>
    </row>
    <row r="1154" spans="1:21" x14ac:dyDescent="0.35">
      <c r="A1154" s="62">
        <v>1149</v>
      </c>
      <c r="B1154" s="63" t="s">
        <v>1576</v>
      </c>
      <c r="C1154" s="64">
        <v>0</v>
      </c>
      <c r="D1154" s="64">
        <v>0</v>
      </c>
      <c r="E1154" s="64">
        <v>0</v>
      </c>
      <c r="F1154" s="64">
        <v>0</v>
      </c>
      <c r="G1154" s="64">
        <v>0</v>
      </c>
      <c r="H1154" s="64">
        <v>0</v>
      </c>
      <c r="I1154" s="64">
        <v>0</v>
      </c>
      <c r="J1154" s="64">
        <v>0</v>
      </c>
      <c r="K1154" s="64">
        <v>0</v>
      </c>
      <c r="L1154" s="65"/>
      <c r="M1154" s="65">
        <v>0</v>
      </c>
      <c r="N1154" s="65">
        <v>0</v>
      </c>
      <c r="O1154" s="65">
        <v>0</v>
      </c>
      <c r="P1154" s="65">
        <v>0</v>
      </c>
      <c r="Q1154" s="65">
        <v>0</v>
      </c>
      <c r="R1154" s="65">
        <v>0</v>
      </c>
      <c r="S1154" s="65">
        <v>0</v>
      </c>
      <c r="T1154" s="65">
        <v>0</v>
      </c>
      <c r="U1154" s="65">
        <v>0</v>
      </c>
    </row>
    <row r="1155" spans="1:21" x14ac:dyDescent="0.35">
      <c r="A1155" s="62">
        <v>1150</v>
      </c>
      <c r="B1155" s="63" t="s">
        <v>1577</v>
      </c>
      <c r="C1155" s="64">
        <v>0</v>
      </c>
      <c r="D1155" s="64">
        <v>0</v>
      </c>
      <c r="E1155" s="64">
        <v>0</v>
      </c>
      <c r="F1155" s="64">
        <v>0</v>
      </c>
      <c r="G1155" s="64">
        <v>0</v>
      </c>
      <c r="H1155" s="64">
        <v>0</v>
      </c>
      <c r="I1155" s="64">
        <v>0</v>
      </c>
      <c r="J1155" s="64">
        <v>0</v>
      </c>
      <c r="K1155" s="64">
        <v>0</v>
      </c>
      <c r="L1155" s="65"/>
      <c r="M1155" s="65">
        <v>0</v>
      </c>
      <c r="N1155" s="65">
        <v>0</v>
      </c>
      <c r="O1155" s="65">
        <v>0</v>
      </c>
      <c r="P1155" s="65">
        <v>0</v>
      </c>
      <c r="Q1155" s="65">
        <v>0</v>
      </c>
      <c r="R1155" s="65">
        <v>0</v>
      </c>
      <c r="S1155" s="65">
        <v>0</v>
      </c>
      <c r="T1155" s="65">
        <v>0</v>
      </c>
      <c r="U1155" s="65">
        <v>0</v>
      </c>
    </row>
    <row r="1156" spans="1:21" x14ac:dyDescent="0.35">
      <c r="A1156" s="62">
        <v>1151</v>
      </c>
      <c r="B1156" s="63" t="s">
        <v>1578</v>
      </c>
      <c r="C1156" s="64">
        <v>0</v>
      </c>
      <c r="D1156" s="64">
        <v>0</v>
      </c>
      <c r="E1156" s="64">
        <v>0</v>
      </c>
      <c r="F1156" s="64">
        <v>0</v>
      </c>
      <c r="G1156" s="64">
        <v>0</v>
      </c>
      <c r="H1156" s="64">
        <v>0</v>
      </c>
      <c r="I1156" s="64">
        <v>0</v>
      </c>
      <c r="J1156" s="64">
        <v>0</v>
      </c>
      <c r="K1156" s="64">
        <v>0</v>
      </c>
      <c r="L1156" s="65"/>
      <c r="M1156" s="65">
        <v>0</v>
      </c>
      <c r="N1156" s="65">
        <v>0</v>
      </c>
      <c r="O1156" s="65">
        <v>0</v>
      </c>
      <c r="P1156" s="65">
        <v>0</v>
      </c>
      <c r="Q1156" s="65">
        <v>0</v>
      </c>
      <c r="R1156" s="65">
        <v>0</v>
      </c>
      <c r="S1156" s="65">
        <v>0</v>
      </c>
      <c r="T1156" s="65">
        <v>0</v>
      </c>
      <c r="U1156" s="65">
        <v>0</v>
      </c>
    </row>
    <row r="1157" spans="1:21" x14ac:dyDescent="0.35">
      <c r="A1157" s="62">
        <v>1152</v>
      </c>
      <c r="B1157" s="63" t="s">
        <v>1579</v>
      </c>
      <c r="C1157" s="64">
        <v>2.1834061135371177</v>
      </c>
      <c r="D1157" s="64">
        <v>4.0856031128404666</v>
      </c>
      <c r="E1157" s="64">
        <v>3.4242600116076614</v>
      </c>
      <c r="F1157" s="64">
        <v>1.2068965517241379</v>
      </c>
      <c r="G1157" s="64">
        <v>3.510436432637571</v>
      </c>
      <c r="H1157" s="64">
        <v>2.7439024390243905</v>
      </c>
      <c r="I1157" s="64">
        <v>1.9638648860958365</v>
      </c>
      <c r="J1157" s="64">
        <v>3.870043000477783</v>
      </c>
      <c r="K1157" s="64">
        <v>3.1528851873884594</v>
      </c>
      <c r="L1157" s="65"/>
      <c r="M1157" s="65">
        <v>15</v>
      </c>
      <c r="N1157" s="65">
        <v>42</v>
      </c>
      <c r="O1157" s="65">
        <v>59</v>
      </c>
      <c r="P1157" s="65">
        <v>7</v>
      </c>
      <c r="Q1157" s="65">
        <v>37</v>
      </c>
      <c r="R1157" s="65">
        <v>45</v>
      </c>
      <c r="S1157" s="65">
        <v>25</v>
      </c>
      <c r="T1157" s="65">
        <v>81</v>
      </c>
      <c r="U1157" s="65">
        <v>106</v>
      </c>
    </row>
    <row r="1158" spans="1:21" x14ac:dyDescent="0.35">
      <c r="A1158" s="62">
        <v>1153</v>
      </c>
      <c r="B1158" s="63" t="s">
        <v>362</v>
      </c>
      <c r="C1158" s="64">
        <v>1.6216216216216217</v>
      </c>
      <c r="D1158" s="64">
        <v>4.1044776119402986</v>
      </c>
      <c r="E1158" s="64">
        <v>3.4292035398230087</v>
      </c>
      <c r="F1158" s="64">
        <v>0</v>
      </c>
      <c r="G1158" s="64">
        <v>4.5901639344262293</v>
      </c>
      <c r="H1158" s="64">
        <v>2.9381965552178317</v>
      </c>
      <c r="I1158" s="64">
        <v>1.7615176151761516</v>
      </c>
      <c r="J1158" s="64">
        <v>4.401408450704225</v>
      </c>
      <c r="K1158" s="64">
        <v>3.0383795309168442</v>
      </c>
      <c r="L1158" s="65"/>
      <c r="M1158" s="65">
        <v>6</v>
      </c>
      <c r="N1158" s="65">
        <v>22</v>
      </c>
      <c r="O1158" s="65">
        <v>31</v>
      </c>
      <c r="P1158" s="65">
        <v>0</v>
      </c>
      <c r="Q1158" s="65">
        <v>28</v>
      </c>
      <c r="R1158" s="65">
        <v>29</v>
      </c>
      <c r="S1158" s="65">
        <v>13</v>
      </c>
      <c r="T1158" s="65">
        <v>50</v>
      </c>
      <c r="U1158" s="65">
        <v>57</v>
      </c>
    </row>
    <row r="1159" spans="1:21" x14ac:dyDescent="0.35">
      <c r="A1159" s="62">
        <v>1154</v>
      </c>
      <c r="B1159" s="63" t="s">
        <v>1580</v>
      </c>
      <c r="C1159" s="64">
        <v>0</v>
      </c>
      <c r="D1159" s="64">
        <v>0</v>
      </c>
      <c r="E1159" s="64">
        <v>0</v>
      </c>
      <c r="F1159" s="64">
        <v>0</v>
      </c>
      <c r="G1159" s="64">
        <v>0</v>
      </c>
      <c r="H1159" s="64">
        <v>0</v>
      </c>
      <c r="I1159" s="64">
        <v>0</v>
      </c>
      <c r="J1159" s="64">
        <v>0</v>
      </c>
      <c r="K1159" s="64">
        <v>0</v>
      </c>
      <c r="L1159" s="65"/>
      <c r="M1159" s="65">
        <v>0</v>
      </c>
      <c r="N1159" s="65">
        <v>0</v>
      </c>
      <c r="O1159" s="65">
        <v>0</v>
      </c>
      <c r="P1159" s="65">
        <v>0</v>
      </c>
      <c r="Q1159" s="65">
        <v>0</v>
      </c>
      <c r="R1159" s="65">
        <v>0</v>
      </c>
      <c r="S1159" s="65">
        <v>0</v>
      </c>
      <c r="T1159" s="65">
        <v>0</v>
      </c>
      <c r="U1159" s="65">
        <v>0</v>
      </c>
    </row>
    <row r="1160" spans="1:21" x14ac:dyDescent="0.35">
      <c r="A1160" s="62">
        <v>1155</v>
      </c>
      <c r="B1160" s="63" t="s">
        <v>1581</v>
      </c>
      <c r="C1160" s="64">
        <v>0</v>
      </c>
      <c r="D1160" s="64">
        <v>0</v>
      </c>
      <c r="E1160" s="64">
        <v>0</v>
      </c>
      <c r="F1160" s="64">
        <v>0</v>
      </c>
      <c r="G1160" s="64">
        <v>0</v>
      </c>
      <c r="H1160" s="64">
        <v>0</v>
      </c>
      <c r="I1160" s="64">
        <v>0</v>
      </c>
      <c r="J1160" s="64">
        <v>0</v>
      </c>
      <c r="K1160" s="64">
        <v>0</v>
      </c>
      <c r="L1160" s="65"/>
      <c r="M1160" s="65">
        <v>0</v>
      </c>
      <c r="N1160" s="65">
        <v>0</v>
      </c>
      <c r="O1160" s="65">
        <v>0</v>
      </c>
      <c r="P1160" s="65">
        <v>0</v>
      </c>
      <c r="Q1160" s="65">
        <v>0</v>
      </c>
      <c r="R1160" s="65">
        <v>0</v>
      </c>
      <c r="S1160" s="65">
        <v>0</v>
      </c>
      <c r="T1160" s="65">
        <v>0</v>
      </c>
      <c r="U1160" s="65">
        <v>0</v>
      </c>
    </row>
    <row r="1161" spans="1:21" x14ac:dyDescent="0.35">
      <c r="A1161" s="62">
        <v>1156</v>
      </c>
      <c r="B1161" s="63" t="s">
        <v>1582</v>
      </c>
      <c r="C1161" s="64">
        <v>7.3170731707317067</v>
      </c>
      <c r="D1161" s="64">
        <v>9.3023255813953494</v>
      </c>
      <c r="E1161" s="64">
        <v>9.5744680851063837</v>
      </c>
      <c r="F1161" s="64">
        <v>0</v>
      </c>
      <c r="G1161" s="64">
        <v>14.705882352941178</v>
      </c>
      <c r="H1161" s="64">
        <v>8.4745762711864394</v>
      </c>
      <c r="I1161" s="64">
        <v>3.6585365853658534</v>
      </c>
      <c r="J1161" s="64">
        <v>16.666666666666664</v>
      </c>
      <c r="K1161" s="64">
        <v>9.7402597402597415</v>
      </c>
      <c r="L1161" s="65"/>
      <c r="M1161" s="65">
        <v>3</v>
      </c>
      <c r="N1161" s="65">
        <v>4</v>
      </c>
      <c r="O1161" s="65">
        <v>9</v>
      </c>
      <c r="P1161" s="65">
        <v>0</v>
      </c>
      <c r="Q1161" s="65">
        <v>5</v>
      </c>
      <c r="R1161" s="65">
        <v>5</v>
      </c>
      <c r="S1161" s="65">
        <v>3</v>
      </c>
      <c r="T1161" s="65">
        <v>12</v>
      </c>
      <c r="U1161" s="65">
        <v>15</v>
      </c>
    </row>
    <row r="1162" spans="1:21" x14ac:dyDescent="0.35">
      <c r="A1162" s="62">
        <v>1157</v>
      </c>
      <c r="B1162" s="63" t="s">
        <v>1583</v>
      </c>
      <c r="C1162" s="64">
        <v>0</v>
      </c>
      <c r="D1162" s="64">
        <v>0</v>
      </c>
      <c r="E1162" s="64">
        <v>0</v>
      </c>
      <c r="F1162" s="64">
        <v>0</v>
      </c>
      <c r="G1162" s="64">
        <v>0</v>
      </c>
      <c r="H1162" s="64">
        <v>0</v>
      </c>
      <c r="I1162" s="64">
        <v>0</v>
      </c>
      <c r="J1162" s="64">
        <v>0</v>
      </c>
      <c r="K1162" s="64">
        <v>14.285714285714285</v>
      </c>
      <c r="L1162" s="65"/>
      <c r="M1162" s="65">
        <v>0</v>
      </c>
      <c r="N1162" s="65">
        <v>0</v>
      </c>
      <c r="O1162" s="65">
        <v>0</v>
      </c>
      <c r="P1162" s="65">
        <v>0</v>
      </c>
      <c r="Q1162" s="65">
        <v>0</v>
      </c>
      <c r="R1162" s="65">
        <v>0</v>
      </c>
      <c r="S1162" s="65">
        <v>0</v>
      </c>
      <c r="T1162" s="65">
        <v>0</v>
      </c>
      <c r="U1162" s="65">
        <v>5</v>
      </c>
    </row>
    <row r="1163" spans="1:21" x14ac:dyDescent="0.35">
      <c r="A1163" s="62">
        <v>1158</v>
      </c>
      <c r="B1163" s="63" t="s">
        <v>363</v>
      </c>
      <c r="C1163" s="64">
        <v>2.6315789473684208</v>
      </c>
      <c r="D1163" s="64">
        <v>15.862068965517242</v>
      </c>
      <c r="E1163" s="64">
        <v>10.555555555555555</v>
      </c>
      <c r="F1163" s="64">
        <v>2.912621359223301</v>
      </c>
      <c r="G1163" s="64">
        <v>11.111111111111111</v>
      </c>
      <c r="H1163" s="64">
        <v>7.0652173913043477</v>
      </c>
      <c r="I1163" s="64">
        <v>5.1724137931034484</v>
      </c>
      <c r="J1163" s="64">
        <v>14.057507987220447</v>
      </c>
      <c r="K1163" s="64">
        <v>7.9096045197740121</v>
      </c>
      <c r="L1163" s="65"/>
      <c r="M1163" s="65">
        <v>5</v>
      </c>
      <c r="N1163" s="65">
        <v>23</v>
      </c>
      <c r="O1163" s="65">
        <v>38</v>
      </c>
      <c r="P1163" s="65">
        <v>6</v>
      </c>
      <c r="Q1163" s="65">
        <v>18</v>
      </c>
      <c r="R1163" s="65">
        <v>26</v>
      </c>
      <c r="S1163" s="65">
        <v>21</v>
      </c>
      <c r="T1163" s="65">
        <v>44</v>
      </c>
      <c r="U1163" s="65">
        <v>56</v>
      </c>
    </row>
    <row r="1164" spans="1:21" x14ac:dyDescent="0.35">
      <c r="A1164" s="62">
        <v>1159</v>
      </c>
      <c r="B1164" s="63" t="s">
        <v>1584</v>
      </c>
      <c r="C1164" s="64">
        <v>0</v>
      </c>
      <c r="D1164" s="64">
        <v>0</v>
      </c>
      <c r="E1164" s="64">
        <v>0</v>
      </c>
      <c r="F1164" s="64">
        <v>0</v>
      </c>
      <c r="G1164" s="64">
        <v>0</v>
      </c>
      <c r="H1164" s="64">
        <v>0</v>
      </c>
      <c r="I1164" s="64">
        <v>0</v>
      </c>
      <c r="J1164" s="64">
        <v>0</v>
      </c>
      <c r="K1164" s="64">
        <v>0</v>
      </c>
      <c r="L1164" s="65"/>
      <c r="M1164" s="65">
        <v>0</v>
      </c>
      <c r="N1164" s="65">
        <v>0</v>
      </c>
      <c r="O1164" s="65">
        <v>0</v>
      </c>
      <c r="P1164" s="65">
        <v>0</v>
      </c>
      <c r="Q1164" s="65">
        <v>0</v>
      </c>
      <c r="R1164" s="65">
        <v>0</v>
      </c>
      <c r="S1164" s="65">
        <v>0</v>
      </c>
      <c r="T1164" s="65">
        <v>0</v>
      </c>
      <c r="U1164" s="65">
        <v>0</v>
      </c>
    </row>
    <row r="1165" spans="1:21" x14ac:dyDescent="0.35">
      <c r="A1165" s="62">
        <v>1160</v>
      </c>
      <c r="B1165" s="63" t="s">
        <v>1585</v>
      </c>
      <c r="C1165" s="64">
        <v>26.190476190476193</v>
      </c>
      <c r="D1165" s="64">
        <v>7.6923076923076925</v>
      </c>
      <c r="E1165" s="64">
        <v>14.666666666666666</v>
      </c>
      <c r="F1165" s="64">
        <v>0</v>
      </c>
      <c r="G1165" s="64">
        <v>18.421052631578945</v>
      </c>
      <c r="H1165" s="64">
        <v>10</v>
      </c>
      <c r="I1165" s="64">
        <v>15</v>
      </c>
      <c r="J1165" s="64">
        <v>20</v>
      </c>
      <c r="K1165" s="64">
        <v>17.763157894736842</v>
      </c>
      <c r="L1165" s="65"/>
      <c r="M1165" s="65">
        <v>11</v>
      </c>
      <c r="N1165" s="65">
        <v>3</v>
      </c>
      <c r="O1165" s="65">
        <v>11</v>
      </c>
      <c r="P1165" s="65">
        <v>0</v>
      </c>
      <c r="Q1165" s="65">
        <v>7</v>
      </c>
      <c r="R1165" s="65">
        <v>7</v>
      </c>
      <c r="S1165" s="65">
        <v>12</v>
      </c>
      <c r="T1165" s="65">
        <v>15</v>
      </c>
      <c r="U1165" s="65">
        <v>27</v>
      </c>
    </row>
    <row r="1166" spans="1:21" x14ac:dyDescent="0.35">
      <c r="A1166" s="62">
        <v>1161</v>
      </c>
      <c r="B1166" s="63" t="s">
        <v>1586</v>
      </c>
      <c r="C1166" s="64">
        <v>0</v>
      </c>
      <c r="D1166" s="64">
        <v>0</v>
      </c>
      <c r="E1166" s="64">
        <v>0</v>
      </c>
      <c r="F1166" s="64">
        <v>0</v>
      </c>
      <c r="G1166" s="64">
        <v>0</v>
      </c>
      <c r="H1166" s="64">
        <v>0</v>
      </c>
      <c r="I1166" s="64">
        <v>0</v>
      </c>
      <c r="J1166" s="64">
        <v>0</v>
      </c>
      <c r="K1166" s="64">
        <v>0</v>
      </c>
      <c r="L1166" s="65"/>
      <c r="M1166" s="65">
        <v>0</v>
      </c>
      <c r="N1166" s="65">
        <v>0</v>
      </c>
      <c r="O1166" s="65">
        <v>0</v>
      </c>
      <c r="P1166" s="65">
        <v>0</v>
      </c>
      <c r="Q1166" s="65">
        <v>0</v>
      </c>
      <c r="R1166" s="65">
        <v>0</v>
      </c>
      <c r="S1166" s="65">
        <v>0</v>
      </c>
      <c r="T1166" s="65">
        <v>0</v>
      </c>
      <c r="U1166" s="65">
        <v>0</v>
      </c>
    </row>
    <row r="1167" spans="1:21" x14ac:dyDescent="0.35">
      <c r="A1167" s="62">
        <v>1162</v>
      </c>
      <c r="B1167" s="63" t="s">
        <v>1587</v>
      </c>
      <c r="C1167" s="64">
        <v>0</v>
      </c>
      <c r="D1167" s="64">
        <v>0</v>
      </c>
      <c r="E1167" s="64">
        <v>0</v>
      </c>
      <c r="F1167" s="64">
        <v>0</v>
      </c>
      <c r="G1167" s="64">
        <v>0</v>
      </c>
      <c r="H1167" s="64">
        <v>0</v>
      </c>
      <c r="I1167" s="64">
        <v>0</v>
      </c>
      <c r="J1167" s="64">
        <v>0</v>
      </c>
      <c r="K1167" s="64">
        <v>0</v>
      </c>
      <c r="L1167" s="65"/>
      <c r="M1167" s="65">
        <v>0</v>
      </c>
      <c r="N1167" s="65">
        <v>0</v>
      </c>
      <c r="O1167" s="65">
        <v>0</v>
      </c>
      <c r="P1167" s="65">
        <v>0</v>
      </c>
      <c r="Q1167" s="65">
        <v>0</v>
      </c>
      <c r="R1167" s="65">
        <v>0</v>
      </c>
      <c r="S1167" s="65">
        <v>0</v>
      </c>
      <c r="T1167" s="65">
        <v>0</v>
      </c>
      <c r="U1167" s="65">
        <v>0</v>
      </c>
    </row>
    <row r="1168" spans="1:21" x14ac:dyDescent="0.35">
      <c r="A1168" s="62">
        <v>1163</v>
      </c>
      <c r="B1168" s="63" t="s">
        <v>1588</v>
      </c>
      <c r="C1168" s="64">
        <v>4.9504950495049505</v>
      </c>
      <c r="D1168" s="64">
        <v>4.4776119402985071</v>
      </c>
      <c r="E1168" s="64">
        <v>5.7803468208092488</v>
      </c>
      <c r="F1168" s="64">
        <v>2.8846153846153846</v>
      </c>
      <c r="G1168" s="64">
        <v>0</v>
      </c>
      <c r="H1168" s="64">
        <v>4.1420118343195274</v>
      </c>
      <c r="I1168" s="64">
        <v>3.9215686274509802</v>
      </c>
      <c r="J1168" s="64">
        <v>3.5971223021582732</v>
      </c>
      <c r="K1168" s="64">
        <v>3.6809815950920246</v>
      </c>
      <c r="L1168" s="65"/>
      <c r="M1168" s="65">
        <v>5</v>
      </c>
      <c r="N1168" s="65">
        <v>3</v>
      </c>
      <c r="O1168" s="65">
        <v>10</v>
      </c>
      <c r="P1168" s="65">
        <v>3</v>
      </c>
      <c r="Q1168" s="65">
        <v>0</v>
      </c>
      <c r="R1168" s="65">
        <v>7</v>
      </c>
      <c r="S1168" s="65">
        <v>8</v>
      </c>
      <c r="T1168" s="65">
        <v>5</v>
      </c>
      <c r="U1168" s="65">
        <v>12</v>
      </c>
    </row>
    <row r="1169" spans="1:21" x14ac:dyDescent="0.35">
      <c r="A1169" s="62">
        <v>1164</v>
      </c>
      <c r="B1169" s="63" t="s">
        <v>1589</v>
      </c>
      <c r="C1169" s="64">
        <v>0</v>
      </c>
      <c r="D1169" s="64">
        <v>0</v>
      </c>
      <c r="E1169" s="64">
        <v>0</v>
      </c>
      <c r="F1169" s="64">
        <v>0</v>
      </c>
      <c r="G1169" s="64">
        <v>0</v>
      </c>
      <c r="H1169" s="64">
        <v>0</v>
      </c>
      <c r="I1169" s="64">
        <v>0</v>
      </c>
      <c r="J1169" s="64">
        <v>0</v>
      </c>
      <c r="K1169" s="64">
        <v>0</v>
      </c>
      <c r="L1169" s="65"/>
      <c r="M1169" s="65">
        <v>0</v>
      </c>
      <c r="N1169" s="65">
        <v>0</v>
      </c>
      <c r="O1169" s="65">
        <v>0</v>
      </c>
      <c r="P1169" s="65">
        <v>0</v>
      </c>
      <c r="Q1169" s="65">
        <v>0</v>
      </c>
      <c r="R1169" s="65">
        <v>0</v>
      </c>
      <c r="S1169" s="65">
        <v>0</v>
      </c>
      <c r="T1169" s="65">
        <v>0</v>
      </c>
      <c r="U1169" s="65">
        <v>0</v>
      </c>
    </row>
    <row r="1170" spans="1:21" x14ac:dyDescent="0.35">
      <c r="A1170" s="62">
        <v>1165</v>
      </c>
      <c r="B1170" s="63" t="s">
        <v>364</v>
      </c>
      <c r="C1170" s="64">
        <v>4.4303797468354427</v>
      </c>
      <c r="D1170" s="64">
        <v>11.111111111111111</v>
      </c>
      <c r="E1170" s="64">
        <v>7.1803852889667246</v>
      </c>
      <c r="F1170" s="64">
        <v>1.0380622837370241</v>
      </c>
      <c r="G1170" s="64">
        <v>7.929515418502203</v>
      </c>
      <c r="H1170" s="64">
        <v>4.0697674418604652</v>
      </c>
      <c r="I1170" s="64">
        <v>2.7823240589198037</v>
      </c>
      <c r="J1170" s="64">
        <v>9.5528455284552845</v>
      </c>
      <c r="K1170" s="64">
        <v>5.8500914076782449</v>
      </c>
      <c r="L1170" s="65"/>
      <c r="M1170" s="65">
        <v>14</v>
      </c>
      <c r="N1170" s="65">
        <v>29</v>
      </c>
      <c r="O1170" s="65">
        <v>41</v>
      </c>
      <c r="P1170" s="65">
        <v>3</v>
      </c>
      <c r="Q1170" s="65">
        <v>18</v>
      </c>
      <c r="R1170" s="65">
        <v>21</v>
      </c>
      <c r="S1170" s="65">
        <v>17</v>
      </c>
      <c r="T1170" s="65">
        <v>47</v>
      </c>
      <c r="U1170" s="65">
        <v>64</v>
      </c>
    </row>
    <row r="1171" spans="1:21" x14ac:dyDescent="0.35">
      <c r="A1171" s="62">
        <v>1166</v>
      </c>
      <c r="B1171" s="63" t="s">
        <v>1590</v>
      </c>
      <c r="C1171" s="64">
        <v>0</v>
      </c>
      <c r="D1171" s="64">
        <v>0</v>
      </c>
      <c r="E1171" s="64">
        <v>0</v>
      </c>
      <c r="F1171" s="64">
        <v>0</v>
      </c>
      <c r="G1171" s="64">
        <v>0</v>
      </c>
      <c r="H1171" s="64">
        <v>0</v>
      </c>
      <c r="I1171" s="64">
        <v>0</v>
      </c>
      <c r="J1171" s="64">
        <v>0</v>
      </c>
      <c r="K1171" s="64">
        <v>0</v>
      </c>
      <c r="L1171" s="65"/>
      <c r="M1171" s="65">
        <v>0</v>
      </c>
      <c r="N1171" s="65">
        <v>0</v>
      </c>
      <c r="O1171" s="65">
        <v>0</v>
      </c>
      <c r="P1171" s="65">
        <v>0</v>
      </c>
      <c r="Q1171" s="65">
        <v>0</v>
      </c>
      <c r="R1171" s="65">
        <v>0</v>
      </c>
      <c r="S1171" s="65">
        <v>0</v>
      </c>
      <c r="T1171" s="65">
        <v>0</v>
      </c>
      <c r="U1171" s="65">
        <v>0</v>
      </c>
    </row>
    <row r="1172" spans="1:21" x14ac:dyDescent="0.35">
      <c r="A1172" s="62">
        <v>1167</v>
      </c>
      <c r="B1172" s="63" t="s">
        <v>365</v>
      </c>
      <c r="C1172" s="64">
        <v>2.054794520547945</v>
      </c>
      <c r="D1172" s="64">
        <v>10.191082802547772</v>
      </c>
      <c r="E1172" s="64">
        <v>6.1224489795918364</v>
      </c>
      <c r="F1172" s="64">
        <v>0</v>
      </c>
      <c r="G1172" s="64">
        <v>5.7894736842105265</v>
      </c>
      <c r="H1172" s="64">
        <v>4.3478260869565215</v>
      </c>
      <c r="I1172" s="64">
        <v>2.6936026936026933</v>
      </c>
      <c r="J1172" s="64">
        <v>7.4927953890489913</v>
      </c>
      <c r="K1172" s="64">
        <v>5.1724137931034484</v>
      </c>
      <c r="L1172" s="65"/>
      <c r="M1172" s="65">
        <v>3</v>
      </c>
      <c r="N1172" s="65">
        <v>16</v>
      </c>
      <c r="O1172" s="65">
        <v>18</v>
      </c>
      <c r="P1172" s="65">
        <v>0</v>
      </c>
      <c r="Q1172" s="65">
        <v>11</v>
      </c>
      <c r="R1172" s="65">
        <v>15</v>
      </c>
      <c r="S1172" s="65">
        <v>8</v>
      </c>
      <c r="T1172" s="65">
        <v>26</v>
      </c>
      <c r="U1172" s="65">
        <v>33</v>
      </c>
    </row>
    <row r="1173" spans="1:21" x14ac:dyDescent="0.35">
      <c r="A1173" s="62">
        <v>1168</v>
      </c>
      <c r="B1173" s="63" t="s">
        <v>366</v>
      </c>
      <c r="C1173" s="64">
        <v>9.5652173913043477</v>
      </c>
      <c r="D1173" s="64">
        <v>12.669683257918551</v>
      </c>
      <c r="E1173" s="64">
        <v>11.904761904761903</v>
      </c>
      <c r="F1173" s="64">
        <v>2.6086956521739131</v>
      </c>
      <c r="G1173" s="64">
        <v>13.461538461538462</v>
      </c>
      <c r="H1173" s="64">
        <v>8.3591331269349833</v>
      </c>
      <c r="I1173" s="64">
        <v>8.75</v>
      </c>
      <c r="J1173" s="64">
        <v>13.023255813953488</v>
      </c>
      <c r="K1173" s="64">
        <v>10.94224924012158</v>
      </c>
      <c r="L1173" s="65"/>
      <c r="M1173" s="65">
        <v>11</v>
      </c>
      <c r="N1173" s="65">
        <v>28</v>
      </c>
      <c r="O1173" s="65">
        <v>40</v>
      </c>
      <c r="P1173" s="65">
        <v>3</v>
      </c>
      <c r="Q1173" s="65">
        <v>28</v>
      </c>
      <c r="R1173" s="65">
        <v>27</v>
      </c>
      <c r="S1173" s="65">
        <v>21</v>
      </c>
      <c r="T1173" s="65">
        <v>56</v>
      </c>
      <c r="U1173" s="65">
        <v>72</v>
      </c>
    </row>
    <row r="1174" spans="1:21" x14ac:dyDescent="0.35">
      <c r="A1174" s="62">
        <v>1169</v>
      </c>
      <c r="B1174" s="63" t="s">
        <v>367</v>
      </c>
      <c r="C1174" s="64">
        <v>12.949640287769784</v>
      </c>
      <c r="D1174" s="64">
        <v>16.666666666666664</v>
      </c>
      <c r="E1174" s="64">
        <v>17.363344051446948</v>
      </c>
      <c r="F1174" s="64">
        <v>5.6910569105691051</v>
      </c>
      <c r="G1174" s="64">
        <v>13</v>
      </c>
      <c r="H1174" s="64">
        <v>10.185185185185185</v>
      </c>
      <c r="I1174" s="64">
        <v>8.1395348837209305</v>
      </c>
      <c r="J1174" s="64">
        <v>14.745308310991955</v>
      </c>
      <c r="K1174" s="64">
        <v>12.81645569620253</v>
      </c>
      <c r="L1174" s="65"/>
      <c r="M1174" s="65">
        <v>18</v>
      </c>
      <c r="N1174" s="65">
        <v>29</v>
      </c>
      <c r="O1174" s="65">
        <v>54</v>
      </c>
      <c r="P1174" s="65">
        <v>7</v>
      </c>
      <c r="Q1174" s="65">
        <v>26</v>
      </c>
      <c r="R1174" s="65">
        <v>33</v>
      </c>
      <c r="S1174" s="65">
        <v>21</v>
      </c>
      <c r="T1174" s="65">
        <v>55</v>
      </c>
      <c r="U1174" s="65">
        <v>81</v>
      </c>
    </row>
    <row r="1175" spans="1:21" x14ac:dyDescent="0.35">
      <c r="A1175" s="62">
        <v>1170</v>
      </c>
      <c r="B1175" s="63" t="s">
        <v>1591</v>
      </c>
      <c r="C1175" s="64">
        <v>0</v>
      </c>
      <c r="D1175" s="64">
        <v>0</v>
      </c>
      <c r="E1175" s="64">
        <v>0</v>
      </c>
      <c r="F1175" s="64">
        <v>0</v>
      </c>
      <c r="G1175" s="64">
        <v>0</v>
      </c>
      <c r="H1175" s="64">
        <v>0</v>
      </c>
      <c r="I1175" s="64">
        <v>0</v>
      </c>
      <c r="J1175" s="64">
        <v>0</v>
      </c>
      <c r="K1175" s="64">
        <v>0</v>
      </c>
      <c r="L1175" s="65"/>
      <c r="M1175" s="65">
        <v>0</v>
      </c>
      <c r="N1175" s="65">
        <v>0</v>
      </c>
      <c r="O1175" s="65">
        <v>0</v>
      </c>
      <c r="P1175" s="65">
        <v>0</v>
      </c>
      <c r="Q1175" s="65">
        <v>0</v>
      </c>
      <c r="R1175" s="65">
        <v>0</v>
      </c>
      <c r="S1175" s="65">
        <v>0</v>
      </c>
      <c r="T1175" s="65">
        <v>0</v>
      </c>
      <c r="U1175" s="65">
        <v>0</v>
      </c>
    </row>
    <row r="1176" spans="1:21" x14ac:dyDescent="0.35">
      <c r="A1176" s="62">
        <v>1171</v>
      </c>
      <c r="B1176" s="63" t="s">
        <v>1592</v>
      </c>
      <c r="C1176" s="64">
        <v>0</v>
      </c>
      <c r="D1176" s="64">
        <v>0</v>
      </c>
      <c r="E1176" s="64">
        <v>0</v>
      </c>
      <c r="F1176" s="64">
        <v>0</v>
      </c>
      <c r="G1176" s="64">
        <v>0</v>
      </c>
      <c r="H1176" s="64">
        <v>0</v>
      </c>
      <c r="I1176" s="64">
        <v>0</v>
      </c>
      <c r="J1176" s="64">
        <v>0</v>
      </c>
      <c r="K1176" s="64">
        <v>0</v>
      </c>
      <c r="L1176" s="65"/>
      <c r="M1176" s="65">
        <v>0</v>
      </c>
      <c r="N1176" s="65">
        <v>0</v>
      </c>
      <c r="O1176" s="65">
        <v>0</v>
      </c>
      <c r="P1176" s="65">
        <v>0</v>
      </c>
      <c r="Q1176" s="65">
        <v>0</v>
      </c>
      <c r="R1176" s="65">
        <v>0</v>
      </c>
      <c r="S1176" s="65">
        <v>0</v>
      </c>
      <c r="T1176" s="65">
        <v>0</v>
      </c>
      <c r="U1176" s="65">
        <v>0</v>
      </c>
    </row>
    <row r="1177" spans="1:21" x14ac:dyDescent="0.35">
      <c r="A1177" s="62">
        <v>1172</v>
      </c>
      <c r="B1177" s="63" t="s">
        <v>161</v>
      </c>
      <c r="C1177" s="64">
        <v>0</v>
      </c>
      <c r="D1177" s="64">
        <v>0</v>
      </c>
      <c r="E1177" s="64">
        <v>0</v>
      </c>
      <c r="F1177" s="64">
        <v>0</v>
      </c>
      <c r="G1177" s="64">
        <v>0</v>
      </c>
      <c r="H1177" s="64">
        <v>17.391304347826086</v>
      </c>
      <c r="I1177" s="64">
        <v>0</v>
      </c>
      <c r="J1177" s="64">
        <v>0</v>
      </c>
      <c r="K1177" s="64">
        <v>9.3023255813953494</v>
      </c>
      <c r="L1177" s="65"/>
      <c r="M1177" s="65">
        <v>0</v>
      </c>
      <c r="N1177" s="65">
        <v>0</v>
      </c>
      <c r="O1177" s="65">
        <v>0</v>
      </c>
      <c r="P1177" s="65">
        <v>0</v>
      </c>
      <c r="Q1177" s="65">
        <v>0</v>
      </c>
      <c r="R1177" s="65">
        <v>4</v>
      </c>
      <c r="S1177" s="65">
        <v>0</v>
      </c>
      <c r="T1177" s="65">
        <v>0</v>
      </c>
      <c r="U1177" s="65">
        <v>4</v>
      </c>
    </row>
    <row r="1178" spans="1:21" x14ac:dyDescent="0.35">
      <c r="A1178" s="62">
        <v>1173</v>
      </c>
      <c r="B1178" s="63" t="s">
        <v>1593</v>
      </c>
      <c r="C1178" s="64">
        <v>100</v>
      </c>
      <c r="D1178" s="64">
        <v>0</v>
      </c>
      <c r="E1178" s="64">
        <v>100</v>
      </c>
      <c r="F1178" s="64">
        <v>0</v>
      </c>
      <c r="G1178" s="64">
        <v>0</v>
      </c>
      <c r="H1178" s="64">
        <v>0</v>
      </c>
      <c r="I1178" s="64">
        <v>30.76923076923077</v>
      </c>
      <c r="J1178" s="64">
        <v>0</v>
      </c>
      <c r="K1178" s="64">
        <v>0</v>
      </c>
      <c r="L1178" s="65"/>
      <c r="M1178" s="65">
        <v>4</v>
      </c>
      <c r="N1178" s="65">
        <v>0</v>
      </c>
      <c r="O1178" s="65">
        <v>4</v>
      </c>
      <c r="P1178" s="65">
        <v>0</v>
      </c>
      <c r="Q1178" s="65">
        <v>0</v>
      </c>
      <c r="R1178" s="65">
        <v>0</v>
      </c>
      <c r="S1178" s="65">
        <v>4</v>
      </c>
      <c r="T1178" s="65">
        <v>0</v>
      </c>
      <c r="U1178" s="65">
        <v>0</v>
      </c>
    </row>
    <row r="1179" spans="1:21" x14ac:dyDescent="0.35">
      <c r="A1179" s="62">
        <v>1174</v>
      </c>
      <c r="B1179" s="63" t="s">
        <v>1594</v>
      </c>
      <c r="C1179" s="64">
        <v>12.962962962962962</v>
      </c>
      <c r="D1179" s="64">
        <v>17.592592592592592</v>
      </c>
      <c r="E1179" s="64">
        <v>13.095238095238097</v>
      </c>
      <c r="F1179" s="64">
        <v>0</v>
      </c>
      <c r="G1179" s="64">
        <v>13.888888888888889</v>
      </c>
      <c r="H1179" s="64">
        <v>8.9005235602094235</v>
      </c>
      <c r="I1179" s="64">
        <v>5</v>
      </c>
      <c r="J1179" s="64">
        <v>13.716814159292035</v>
      </c>
      <c r="K1179" s="64">
        <v>10.227272727272728</v>
      </c>
      <c r="L1179" s="65"/>
      <c r="M1179" s="65">
        <v>7</v>
      </c>
      <c r="N1179" s="65">
        <v>19</v>
      </c>
      <c r="O1179" s="65">
        <v>22</v>
      </c>
      <c r="P1179" s="65">
        <v>0</v>
      </c>
      <c r="Q1179" s="65">
        <v>15</v>
      </c>
      <c r="R1179" s="65">
        <v>17</v>
      </c>
      <c r="S1179" s="65">
        <v>6</v>
      </c>
      <c r="T1179" s="65">
        <v>31</v>
      </c>
      <c r="U1179" s="65">
        <v>36</v>
      </c>
    </row>
    <row r="1180" spans="1:21" x14ac:dyDescent="0.35">
      <c r="A1180" s="62">
        <v>1175</v>
      </c>
      <c r="B1180" s="63" t="s">
        <v>1595</v>
      </c>
      <c r="C1180" s="64">
        <v>0</v>
      </c>
      <c r="D1180" s="64">
        <v>0</v>
      </c>
      <c r="E1180" s="64">
        <v>0</v>
      </c>
      <c r="F1180" s="64">
        <v>0</v>
      </c>
      <c r="G1180" s="64">
        <v>0</v>
      </c>
      <c r="H1180" s="64">
        <v>0</v>
      </c>
      <c r="I1180" s="64">
        <v>0</v>
      </c>
      <c r="J1180" s="64">
        <v>0</v>
      </c>
      <c r="K1180" s="64">
        <v>0</v>
      </c>
      <c r="L1180" s="65"/>
      <c r="M1180" s="65">
        <v>0</v>
      </c>
      <c r="N1180" s="65">
        <v>0</v>
      </c>
      <c r="O1180" s="65">
        <v>0</v>
      </c>
      <c r="P1180" s="65">
        <v>0</v>
      </c>
      <c r="Q1180" s="65">
        <v>0</v>
      </c>
      <c r="R1180" s="65">
        <v>0</v>
      </c>
      <c r="S1180" s="65">
        <v>0</v>
      </c>
      <c r="T1180" s="65">
        <v>0</v>
      </c>
      <c r="U1180" s="65">
        <v>0</v>
      </c>
    </row>
    <row r="1181" spans="1:21" x14ac:dyDescent="0.35">
      <c r="A1181" s="62">
        <v>1176</v>
      </c>
      <c r="B1181" s="63" t="s">
        <v>1596</v>
      </c>
      <c r="C1181" s="64">
        <v>0</v>
      </c>
      <c r="D1181" s="64">
        <v>0</v>
      </c>
      <c r="E1181" s="64">
        <v>0</v>
      </c>
      <c r="F1181" s="64">
        <v>0</v>
      </c>
      <c r="G1181" s="64">
        <v>0</v>
      </c>
      <c r="H1181" s="64">
        <v>0</v>
      </c>
      <c r="I1181" s="64">
        <v>0</v>
      </c>
      <c r="J1181" s="64">
        <v>0</v>
      </c>
      <c r="K1181" s="64">
        <v>0</v>
      </c>
      <c r="L1181" s="65"/>
      <c r="M1181" s="65">
        <v>0</v>
      </c>
      <c r="N1181" s="65">
        <v>0</v>
      </c>
      <c r="O1181" s="65">
        <v>0</v>
      </c>
      <c r="P1181" s="65">
        <v>0</v>
      </c>
      <c r="Q1181" s="65">
        <v>0</v>
      </c>
      <c r="R1181" s="65">
        <v>0</v>
      </c>
      <c r="S1181" s="65">
        <v>0</v>
      </c>
      <c r="T1181" s="65">
        <v>0</v>
      </c>
      <c r="U1181" s="65">
        <v>0</v>
      </c>
    </row>
    <row r="1182" spans="1:21" x14ac:dyDescent="0.35">
      <c r="A1182" s="62">
        <v>1177</v>
      </c>
      <c r="B1182" s="63" t="s">
        <v>1597</v>
      </c>
      <c r="C1182" s="64">
        <v>0</v>
      </c>
      <c r="D1182" s="64">
        <v>0</v>
      </c>
      <c r="E1182" s="64">
        <v>0</v>
      </c>
      <c r="F1182" s="64">
        <v>0</v>
      </c>
      <c r="G1182" s="64">
        <v>0</v>
      </c>
      <c r="H1182" s="64">
        <v>0</v>
      </c>
      <c r="I1182" s="64">
        <v>0</v>
      </c>
      <c r="J1182" s="64">
        <v>0</v>
      </c>
      <c r="K1182" s="64">
        <v>0</v>
      </c>
      <c r="L1182" s="65"/>
      <c r="M1182" s="65">
        <v>0</v>
      </c>
      <c r="N1182" s="65">
        <v>0</v>
      </c>
      <c r="O1182" s="65">
        <v>0</v>
      </c>
      <c r="P1182" s="65">
        <v>0</v>
      </c>
      <c r="Q1182" s="65">
        <v>0</v>
      </c>
      <c r="R1182" s="65">
        <v>0</v>
      </c>
      <c r="S1182" s="65">
        <v>0</v>
      </c>
      <c r="T1182" s="65">
        <v>0</v>
      </c>
      <c r="U1182" s="65">
        <v>0</v>
      </c>
    </row>
    <row r="1183" spans="1:21" x14ac:dyDescent="0.35">
      <c r="A1183" s="62">
        <v>1178</v>
      </c>
      <c r="B1183" s="63" t="s">
        <v>1598</v>
      </c>
      <c r="C1183" s="64">
        <v>0</v>
      </c>
      <c r="D1183" s="64">
        <v>0</v>
      </c>
      <c r="E1183" s="64">
        <v>0</v>
      </c>
      <c r="F1183" s="64">
        <v>0</v>
      </c>
      <c r="G1183" s="64">
        <v>0</v>
      </c>
      <c r="H1183" s="64">
        <v>0</v>
      </c>
      <c r="I1183" s="64">
        <v>0</v>
      </c>
      <c r="J1183" s="64">
        <v>0</v>
      </c>
      <c r="K1183" s="64">
        <v>0</v>
      </c>
      <c r="L1183" s="65"/>
      <c r="M1183" s="65">
        <v>0</v>
      </c>
      <c r="N1183" s="65">
        <v>0</v>
      </c>
      <c r="O1183" s="65">
        <v>0</v>
      </c>
      <c r="P1183" s="65">
        <v>0</v>
      </c>
      <c r="Q1183" s="65">
        <v>0</v>
      </c>
      <c r="R1183" s="65">
        <v>0</v>
      </c>
      <c r="S1183" s="65">
        <v>0</v>
      </c>
      <c r="T1183" s="65">
        <v>0</v>
      </c>
      <c r="U1183" s="65">
        <v>0</v>
      </c>
    </row>
    <row r="1184" spans="1:21" x14ac:dyDescent="0.35">
      <c r="A1184" s="62">
        <v>1179</v>
      </c>
      <c r="B1184" s="63" t="s">
        <v>368</v>
      </c>
      <c r="C1184" s="64">
        <v>7.4626865671641784</v>
      </c>
      <c r="D1184" s="64">
        <v>0</v>
      </c>
      <c r="E1184" s="64">
        <v>7.9207920792079207</v>
      </c>
      <c r="F1184" s="64">
        <v>10</v>
      </c>
      <c r="G1184" s="64">
        <v>11.428571428571429</v>
      </c>
      <c r="H1184" s="64">
        <v>15.66265060240964</v>
      </c>
      <c r="I1184" s="64">
        <v>6.7226890756302522</v>
      </c>
      <c r="J1184" s="64">
        <v>13.23529411764706</v>
      </c>
      <c r="K1184" s="64">
        <v>10</v>
      </c>
      <c r="L1184" s="65"/>
      <c r="M1184" s="65">
        <v>5</v>
      </c>
      <c r="N1184" s="65">
        <v>0</v>
      </c>
      <c r="O1184" s="65">
        <v>8</v>
      </c>
      <c r="P1184" s="65">
        <v>6</v>
      </c>
      <c r="Q1184" s="65">
        <v>4</v>
      </c>
      <c r="R1184" s="65">
        <v>13</v>
      </c>
      <c r="S1184" s="65">
        <v>8</v>
      </c>
      <c r="T1184" s="65">
        <v>9</v>
      </c>
      <c r="U1184" s="65">
        <v>18</v>
      </c>
    </row>
    <row r="1185" spans="1:21" x14ac:dyDescent="0.35">
      <c r="A1185" s="62">
        <v>1180</v>
      </c>
      <c r="B1185" s="63" t="s">
        <v>1599</v>
      </c>
      <c r="C1185" s="64">
        <v>0</v>
      </c>
      <c r="D1185" s="64">
        <v>0</v>
      </c>
      <c r="E1185" s="64">
        <v>0</v>
      </c>
      <c r="F1185" s="64">
        <v>0</v>
      </c>
      <c r="G1185" s="64">
        <v>0</v>
      </c>
      <c r="H1185" s="64">
        <v>0</v>
      </c>
      <c r="I1185" s="64">
        <v>0</v>
      </c>
      <c r="J1185" s="64">
        <v>0</v>
      </c>
      <c r="K1185" s="64">
        <v>0</v>
      </c>
      <c r="L1185" s="65"/>
      <c r="M1185" s="65">
        <v>0</v>
      </c>
      <c r="N1185" s="65">
        <v>0</v>
      </c>
      <c r="O1185" s="65">
        <v>0</v>
      </c>
      <c r="P1185" s="65">
        <v>0</v>
      </c>
      <c r="Q1185" s="65">
        <v>0</v>
      </c>
      <c r="R1185" s="65">
        <v>0</v>
      </c>
      <c r="S1185" s="65">
        <v>0</v>
      </c>
      <c r="T1185" s="65">
        <v>0</v>
      </c>
      <c r="U1185" s="65">
        <v>0</v>
      </c>
    </row>
    <row r="1186" spans="1:21" x14ac:dyDescent="0.35">
      <c r="A1186" s="62">
        <v>1181</v>
      </c>
      <c r="B1186" s="63" t="s">
        <v>369</v>
      </c>
      <c r="C1186" s="64">
        <v>0</v>
      </c>
      <c r="D1186" s="64">
        <v>13.513513513513514</v>
      </c>
      <c r="E1186" s="64">
        <v>7.3529411764705888</v>
      </c>
      <c r="F1186" s="64">
        <v>0</v>
      </c>
      <c r="G1186" s="64">
        <v>18.181818181818183</v>
      </c>
      <c r="H1186" s="64">
        <v>5</v>
      </c>
      <c r="I1186" s="64">
        <v>0</v>
      </c>
      <c r="J1186" s="64">
        <v>14.814814814814813</v>
      </c>
      <c r="K1186" s="64">
        <v>11.475409836065573</v>
      </c>
      <c r="L1186" s="65"/>
      <c r="M1186" s="65">
        <v>0</v>
      </c>
      <c r="N1186" s="65">
        <v>5</v>
      </c>
      <c r="O1186" s="65">
        <v>5</v>
      </c>
      <c r="P1186" s="65">
        <v>0</v>
      </c>
      <c r="Q1186" s="65">
        <v>4</v>
      </c>
      <c r="R1186" s="65">
        <v>3</v>
      </c>
      <c r="S1186" s="65">
        <v>0</v>
      </c>
      <c r="T1186" s="65">
        <v>8</v>
      </c>
      <c r="U1186" s="65">
        <v>14</v>
      </c>
    </row>
    <row r="1187" spans="1:21" x14ac:dyDescent="0.35">
      <c r="A1187" s="62">
        <v>1182</v>
      </c>
      <c r="B1187" s="63" t="s">
        <v>1600</v>
      </c>
      <c r="C1187" s="64">
        <v>0</v>
      </c>
      <c r="D1187" s="64">
        <v>0</v>
      </c>
      <c r="E1187" s="64">
        <v>0</v>
      </c>
      <c r="F1187" s="64">
        <v>0</v>
      </c>
      <c r="G1187" s="64">
        <v>0</v>
      </c>
      <c r="H1187" s="64">
        <v>0</v>
      </c>
      <c r="I1187" s="64">
        <v>0</v>
      </c>
      <c r="J1187" s="64">
        <v>0</v>
      </c>
      <c r="K1187" s="64">
        <v>0</v>
      </c>
      <c r="L1187" s="65"/>
      <c r="M1187" s="65">
        <v>0</v>
      </c>
      <c r="N1187" s="65">
        <v>0</v>
      </c>
      <c r="O1187" s="65">
        <v>0</v>
      </c>
      <c r="P1187" s="65">
        <v>0</v>
      </c>
      <c r="Q1187" s="65">
        <v>0</v>
      </c>
      <c r="R1187" s="65">
        <v>0</v>
      </c>
      <c r="S1187" s="65">
        <v>0</v>
      </c>
      <c r="T1187" s="65">
        <v>0</v>
      </c>
      <c r="U1187" s="65">
        <v>0</v>
      </c>
    </row>
    <row r="1188" spans="1:21" x14ac:dyDescent="0.35">
      <c r="A1188" s="62">
        <v>1183</v>
      </c>
      <c r="B1188" s="63" t="s">
        <v>1601</v>
      </c>
      <c r="C1188" s="64">
        <v>0</v>
      </c>
      <c r="D1188" s="64">
        <v>0</v>
      </c>
      <c r="E1188" s="64">
        <v>0</v>
      </c>
      <c r="F1188" s="64">
        <v>0</v>
      </c>
      <c r="G1188" s="64">
        <v>0</v>
      </c>
      <c r="H1188" s="64">
        <v>0</v>
      </c>
      <c r="I1188" s="64">
        <v>0</v>
      </c>
      <c r="J1188" s="64">
        <v>0</v>
      </c>
      <c r="K1188" s="64">
        <v>0</v>
      </c>
      <c r="L1188" s="65"/>
      <c r="M1188" s="65">
        <v>0</v>
      </c>
      <c r="N1188" s="65">
        <v>0</v>
      </c>
      <c r="O1188" s="65">
        <v>0</v>
      </c>
      <c r="P1188" s="65">
        <v>0</v>
      </c>
      <c r="Q1188" s="65">
        <v>0</v>
      </c>
      <c r="R1188" s="65">
        <v>0</v>
      </c>
      <c r="S1188" s="65">
        <v>0</v>
      </c>
      <c r="T1188" s="65">
        <v>0</v>
      </c>
      <c r="U1188" s="65">
        <v>0</v>
      </c>
    </row>
    <row r="1189" spans="1:21" x14ac:dyDescent="0.35">
      <c r="A1189" s="62">
        <v>1184</v>
      </c>
      <c r="B1189" s="63" t="s">
        <v>1602</v>
      </c>
      <c r="C1189" s="64">
        <v>0</v>
      </c>
      <c r="D1189" s="64">
        <v>0</v>
      </c>
      <c r="E1189" s="64">
        <v>0</v>
      </c>
      <c r="F1189" s="64">
        <v>0</v>
      </c>
      <c r="G1189" s="64">
        <v>0</v>
      </c>
      <c r="H1189" s="64">
        <v>0</v>
      </c>
      <c r="I1189" s="64">
        <v>0</v>
      </c>
      <c r="J1189" s="64">
        <v>0</v>
      </c>
      <c r="K1189" s="64">
        <v>0</v>
      </c>
      <c r="L1189" s="65"/>
      <c r="M1189" s="65">
        <v>0</v>
      </c>
      <c r="N1189" s="65">
        <v>0</v>
      </c>
      <c r="O1189" s="65">
        <v>0</v>
      </c>
      <c r="P1189" s="65">
        <v>0</v>
      </c>
      <c r="Q1189" s="65">
        <v>0</v>
      </c>
      <c r="R1189" s="65">
        <v>0</v>
      </c>
      <c r="S1189" s="65">
        <v>0</v>
      </c>
      <c r="T1189" s="65">
        <v>0</v>
      </c>
      <c r="U1189" s="65">
        <v>0</v>
      </c>
    </row>
    <row r="1190" spans="1:21" x14ac:dyDescent="0.35">
      <c r="A1190" s="62">
        <v>1185</v>
      </c>
      <c r="B1190" s="63" t="s">
        <v>370</v>
      </c>
      <c r="C1190" s="64">
        <v>2.9702970297029703</v>
      </c>
      <c r="D1190" s="64">
        <v>10.921501706484642</v>
      </c>
      <c r="E1190" s="64">
        <v>6.1855670103092786</v>
      </c>
      <c r="F1190" s="64">
        <v>3.7162162162162162</v>
      </c>
      <c r="G1190" s="64">
        <v>3.5019455252918288</v>
      </c>
      <c r="H1190" s="64">
        <v>3.763440860215054</v>
      </c>
      <c r="I1190" s="64">
        <v>2.3411371237458192</v>
      </c>
      <c r="J1190" s="64">
        <v>7.3126142595978063</v>
      </c>
      <c r="K1190" s="64">
        <v>4.9079754601226995</v>
      </c>
      <c r="L1190" s="65"/>
      <c r="M1190" s="65">
        <v>9</v>
      </c>
      <c r="N1190" s="65">
        <v>32</v>
      </c>
      <c r="O1190" s="65">
        <v>36</v>
      </c>
      <c r="P1190" s="65">
        <v>11</v>
      </c>
      <c r="Q1190" s="65">
        <v>9</v>
      </c>
      <c r="R1190" s="65">
        <v>21</v>
      </c>
      <c r="S1190" s="65">
        <v>14</v>
      </c>
      <c r="T1190" s="65">
        <v>40</v>
      </c>
      <c r="U1190" s="65">
        <v>56</v>
      </c>
    </row>
    <row r="1191" spans="1:21" x14ac:dyDescent="0.35">
      <c r="A1191" s="62">
        <v>1186</v>
      </c>
      <c r="B1191" s="63" t="s">
        <v>1603</v>
      </c>
      <c r="C1191" s="64">
        <v>0</v>
      </c>
      <c r="D1191" s="64">
        <v>0</v>
      </c>
      <c r="E1191" s="64">
        <v>0</v>
      </c>
      <c r="F1191" s="64">
        <v>0</v>
      </c>
      <c r="G1191" s="64">
        <v>0</v>
      </c>
      <c r="H1191" s="64">
        <v>0</v>
      </c>
      <c r="I1191" s="64">
        <v>0</v>
      </c>
      <c r="J1191" s="64">
        <v>0</v>
      </c>
      <c r="K1191" s="64">
        <v>0</v>
      </c>
      <c r="L1191" s="65"/>
      <c r="M1191" s="65">
        <v>0</v>
      </c>
      <c r="N1191" s="65">
        <v>0</v>
      </c>
      <c r="O1191" s="65">
        <v>0</v>
      </c>
      <c r="P1191" s="65">
        <v>0</v>
      </c>
      <c r="Q1191" s="65">
        <v>0</v>
      </c>
      <c r="R1191" s="65">
        <v>0</v>
      </c>
      <c r="S1191" s="65">
        <v>0</v>
      </c>
      <c r="T1191" s="65">
        <v>0</v>
      </c>
      <c r="U1191" s="65">
        <v>0</v>
      </c>
    </row>
    <row r="1192" spans="1:21" x14ac:dyDescent="0.35">
      <c r="A1192" s="62">
        <v>1187</v>
      </c>
      <c r="B1192" s="63" t="s">
        <v>371</v>
      </c>
      <c r="C1192" s="64">
        <v>2.572347266881029</v>
      </c>
      <c r="D1192" s="64">
        <v>6.7226890756302522</v>
      </c>
      <c r="E1192" s="64">
        <v>4.9438202247191008</v>
      </c>
      <c r="F1192" s="64">
        <v>2.1558872305140961</v>
      </c>
      <c r="G1192" s="64">
        <v>5.4172767203513912</v>
      </c>
      <c r="H1192" s="64">
        <v>4.0247678018575854</v>
      </c>
      <c r="I1192" s="64">
        <v>3.2388663967611335</v>
      </c>
      <c r="J1192" s="64">
        <v>6.2455642299503191</v>
      </c>
      <c r="K1192" s="64">
        <v>4.5298819946707276</v>
      </c>
      <c r="L1192" s="65"/>
      <c r="M1192" s="65">
        <v>16</v>
      </c>
      <c r="N1192" s="65">
        <v>48</v>
      </c>
      <c r="O1192" s="65">
        <v>66</v>
      </c>
      <c r="P1192" s="65">
        <v>13</v>
      </c>
      <c r="Q1192" s="65">
        <v>37</v>
      </c>
      <c r="R1192" s="65">
        <v>52</v>
      </c>
      <c r="S1192" s="65">
        <v>40</v>
      </c>
      <c r="T1192" s="65">
        <v>88</v>
      </c>
      <c r="U1192" s="65">
        <v>119</v>
      </c>
    </row>
    <row r="1193" spans="1:21" x14ac:dyDescent="0.35">
      <c r="A1193" s="62">
        <v>1188</v>
      </c>
      <c r="B1193" s="63" t="s">
        <v>1604</v>
      </c>
      <c r="C1193" s="64">
        <v>0</v>
      </c>
      <c r="D1193" s="64">
        <v>0</v>
      </c>
      <c r="E1193" s="64">
        <v>0</v>
      </c>
      <c r="F1193" s="64">
        <v>0</v>
      </c>
      <c r="G1193" s="64">
        <v>0</v>
      </c>
      <c r="H1193" s="64">
        <v>0</v>
      </c>
      <c r="I1193" s="64">
        <v>0</v>
      </c>
      <c r="J1193" s="64">
        <v>0</v>
      </c>
      <c r="K1193" s="64">
        <v>0</v>
      </c>
      <c r="L1193" s="65"/>
      <c r="M1193" s="65">
        <v>0</v>
      </c>
      <c r="N1193" s="65">
        <v>0</v>
      </c>
      <c r="O1193" s="65">
        <v>0</v>
      </c>
      <c r="P1193" s="65">
        <v>0</v>
      </c>
      <c r="Q1193" s="65">
        <v>0</v>
      </c>
      <c r="R1193" s="65">
        <v>0</v>
      </c>
      <c r="S1193" s="65">
        <v>0</v>
      </c>
      <c r="T1193" s="65">
        <v>0</v>
      </c>
      <c r="U1193" s="65">
        <v>0</v>
      </c>
    </row>
    <row r="1194" spans="1:21" x14ac:dyDescent="0.35">
      <c r="A1194" s="62">
        <v>1189</v>
      </c>
      <c r="B1194" s="63" t="s">
        <v>1605</v>
      </c>
      <c r="C1194" s="64">
        <v>0</v>
      </c>
      <c r="D1194" s="64">
        <v>0</v>
      </c>
      <c r="E1194" s="64">
        <v>0</v>
      </c>
      <c r="F1194" s="64">
        <v>0</v>
      </c>
      <c r="G1194" s="64">
        <v>0</v>
      </c>
      <c r="H1194" s="64">
        <v>0</v>
      </c>
      <c r="I1194" s="64">
        <v>0</v>
      </c>
      <c r="J1194" s="64">
        <v>0</v>
      </c>
      <c r="K1194" s="64">
        <v>0</v>
      </c>
      <c r="L1194" s="65"/>
      <c r="M1194" s="65">
        <v>0</v>
      </c>
      <c r="N1194" s="65">
        <v>0</v>
      </c>
      <c r="O1194" s="65">
        <v>0</v>
      </c>
      <c r="P1194" s="65">
        <v>0</v>
      </c>
      <c r="Q1194" s="65">
        <v>0</v>
      </c>
      <c r="R1194" s="65">
        <v>0</v>
      </c>
      <c r="S1194" s="65">
        <v>0</v>
      </c>
      <c r="T1194" s="65">
        <v>0</v>
      </c>
      <c r="U1194" s="65">
        <v>0</v>
      </c>
    </row>
    <row r="1195" spans="1:21" x14ac:dyDescent="0.35">
      <c r="A1195" s="62">
        <v>1190</v>
      </c>
      <c r="B1195" s="63" t="s">
        <v>1606</v>
      </c>
      <c r="C1195" s="64">
        <v>0</v>
      </c>
      <c r="D1195" s="64">
        <v>0</v>
      </c>
      <c r="E1195" s="64">
        <v>0</v>
      </c>
      <c r="F1195" s="64">
        <v>0</v>
      </c>
      <c r="G1195" s="64">
        <v>0</v>
      </c>
      <c r="H1195" s="64">
        <v>0</v>
      </c>
      <c r="I1195" s="64">
        <v>0</v>
      </c>
      <c r="J1195" s="64">
        <v>0</v>
      </c>
      <c r="K1195" s="64">
        <v>0</v>
      </c>
      <c r="L1195" s="65"/>
      <c r="M1195" s="65">
        <v>0</v>
      </c>
      <c r="N1195" s="65">
        <v>0</v>
      </c>
      <c r="O1195" s="65">
        <v>0</v>
      </c>
      <c r="P1195" s="65">
        <v>0</v>
      </c>
      <c r="Q1195" s="65">
        <v>0</v>
      </c>
      <c r="R1195" s="65">
        <v>0</v>
      </c>
      <c r="S1195" s="65">
        <v>0</v>
      </c>
      <c r="T1195" s="65">
        <v>0</v>
      </c>
      <c r="U1195" s="65">
        <v>0</v>
      </c>
    </row>
    <row r="1196" spans="1:21" x14ac:dyDescent="0.35">
      <c r="A1196" s="62">
        <v>1191</v>
      </c>
      <c r="B1196" s="63" t="s">
        <v>1607</v>
      </c>
      <c r="C1196" s="64">
        <v>58.333333333333336</v>
      </c>
      <c r="D1196" s="64">
        <v>0</v>
      </c>
      <c r="E1196" s="64">
        <v>35</v>
      </c>
      <c r="F1196" s="64">
        <v>0</v>
      </c>
      <c r="G1196" s="64">
        <v>0</v>
      </c>
      <c r="H1196" s="64">
        <v>0</v>
      </c>
      <c r="I1196" s="64">
        <v>26.315789473684209</v>
      </c>
      <c r="J1196" s="64">
        <v>0</v>
      </c>
      <c r="K1196" s="64">
        <v>24.324324324324326</v>
      </c>
      <c r="L1196" s="65"/>
      <c r="M1196" s="65">
        <v>7</v>
      </c>
      <c r="N1196" s="65">
        <v>0</v>
      </c>
      <c r="O1196" s="65">
        <v>7</v>
      </c>
      <c r="P1196" s="65">
        <v>0</v>
      </c>
      <c r="Q1196" s="65">
        <v>0</v>
      </c>
      <c r="R1196" s="65">
        <v>0</v>
      </c>
      <c r="S1196" s="65">
        <v>5</v>
      </c>
      <c r="T1196" s="65">
        <v>0</v>
      </c>
      <c r="U1196" s="65">
        <v>9</v>
      </c>
    </row>
    <row r="1197" spans="1:21" x14ac:dyDescent="0.35">
      <c r="A1197" s="62">
        <v>1192</v>
      </c>
      <c r="B1197" s="63" t="s">
        <v>1608</v>
      </c>
      <c r="C1197" s="64">
        <v>0</v>
      </c>
      <c r="D1197" s="64">
        <v>0</v>
      </c>
      <c r="E1197" s="64">
        <v>0</v>
      </c>
      <c r="F1197" s="64">
        <v>0</v>
      </c>
      <c r="G1197" s="64">
        <v>0</v>
      </c>
      <c r="H1197" s="64">
        <v>20</v>
      </c>
      <c r="I1197" s="64">
        <v>0</v>
      </c>
      <c r="J1197" s="64">
        <v>0</v>
      </c>
      <c r="K1197" s="64">
        <v>18.181818181818183</v>
      </c>
      <c r="L1197" s="65"/>
      <c r="M1197" s="65">
        <v>0</v>
      </c>
      <c r="N1197" s="65">
        <v>0</v>
      </c>
      <c r="O1197" s="65">
        <v>0</v>
      </c>
      <c r="P1197" s="65">
        <v>0</v>
      </c>
      <c r="Q1197" s="65">
        <v>0</v>
      </c>
      <c r="R1197" s="65">
        <v>4</v>
      </c>
      <c r="S1197" s="65">
        <v>0</v>
      </c>
      <c r="T1197" s="65">
        <v>0</v>
      </c>
      <c r="U1197" s="65">
        <v>4</v>
      </c>
    </row>
    <row r="1198" spans="1:21" x14ac:dyDescent="0.35">
      <c r="A1198" s="62">
        <v>1193</v>
      </c>
      <c r="B1198" s="63" t="s">
        <v>372</v>
      </c>
      <c r="C1198" s="64">
        <v>4.6961325966850831</v>
      </c>
      <c r="D1198" s="64">
        <v>12.631578947368421</v>
      </c>
      <c r="E1198" s="64">
        <v>8.3032490974729249</v>
      </c>
      <c r="F1198" s="64">
        <v>4.2335766423357661</v>
      </c>
      <c r="G1198" s="64">
        <v>8.1433224755700326</v>
      </c>
      <c r="H1198" s="64">
        <v>6.4737242955064733</v>
      </c>
      <c r="I1198" s="64">
        <v>4.6676096181046676</v>
      </c>
      <c r="J1198" s="64">
        <v>10.304449648711945</v>
      </c>
      <c r="K1198" s="64">
        <v>7.2989996294924042</v>
      </c>
      <c r="L1198" s="65"/>
      <c r="M1198" s="65">
        <v>34</v>
      </c>
      <c r="N1198" s="65">
        <v>84</v>
      </c>
      <c r="O1198" s="65">
        <v>115</v>
      </c>
      <c r="P1198" s="65">
        <v>29</v>
      </c>
      <c r="Q1198" s="65">
        <v>50</v>
      </c>
      <c r="R1198" s="65">
        <v>85</v>
      </c>
      <c r="S1198" s="65">
        <v>66</v>
      </c>
      <c r="T1198" s="65">
        <v>132</v>
      </c>
      <c r="U1198" s="65">
        <v>197</v>
      </c>
    </row>
    <row r="1199" spans="1:21" x14ac:dyDescent="0.35">
      <c r="A1199" s="62">
        <v>1194</v>
      </c>
      <c r="B1199" s="63" t="s">
        <v>1609</v>
      </c>
      <c r="C1199" s="64">
        <v>0</v>
      </c>
      <c r="D1199" s="64">
        <v>0</v>
      </c>
      <c r="E1199" s="64">
        <v>0</v>
      </c>
      <c r="F1199" s="64">
        <v>0</v>
      </c>
      <c r="G1199" s="64">
        <v>0</v>
      </c>
      <c r="H1199" s="64">
        <v>0</v>
      </c>
      <c r="I1199" s="64">
        <v>0</v>
      </c>
      <c r="J1199" s="64">
        <v>0</v>
      </c>
      <c r="K1199" s="64">
        <v>0</v>
      </c>
      <c r="L1199" s="65"/>
      <c r="M1199" s="65">
        <v>0</v>
      </c>
      <c r="N1199" s="65">
        <v>0</v>
      </c>
      <c r="O1199" s="65">
        <v>0</v>
      </c>
      <c r="P1199" s="65">
        <v>0</v>
      </c>
      <c r="Q1199" s="65">
        <v>0</v>
      </c>
      <c r="R1199" s="65">
        <v>0</v>
      </c>
      <c r="S1199" s="65">
        <v>0</v>
      </c>
      <c r="T1199" s="65">
        <v>0</v>
      </c>
      <c r="U1199" s="65">
        <v>0</v>
      </c>
    </row>
    <row r="1200" spans="1:21" x14ac:dyDescent="0.35">
      <c r="A1200" s="62">
        <v>1195</v>
      </c>
      <c r="B1200" s="63" t="s">
        <v>1610</v>
      </c>
      <c r="C1200" s="64">
        <v>0</v>
      </c>
      <c r="D1200" s="64">
        <v>1.6501650165016499</v>
      </c>
      <c r="E1200" s="64">
        <v>1.0288065843621399</v>
      </c>
      <c r="F1200" s="64">
        <v>0</v>
      </c>
      <c r="G1200" s="64">
        <v>7.5</v>
      </c>
      <c r="H1200" s="64">
        <v>4.3478260869565215</v>
      </c>
      <c r="I1200" s="64">
        <v>0</v>
      </c>
      <c r="J1200" s="64">
        <v>1.3404825737265416</v>
      </c>
      <c r="K1200" s="64">
        <v>1.1111111111111112</v>
      </c>
      <c r="L1200" s="65"/>
      <c r="M1200" s="65">
        <v>0</v>
      </c>
      <c r="N1200" s="65">
        <v>5</v>
      </c>
      <c r="O1200" s="65">
        <v>5</v>
      </c>
      <c r="P1200" s="65">
        <v>0</v>
      </c>
      <c r="Q1200" s="65">
        <v>6</v>
      </c>
      <c r="R1200" s="65">
        <v>6</v>
      </c>
      <c r="S1200" s="65">
        <v>0</v>
      </c>
      <c r="T1200" s="65">
        <v>5</v>
      </c>
      <c r="U1200" s="65">
        <v>7</v>
      </c>
    </row>
    <row r="1201" spans="1:21" x14ac:dyDescent="0.35">
      <c r="A1201" s="62">
        <v>1196</v>
      </c>
      <c r="B1201" s="63" t="s">
        <v>1611</v>
      </c>
      <c r="C1201" s="64">
        <v>0</v>
      </c>
      <c r="D1201" s="64">
        <v>0</v>
      </c>
      <c r="E1201" s="64">
        <v>0</v>
      </c>
      <c r="F1201" s="64">
        <v>0</v>
      </c>
      <c r="G1201" s="64">
        <v>0</v>
      </c>
      <c r="H1201" s="64">
        <v>0</v>
      </c>
      <c r="I1201" s="64">
        <v>11.111111111111111</v>
      </c>
      <c r="J1201" s="64">
        <v>13.636363636363635</v>
      </c>
      <c r="K1201" s="64">
        <v>5.2631578947368416</v>
      </c>
      <c r="L1201" s="65"/>
      <c r="M1201" s="65">
        <v>0</v>
      </c>
      <c r="N1201" s="65">
        <v>0</v>
      </c>
      <c r="O1201" s="65">
        <v>0</v>
      </c>
      <c r="P1201" s="65">
        <v>0</v>
      </c>
      <c r="Q1201" s="65">
        <v>0</v>
      </c>
      <c r="R1201" s="65">
        <v>0</v>
      </c>
      <c r="S1201" s="65">
        <v>4</v>
      </c>
      <c r="T1201" s="65">
        <v>3</v>
      </c>
      <c r="U1201" s="65">
        <v>3</v>
      </c>
    </row>
    <row r="1202" spans="1:21" x14ac:dyDescent="0.35">
      <c r="A1202" s="62">
        <v>1197</v>
      </c>
      <c r="B1202" s="63" t="s">
        <v>1612</v>
      </c>
      <c r="C1202" s="64">
        <v>0</v>
      </c>
      <c r="D1202" s="64">
        <v>0</v>
      </c>
      <c r="E1202" s="64">
        <v>0</v>
      </c>
      <c r="F1202" s="64">
        <v>0</v>
      </c>
      <c r="G1202" s="64">
        <v>0</v>
      </c>
      <c r="H1202" s="64">
        <v>0</v>
      </c>
      <c r="I1202" s="64">
        <v>0</v>
      </c>
      <c r="J1202" s="64">
        <v>0</v>
      </c>
      <c r="K1202" s="64">
        <v>0</v>
      </c>
      <c r="L1202" s="65"/>
      <c r="M1202" s="65">
        <v>0</v>
      </c>
      <c r="N1202" s="65">
        <v>0</v>
      </c>
      <c r="O1202" s="65">
        <v>0</v>
      </c>
      <c r="P1202" s="65">
        <v>0</v>
      </c>
      <c r="Q1202" s="65">
        <v>0</v>
      </c>
      <c r="R1202" s="65">
        <v>0</v>
      </c>
      <c r="S1202" s="65">
        <v>0</v>
      </c>
      <c r="T1202" s="65">
        <v>0</v>
      </c>
      <c r="U1202" s="65">
        <v>0</v>
      </c>
    </row>
    <row r="1203" spans="1:21" x14ac:dyDescent="0.35">
      <c r="A1203" s="62">
        <v>1198</v>
      </c>
      <c r="B1203" s="63" t="s">
        <v>1613</v>
      </c>
      <c r="C1203" s="64">
        <v>0</v>
      </c>
      <c r="D1203" s="64">
        <v>0</v>
      </c>
      <c r="E1203" s="64">
        <v>0</v>
      </c>
      <c r="F1203" s="64">
        <v>0</v>
      </c>
      <c r="G1203" s="64">
        <v>0</v>
      </c>
      <c r="H1203" s="64">
        <v>0</v>
      </c>
      <c r="I1203" s="64">
        <v>0</v>
      </c>
      <c r="J1203" s="64">
        <v>0</v>
      </c>
      <c r="K1203" s="64">
        <v>0</v>
      </c>
      <c r="L1203" s="65"/>
      <c r="M1203" s="65">
        <v>0</v>
      </c>
      <c r="N1203" s="65">
        <v>0</v>
      </c>
      <c r="O1203" s="65">
        <v>0</v>
      </c>
      <c r="P1203" s="65">
        <v>0</v>
      </c>
      <c r="Q1203" s="65">
        <v>0</v>
      </c>
      <c r="R1203" s="65">
        <v>0</v>
      </c>
      <c r="S1203" s="65">
        <v>0</v>
      </c>
      <c r="T1203" s="65">
        <v>0</v>
      </c>
      <c r="U1203" s="65">
        <v>0</v>
      </c>
    </row>
    <row r="1204" spans="1:21" x14ac:dyDescent="0.35">
      <c r="A1204" s="62">
        <v>1199</v>
      </c>
      <c r="B1204" s="63" t="s">
        <v>1614</v>
      </c>
      <c r="C1204" s="64">
        <v>0</v>
      </c>
      <c r="D1204" s="64">
        <v>0</v>
      </c>
      <c r="E1204" s="64">
        <v>0</v>
      </c>
      <c r="F1204" s="64">
        <v>0</v>
      </c>
      <c r="G1204" s="64">
        <v>0</v>
      </c>
      <c r="H1204" s="64">
        <v>0</v>
      </c>
      <c r="I1204" s="64">
        <v>0</v>
      </c>
      <c r="J1204" s="64">
        <v>0</v>
      </c>
      <c r="K1204" s="64">
        <v>0</v>
      </c>
      <c r="L1204" s="65"/>
      <c r="M1204" s="65">
        <v>0</v>
      </c>
      <c r="N1204" s="65">
        <v>0</v>
      </c>
      <c r="O1204" s="65">
        <v>0</v>
      </c>
      <c r="P1204" s="65">
        <v>0</v>
      </c>
      <c r="Q1204" s="65">
        <v>0</v>
      </c>
      <c r="R1204" s="65">
        <v>0</v>
      </c>
      <c r="S1204" s="65">
        <v>0</v>
      </c>
      <c r="T1204" s="65">
        <v>0</v>
      </c>
      <c r="U1204" s="65">
        <v>0</v>
      </c>
    </row>
    <row r="1205" spans="1:21" x14ac:dyDescent="0.35">
      <c r="A1205" s="62">
        <v>1200</v>
      </c>
      <c r="B1205" s="63" t="s">
        <v>1615</v>
      </c>
      <c r="C1205" s="64">
        <v>0</v>
      </c>
      <c r="D1205" s="64">
        <v>0</v>
      </c>
      <c r="E1205" s="64">
        <v>0</v>
      </c>
      <c r="F1205" s="64">
        <v>0</v>
      </c>
      <c r="G1205" s="64">
        <v>0</v>
      </c>
      <c r="H1205" s="64">
        <v>0</v>
      </c>
      <c r="I1205" s="64">
        <v>0</v>
      </c>
      <c r="J1205" s="64">
        <v>0</v>
      </c>
      <c r="K1205" s="64">
        <v>0</v>
      </c>
      <c r="L1205" s="65"/>
      <c r="M1205" s="65">
        <v>0</v>
      </c>
      <c r="N1205" s="65">
        <v>0</v>
      </c>
      <c r="O1205" s="65">
        <v>0</v>
      </c>
      <c r="P1205" s="65">
        <v>0</v>
      </c>
      <c r="Q1205" s="65">
        <v>0</v>
      </c>
      <c r="R1205" s="65">
        <v>0</v>
      </c>
      <c r="S1205" s="65">
        <v>0</v>
      </c>
      <c r="T1205" s="65">
        <v>0</v>
      </c>
      <c r="U1205" s="65">
        <v>0</v>
      </c>
    </row>
    <row r="1206" spans="1:21" x14ac:dyDescent="0.35">
      <c r="A1206" s="62">
        <v>1201</v>
      </c>
      <c r="B1206" s="63" t="s">
        <v>1616</v>
      </c>
      <c r="C1206" s="64">
        <v>0</v>
      </c>
      <c r="D1206" s="64">
        <v>0</v>
      </c>
      <c r="E1206" s="64">
        <v>10.714285714285714</v>
      </c>
      <c r="F1206" s="64">
        <v>0</v>
      </c>
      <c r="G1206" s="64">
        <v>0</v>
      </c>
      <c r="H1206" s="64">
        <v>0</v>
      </c>
      <c r="I1206" s="64">
        <v>17.241379310344829</v>
      </c>
      <c r="J1206" s="64">
        <v>0</v>
      </c>
      <c r="K1206" s="64">
        <v>12.76595744680851</v>
      </c>
      <c r="L1206" s="65"/>
      <c r="M1206" s="65">
        <v>0</v>
      </c>
      <c r="N1206" s="65">
        <v>0</v>
      </c>
      <c r="O1206" s="65">
        <v>3</v>
      </c>
      <c r="P1206" s="65">
        <v>0</v>
      </c>
      <c r="Q1206" s="65">
        <v>0</v>
      </c>
      <c r="R1206" s="65">
        <v>0</v>
      </c>
      <c r="S1206" s="65">
        <v>5</v>
      </c>
      <c r="T1206" s="65">
        <v>0</v>
      </c>
      <c r="U1206" s="65">
        <v>6</v>
      </c>
    </row>
    <row r="1207" spans="1:21" x14ac:dyDescent="0.35">
      <c r="A1207" s="62">
        <v>1202</v>
      </c>
      <c r="B1207" s="63" t="s">
        <v>1617</v>
      </c>
      <c r="C1207" s="64">
        <v>0</v>
      </c>
      <c r="D1207" s="64">
        <v>8.8235294117647065</v>
      </c>
      <c r="E1207" s="64">
        <v>9.0909090909090917</v>
      </c>
      <c r="F1207" s="64">
        <v>0</v>
      </c>
      <c r="G1207" s="64">
        <v>12.903225806451612</v>
      </c>
      <c r="H1207" s="64">
        <v>10.526315789473683</v>
      </c>
      <c r="I1207" s="64">
        <v>4.5454545454545459</v>
      </c>
      <c r="J1207" s="64">
        <v>17.543859649122805</v>
      </c>
      <c r="K1207" s="64">
        <v>12.903225806451612</v>
      </c>
      <c r="L1207" s="65"/>
      <c r="M1207" s="65">
        <v>0</v>
      </c>
      <c r="N1207" s="65">
        <v>3</v>
      </c>
      <c r="O1207" s="65">
        <v>6</v>
      </c>
      <c r="P1207" s="65">
        <v>0</v>
      </c>
      <c r="Q1207" s="65">
        <v>4</v>
      </c>
      <c r="R1207" s="65">
        <v>6</v>
      </c>
      <c r="S1207" s="65">
        <v>3</v>
      </c>
      <c r="T1207" s="65">
        <v>10</v>
      </c>
      <c r="U1207" s="65">
        <v>16</v>
      </c>
    </row>
    <row r="1208" spans="1:21" x14ac:dyDescent="0.35">
      <c r="A1208" s="62">
        <v>1203</v>
      </c>
      <c r="B1208" s="63" t="s">
        <v>373</v>
      </c>
      <c r="C1208" s="64">
        <v>8.1128747795414462</v>
      </c>
      <c r="D1208" s="64">
        <v>16.296863045141546</v>
      </c>
      <c r="E1208" s="64">
        <v>12.484599589322382</v>
      </c>
      <c r="F1208" s="64">
        <v>7.0463320463320462</v>
      </c>
      <c r="G1208" s="64">
        <v>14.167433302667892</v>
      </c>
      <c r="H1208" s="64">
        <v>10.354609929078014</v>
      </c>
      <c r="I1208" s="64">
        <v>7.731481481481481</v>
      </c>
      <c r="J1208" s="64">
        <v>15.47768043387568</v>
      </c>
      <c r="K1208" s="64">
        <v>11.657519209659714</v>
      </c>
      <c r="L1208" s="65"/>
      <c r="M1208" s="65">
        <v>92</v>
      </c>
      <c r="N1208" s="65">
        <v>213</v>
      </c>
      <c r="O1208" s="65">
        <v>304</v>
      </c>
      <c r="P1208" s="65">
        <v>73</v>
      </c>
      <c r="Q1208" s="65">
        <v>154</v>
      </c>
      <c r="R1208" s="65">
        <v>219</v>
      </c>
      <c r="S1208" s="65">
        <v>167</v>
      </c>
      <c r="T1208" s="65">
        <v>371</v>
      </c>
      <c r="U1208" s="65">
        <v>531</v>
      </c>
    </row>
    <row r="1209" spans="1:21" x14ac:dyDescent="0.35">
      <c r="A1209" s="62">
        <v>1204</v>
      </c>
      <c r="B1209" s="63" t="s">
        <v>1618</v>
      </c>
      <c r="C1209" s="64">
        <v>0</v>
      </c>
      <c r="D1209" s="64">
        <v>0</v>
      </c>
      <c r="E1209" s="64">
        <v>0</v>
      </c>
      <c r="F1209" s="64">
        <v>0</v>
      </c>
      <c r="G1209" s="64">
        <v>0</v>
      </c>
      <c r="H1209" s="64">
        <v>0</v>
      </c>
      <c r="I1209" s="64">
        <v>0</v>
      </c>
      <c r="J1209" s="64">
        <v>0</v>
      </c>
      <c r="K1209" s="64">
        <v>0</v>
      </c>
      <c r="L1209" s="65"/>
      <c r="M1209" s="65">
        <v>0</v>
      </c>
      <c r="N1209" s="65">
        <v>0</v>
      </c>
      <c r="O1209" s="65">
        <v>0</v>
      </c>
      <c r="P1209" s="65">
        <v>0</v>
      </c>
      <c r="Q1209" s="65">
        <v>0</v>
      </c>
      <c r="R1209" s="65">
        <v>0</v>
      </c>
      <c r="S1209" s="65">
        <v>0</v>
      </c>
      <c r="T1209" s="65">
        <v>0</v>
      </c>
      <c r="U1209" s="65">
        <v>0</v>
      </c>
    </row>
    <row r="1210" spans="1:21" x14ac:dyDescent="0.35">
      <c r="A1210" s="62">
        <v>1205</v>
      </c>
      <c r="B1210" s="63" t="s">
        <v>1619</v>
      </c>
      <c r="C1210" s="64">
        <v>0</v>
      </c>
      <c r="D1210" s="64">
        <v>0</v>
      </c>
      <c r="E1210" s="64">
        <v>0</v>
      </c>
      <c r="F1210" s="64">
        <v>0</v>
      </c>
      <c r="G1210" s="64">
        <v>0</v>
      </c>
      <c r="H1210" s="64">
        <v>0</v>
      </c>
      <c r="I1210" s="64">
        <v>0</v>
      </c>
      <c r="J1210" s="64">
        <v>0</v>
      </c>
      <c r="K1210" s="64">
        <v>0</v>
      </c>
      <c r="L1210" s="65"/>
      <c r="M1210" s="65">
        <v>0</v>
      </c>
      <c r="N1210" s="65">
        <v>0</v>
      </c>
      <c r="O1210" s="65">
        <v>0</v>
      </c>
      <c r="P1210" s="65">
        <v>0</v>
      </c>
      <c r="Q1210" s="65">
        <v>0</v>
      </c>
      <c r="R1210" s="65">
        <v>0</v>
      </c>
      <c r="S1210" s="65">
        <v>0</v>
      </c>
      <c r="T1210" s="65">
        <v>0</v>
      </c>
      <c r="U1210" s="65">
        <v>0</v>
      </c>
    </row>
    <row r="1211" spans="1:21" x14ac:dyDescent="0.35">
      <c r="A1211" s="62">
        <v>1206</v>
      </c>
      <c r="B1211" s="63" t="s">
        <v>143</v>
      </c>
      <c r="C1211" s="64">
        <v>7.3459715639810419</v>
      </c>
      <c r="D1211" s="64">
        <v>14.320987654320987</v>
      </c>
      <c r="E1211" s="64">
        <v>11.20584652862363</v>
      </c>
      <c r="F1211" s="64">
        <v>7.7380952380952381</v>
      </c>
      <c r="G1211" s="64">
        <v>17.026378896882495</v>
      </c>
      <c r="H1211" s="64">
        <v>12.928759894459102</v>
      </c>
      <c r="I1211" s="64">
        <v>6.9518716577540109</v>
      </c>
      <c r="J1211" s="64">
        <v>15.636363636363637</v>
      </c>
      <c r="K1211" s="64">
        <v>11.92429022082019</v>
      </c>
      <c r="L1211" s="65"/>
      <c r="M1211" s="65">
        <v>31</v>
      </c>
      <c r="N1211" s="65">
        <v>58</v>
      </c>
      <c r="O1211" s="65">
        <v>92</v>
      </c>
      <c r="P1211" s="65">
        <v>26</v>
      </c>
      <c r="Q1211" s="65">
        <v>71</v>
      </c>
      <c r="R1211" s="65">
        <v>98</v>
      </c>
      <c r="S1211" s="65">
        <v>52</v>
      </c>
      <c r="T1211" s="65">
        <v>129</v>
      </c>
      <c r="U1211" s="65">
        <v>189</v>
      </c>
    </row>
    <row r="1212" spans="1:21" x14ac:dyDescent="0.35">
      <c r="A1212" s="62">
        <v>1207</v>
      </c>
      <c r="B1212" s="63" t="s">
        <v>1620</v>
      </c>
      <c r="C1212" s="64">
        <v>0</v>
      </c>
      <c r="D1212" s="64">
        <v>26.666666666666668</v>
      </c>
      <c r="E1212" s="64">
        <v>26.666666666666668</v>
      </c>
      <c r="F1212" s="64">
        <v>0</v>
      </c>
      <c r="G1212" s="64">
        <v>0</v>
      </c>
      <c r="H1212" s="64">
        <v>0</v>
      </c>
      <c r="I1212" s="64">
        <v>0</v>
      </c>
      <c r="J1212" s="64">
        <v>18.181818181818183</v>
      </c>
      <c r="K1212" s="64">
        <v>17.391304347826086</v>
      </c>
      <c r="L1212" s="65"/>
      <c r="M1212" s="65">
        <v>0</v>
      </c>
      <c r="N1212" s="65">
        <v>4</v>
      </c>
      <c r="O1212" s="65">
        <v>4</v>
      </c>
      <c r="P1212" s="65">
        <v>0</v>
      </c>
      <c r="Q1212" s="65">
        <v>0</v>
      </c>
      <c r="R1212" s="65">
        <v>0</v>
      </c>
      <c r="S1212" s="65">
        <v>0</v>
      </c>
      <c r="T1212" s="65">
        <v>4</v>
      </c>
      <c r="U1212" s="65">
        <v>4</v>
      </c>
    </row>
    <row r="1213" spans="1:21" x14ac:dyDescent="0.35">
      <c r="A1213" s="62">
        <v>1208</v>
      </c>
      <c r="B1213" s="63" t="s">
        <v>1621</v>
      </c>
      <c r="C1213" s="64">
        <v>0</v>
      </c>
      <c r="D1213" s="64">
        <v>0</v>
      </c>
      <c r="E1213" s="64">
        <v>0</v>
      </c>
      <c r="F1213" s="64">
        <v>0</v>
      </c>
      <c r="G1213" s="64">
        <v>0</v>
      </c>
      <c r="H1213" s="64">
        <v>0</v>
      </c>
      <c r="I1213" s="64">
        <v>0</v>
      </c>
      <c r="J1213" s="64">
        <v>0</v>
      </c>
      <c r="K1213" s="64">
        <v>0</v>
      </c>
      <c r="L1213" s="65"/>
      <c r="M1213" s="65">
        <v>0</v>
      </c>
      <c r="N1213" s="65">
        <v>0</v>
      </c>
      <c r="O1213" s="65">
        <v>0</v>
      </c>
      <c r="P1213" s="65">
        <v>0</v>
      </c>
      <c r="Q1213" s="65">
        <v>0</v>
      </c>
      <c r="R1213" s="65">
        <v>0</v>
      </c>
      <c r="S1213" s="65">
        <v>0</v>
      </c>
      <c r="T1213" s="65">
        <v>0</v>
      </c>
      <c r="U1213" s="65">
        <v>0</v>
      </c>
    </row>
    <row r="1214" spans="1:21" x14ac:dyDescent="0.35">
      <c r="A1214" s="62">
        <v>1209</v>
      </c>
      <c r="B1214" s="63" t="s">
        <v>1622</v>
      </c>
      <c r="C1214" s="64">
        <v>0</v>
      </c>
      <c r="D1214" s="64">
        <v>0</v>
      </c>
      <c r="E1214" s="64">
        <v>0</v>
      </c>
      <c r="F1214" s="64">
        <v>0</v>
      </c>
      <c r="G1214" s="64">
        <v>0</v>
      </c>
      <c r="H1214" s="64">
        <v>0</v>
      </c>
      <c r="I1214" s="64">
        <v>0</v>
      </c>
      <c r="J1214" s="64">
        <v>0</v>
      </c>
      <c r="K1214" s="64">
        <v>0</v>
      </c>
      <c r="L1214" s="65"/>
      <c r="M1214" s="65">
        <v>0</v>
      </c>
      <c r="N1214" s="65">
        <v>0</v>
      </c>
      <c r="O1214" s="65">
        <v>0</v>
      </c>
      <c r="P1214" s="65">
        <v>0</v>
      </c>
      <c r="Q1214" s="65">
        <v>0</v>
      </c>
      <c r="R1214" s="65">
        <v>0</v>
      </c>
      <c r="S1214" s="65">
        <v>0</v>
      </c>
      <c r="T1214" s="65">
        <v>0</v>
      </c>
      <c r="U1214" s="65">
        <v>0</v>
      </c>
    </row>
    <row r="1215" spans="1:21" x14ac:dyDescent="0.35">
      <c r="A1215" s="62">
        <v>1210</v>
      </c>
      <c r="B1215" s="63" t="s">
        <v>1623</v>
      </c>
      <c r="C1215" s="64">
        <v>0</v>
      </c>
      <c r="D1215" s="64">
        <v>0</v>
      </c>
      <c r="E1215" s="64">
        <v>0</v>
      </c>
      <c r="F1215" s="64">
        <v>0</v>
      </c>
      <c r="G1215" s="64">
        <v>0</v>
      </c>
      <c r="H1215" s="64">
        <v>0</v>
      </c>
      <c r="I1215" s="64">
        <v>0</v>
      </c>
      <c r="J1215" s="64">
        <v>0</v>
      </c>
      <c r="K1215" s="64">
        <v>0</v>
      </c>
      <c r="L1215" s="65"/>
      <c r="M1215" s="65">
        <v>0</v>
      </c>
      <c r="N1215" s="65">
        <v>0</v>
      </c>
      <c r="O1215" s="65">
        <v>0</v>
      </c>
      <c r="P1215" s="65">
        <v>0</v>
      </c>
      <c r="Q1215" s="65">
        <v>0</v>
      </c>
      <c r="R1215" s="65">
        <v>0</v>
      </c>
      <c r="S1215" s="65">
        <v>0</v>
      </c>
      <c r="T1215" s="65">
        <v>0</v>
      </c>
      <c r="U1215" s="65">
        <v>0</v>
      </c>
    </row>
    <row r="1216" spans="1:21" x14ac:dyDescent="0.35">
      <c r="A1216" s="62">
        <v>1211</v>
      </c>
      <c r="B1216" s="63" t="s">
        <v>1624</v>
      </c>
      <c r="C1216" s="64">
        <v>0</v>
      </c>
      <c r="D1216" s="64">
        <v>0</v>
      </c>
      <c r="E1216" s="64">
        <v>0</v>
      </c>
      <c r="F1216" s="64">
        <v>0</v>
      </c>
      <c r="G1216" s="64">
        <v>0</v>
      </c>
      <c r="H1216" s="64">
        <v>0</v>
      </c>
      <c r="I1216" s="64">
        <v>0</v>
      </c>
      <c r="J1216" s="64">
        <v>0</v>
      </c>
      <c r="K1216" s="64">
        <v>0</v>
      </c>
      <c r="L1216" s="65"/>
      <c r="M1216" s="65">
        <v>0</v>
      </c>
      <c r="N1216" s="65">
        <v>0</v>
      </c>
      <c r="O1216" s="65">
        <v>0</v>
      </c>
      <c r="P1216" s="65">
        <v>0</v>
      </c>
      <c r="Q1216" s="65">
        <v>0</v>
      </c>
      <c r="R1216" s="65">
        <v>0</v>
      </c>
      <c r="S1216" s="65">
        <v>0</v>
      </c>
      <c r="T1216" s="65">
        <v>0</v>
      </c>
      <c r="U1216" s="65">
        <v>0</v>
      </c>
    </row>
    <row r="1217" spans="1:21" x14ac:dyDescent="0.35">
      <c r="A1217" s="62">
        <v>1212</v>
      </c>
      <c r="B1217" s="63" t="s">
        <v>1625</v>
      </c>
      <c r="C1217" s="64">
        <v>0</v>
      </c>
      <c r="D1217" s="64">
        <v>0</v>
      </c>
      <c r="E1217" s="64">
        <v>0</v>
      </c>
      <c r="F1217" s="64">
        <v>0</v>
      </c>
      <c r="G1217" s="64">
        <v>0</v>
      </c>
      <c r="H1217" s="64">
        <v>0</v>
      </c>
      <c r="I1217" s="64">
        <v>0</v>
      </c>
      <c r="J1217" s="64">
        <v>0</v>
      </c>
      <c r="K1217" s="64">
        <v>0</v>
      </c>
      <c r="L1217" s="65"/>
      <c r="M1217" s="65">
        <v>0</v>
      </c>
      <c r="N1217" s="65">
        <v>0</v>
      </c>
      <c r="O1217" s="65">
        <v>0</v>
      </c>
      <c r="P1217" s="65">
        <v>0</v>
      </c>
      <c r="Q1217" s="65">
        <v>0</v>
      </c>
      <c r="R1217" s="65">
        <v>0</v>
      </c>
      <c r="S1217" s="65">
        <v>0</v>
      </c>
      <c r="T1217" s="65">
        <v>0</v>
      </c>
      <c r="U1217" s="65">
        <v>0</v>
      </c>
    </row>
    <row r="1218" spans="1:21" x14ac:dyDescent="0.35">
      <c r="A1218" s="62">
        <v>1213</v>
      </c>
      <c r="B1218" s="63" t="s">
        <v>1626</v>
      </c>
      <c r="C1218" s="64">
        <v>0</v>
      </c>
      <c r="D1218" s="64">
        <v>0</v>
      </c>
      <c r="E1218" s="64">
        <v>0</v>
      </c>
      <c r="F1218" s="64">
        <v>0</v>
      </c>
      <c r="G1218" s="64">
        <v>0</v>
      </c>
      <c r="H1218" s="64">
        <v>0</v>
      </c>
      <c r="I1218" s="64">
        <v>0</v>
      </c>
      <c r="J1218" s="64">
        <v>0</v>
      </c>
      <c r="K1218" s="64">
        <v>0</v>
      </c>
      <c r="L1218" s="65"/>
      <c r="M1218" s="65">
        <v>0</v>
      </c>
      <c r="N1218" s="65">
        <v>0</v>
      </c>
      <c r="O1218" s="65">
        <v>0</v>
      </c>
      <c r="P1218" s="65">
        <v>0</v>
      </c>
      <c r="Q1218" s="65">
        <v>0</v>
      </c>
      <c r="R1218" s="65">
        <v>0</v>
      </c>
      <c r="S1218" s="65">
        <v>0</v>
      </c>
      <c r="T1218" s="65">
        <v>0</v>
      </c>
      <c r="U1218" s="65">
        <v>0</v>
      </c>
    </row>
    <row r="1219" spans="1:21" x14ac:dyDescent="0.35">
      <c r="A1219" s="62">
        <v>1214</v>
      </c>
      <c r="B1219" s="63" t="s">
        <v>374</v>
      </c>
      <c r="C1219" s="64">
        <v>1.8181818181818181</v>
      </c>
      <c r="D1219" s="64">
        <v>6.3197026022304827</v>
      </c>
      <c r="E1219" s="64">
        <v>4.7727272727272734</v>
      </c>
      <c r="F1219" s="64">
        <v>0</v>
      </c>
      <c r="G1219" s="64">
        <v>3.9711191335740073</v>
      </c>
      <c r="H1219" s="64">
        <v>2.7253668763102725</v>
      </c>
      <c r="I1219" s="64">
        <v>2.6809651474530831</v>
      </c>
      <c r="J1219" s="64">
        <v>5.1001821493624773</v>
      </c>
      <c r="K1219" s="64">
        <v>3.9258451472191931</v>
      </c>
      <c r="L1219" s="65"/>
      <c r="M1219" s="65">
        <v>3</v>
      </c>
      <c r="N1219" s="65">
        <v>17</v>
      </c>
      <c r="O1219" s="65">
        <v>21</v>
      </c>
      <c r="P1219" s="65">
        <v>0</v>
      </c>
      <c r="Q1219" s="65">
        <v>11</v>
      </c>
      <c r="R1219" s="65">
        <v>13</v>
      </c>
      <c r="S1219" s="65">
        <v>10</v>
      </c>
      <c r="T1219" s="65">
        <v>28</v>
      </c>
      <c r="U1219" s="65">
        <v>36</v>
      </c>
    </row>
    <row r="1220" spans="1:21" x14ac:dyDescent="0.35">
      <c r="A1220" s="62">
        <v>1215</v>
      </c>
      <c r="B1220" s="63" t="s">
        <v>1627</v>
      </c>
      <c r="C1220" s="64">
        <v>0</v>
      </c>
      <c r="D1220" s="64">
        <v>0</v>
      </c>
      <c r="E1220" s="64">
        <v>0</v>
      </c>
      <c r="F1220" s="64">
        <v>0</v>
      </c>
      <c r="G1220" s="64">
        <v>0</v>
      </c>
      <c r="H1220" s="64">
        <v>21.052631578947366</v>
      </c>
      <c r="I1220" s="64">
        <v>0</v>
      </c>
      <c r="J1220" s="64">
        <v>0</v>
      </c>
      <c r="K1220" s="64">
        <v>9.0909090909090917</v>
      </c>
      <c r="L1220" s="65"/>
      <c r="M1220" s="65">
        <v>0</v>
      </c>
      <c r="N1220" s="65">
        <v>0</v>
      </c>
      <c r="O1220" s="65">
        <v>0</v>
      </c>
      <c r="P1220" s="65">
        <v>0</v>
      </c>
      <c r="Q1220" s="65">
        <v>0</v>
      </c>
      <c r="R1220" s="65">
        <v>4</v>
      </c>
      <c r="S1220" s="65">
        <v>0</v>
      </c>
      <c r="T1220" s="65">
        <v>0</v>
      </c>
      <c r="U1220" s="65">
        <v>4</v>
      </c>
    </row>
    <row r="1221" spans="1:21" x14ac:dyDescent="0.35">
      <c r="A1221" s="62">
        <v>1216</v>
      </c>
      <c r="B1221" s="63" t="s">
        <v>1628</v>
      </c>
      <c r="C1221" s="64">
        <v>0</v>
      </c>
      <c r="D1221" s="64">
        <v>0</v>
      </c>
      <c r="E1221" s="64">
        <v>0</v>
      </c>
      <c r="F1221" s="64">
        <v>0</v>
      </c>
      <c r="G1221" s="64">
        <v>0</v>
      </c>
      <c r="H1221" s="64">
        <v>0</v>
      </c>
      <c r="I1221" s="64">
        <v>0</v>
      </c>
      <c r="J1221" s="64">
        <v>0</v>
      </c>
      <c r="K1221" s="64">
        <v>0</v>
      </c>
      <c r="L1221" s="65"/>
      <c r="M1221" s="65">
        <v>0</v>
      </c>
      <c r="N1221" s="65">
        <v>0</v>
      </c>
      <c r="O1221" s="65">
        <v>0</v>
      </c>
      <c r="P1221" s="65">
        <v>0</v>
      </c>
      <c r="Q1221" s="65">
        <v>0</v>
      </c>
      <c r="R1221" s="65">
        <v>0</v>
      </c>
      <c r="S1221" s="65">
        <v>0</v>
      </c>
      <c r="T1221" s="65">
        <v>0</v>
      </c>
      <c r="U1221" s="65">
        <v>0</v>
      </c>
    </row>
    <row r="1222" spans="1:21" x14ac:dyDescent="0.35">
      <c r="A1222" s="62">
        <v>1217</v>
      </c>
      <c r="B1222" s="63" t="s">
        <v>1629</v>
      </c>
      <c r="C1222" s="64">
        <v>0</v>
      </c>
      <c r="D1222" s="64">
        <v>0</v>
      </c>
      <c r="E1222" s="64">
        <v>0</v>
      </c>
      <c r="F1222" s="64">
        <v>0</v>
      </c>
      <c r="G1222" s="64">
        <v>0</v>
      </c>
      <c r="H1222" s="64">
        <v>0</v>
      </c>
      <c r="I1222" s="64">
        <v>0</v>
      </c>
      <c r="J1222" s="64">
        <v>0</v>
      </c>
      <c r="K1222" s="64">
        <v>0</v>
      </c>
      <c r="L1222" s="65"/>
      <c r="M1222" s="65">
        <v>0</v>
      </c>
      <c r="N1222" s="65">
        <v>0</v>
      </c>
      <c r="O1222" s="65">
        <v>0</v>
      </c>
      <c r="P1222" s="65">
        <v>0</v>
      </c>
      <c r="Q1222" s="65">
        <v>0</v>
      </c>
      <c r="R1222" s="65">
        <v>0</v>
      </c>
      <c r="S1222" s="65">
        <v>0</v>
      </c>
      <c r="T1222" s="65">
        <v>0</v>
      </c>
      <c r="U1222" s="65">
        <v>0</v>
      </c>
    </row>
    <row r="1223" spans="1:21" x14ac:dyDescent="0.35">
      <c r="A1223" s="62">
        <v>1218</v>
      </c>
      <c r="B1223" s="63" t="s">
        <v>1630</v>
      </c>
      <c r="C1223" s="64">
        <v>0</v>
      </c>
      <c r="D1223" s="64">
        <v>8.5714285714285712</v>
      </c>
      <c r="E1223" s="64">
        <v>4.6153846153846159</v>
      </c>
      <c r="F1223" s="64">
        <v>0</v>
      </c>
      <c r="G1223" s="64">
        <v>0</v>
      </c>
      <c r="H1223" s="64">
        <v>0</v>
      </c>
      <c r="I1223" s="64">
        <v>0</v>
      </c>
      <c r="J1223" s="64">
        <v>3.3333333333333335</v>
      </c>
      <c r="K1223" s="64">
        <v>4.2307692307692308</v>
      </c>
      <c r="L1223" s="65"/>
      <c r="M1223" s="65">
        <v>0</v>
      </c>
      <c r="N1223" s="65">
        <v>6</v>
      </c>
      <c r="O1223" s="65">
        <v>6</v>
      </c>
      <c r="P1223" s="65">
        <v>0</v>
      </c>
      <c r="Q1223" s="65">
        <v>0</v>
      </c>
      <c r="R1223" s="65">
        <v>0</v>
      </c>
      <c r="S1223" s="65">
        <v>0</v>
      </c>
      <c r="T1223" s="65">
        <v>5</v>
      </c>
      <c r="U1223" s="65">
        <v>11</v>
      </c>
    </row>
    <row r="1224" spans="1:21" x14ac:dyDescent="0.35">
      <c r="A1224" s="62">
        <v>1219</v>
      </c>
      <c r="B1224" s="63" t="s">
        <v>1631</v>
      </c>
      <c r="C1224" s="64">
        <v>5.4945054945054945</v>
      </c>
      <c r="D1224" s="64">
        <v>14.772727272727273</v>
      </c>
      <c r="E1224" s="64">
        <v>9.3567251461988299</v>
      </c>
      <c r="F1224" s="64">
        <v>0</v>
      </c>
      <c r="G1224" s="64">
        <v>10</v>
      </c>
      <c r="H1224" s="64">
        <v>8.2474226804123703</v>
      </c>
      <c r="I1224" s="64">
        <v>5.9782608695652177</v>
      </c>
      <c r="J1224" s="64">
        <v>13.714285714285715</v>
      </c>
      <c r="K1224" s="64">
        <v>8.9673913043478262</v>
      </c>
      <c r="L1224" s="65"/>
      <c r="M1224" s="65">
        <v>5</v>
      </c>
      <c r="N1224" s="65">
        <v>13</v>
      </c>
      <c r="O1224" s="65">
        <v>16</v>
      </c>
      <c r="P1224" s="65">
        <v>0</v>
      </c>
      <c r="Q1224" s="65">
        <v>10</v>
      </c>
      <c r="R1224" s="65">
        <v>16</v>
      </c>
      <c r="S1224" s="65">
        <v>11</v>
      </c>
      <c r="T1224" s="65">
        <v>24</v>
      </c>
      <c r="U1224" s="65">
        <v>33</v>
      </c>
    </row>
    <row r="1225" spans="1:21" x14ac:dyDescent="0.35">
      <c r="A1225" s="62">
        <v>1220</v>
      </c>
      <c r="B1225" s="63" t="s">
        <v>1632</v>
      </c>
      <c r="C1225" s="64">
        <v>0</v>
      </c>
      <c r="D1225" s="64">
        <v>0</v>
      </c>
      <c r="E1225" s="64">
        <v>0</v>
      </c>
      <c r="F1225" s="64">
        <v>0</v>
      </c>
      <c r="G1225" s="64">
        <v>0</v>
      </c>
      <c r="H1225" s="64">
        <v>0</v>
      </c>
      <c r="I1225" s="64">
        <v>0</v>
      </c>
      <c r="J1225" s="64">
        <v>0</v>
      </c>
      <c r="K1225" s="64">
        <v>0</v>
      </c>
      <c r="L1225" s="65"/>
      <c r="M1225" s="65">
        <v>0</v>
      </c>
      <c r="N1225" s="65">
        <v>0</v>
      </c>
      <c r="O1225" s="65">
        <v>0</v>
      </c>
      <c r="P1225" s="65">
        <v>0</v>
      </c>
      <c r="Q1225" s="65">
        <v>0</v>
      </c>
      <c r="R1225" s="65">
        <v>0</v>
      </c>
      <c r="S1225" s="65">
        <v>0</v>
      </c>
      <c r="T1225" s="65">
        <v>0</v>
      </c>
      <c r="U1225" s="65">
        <v>0</v>
      </c>
    </row>
    <row r="1226" spans="1:21" x14ac:dyDescent="0.35">
      <c r="A1226" s="62">
        <v>1221</v>
      </c>
      <c r="B1226" s="63" t="s">
        <v>1633</v>
      </c>
      <c r="C1226" s="64">
        <v>0</v>
      </c>
      <c r="D1226" s="64">
        <v>0</v>
      </c>
      <c r="E1226" s="64">
        <v>0</v>
      </c>
      <c r="F1226" s="64">
        <v>0</v>
      </c>
      <c r="G1226" s="64">
        <v>0</v>
      </c>
      <c r="H1226" s="64">
        <v>0</v>
      </c>
      <c r="I1226" s="64">
        <v>0</v>
      </c>
      <c r="J1226" s="64">
        <v>0</v>
      </c>
      <c r="K1226" s="64">
        <v>0</v>
      </c>
      <c r="L1226" s="65"/>
      <c r="M1226" s="65">
        <v>0</v>
      </c>
      <c r="N1226" s="65">
        <v>0</v>
      </c>
      <c r="O1226" s="65">
        <v>0</v>
      </c>
      <c r="P1226" s="65">
        <v>0</v>
      </c>
      <c r="Q1226" s="65">
        <v>0</v>
      </c>
      <c r="R1226" s="65">
        <v>0</v>
      </c>
      <c r="S1226" s="65">
        <v>0</v>
      </c>
      <c r="T1226" s="65">
        <v>0</v>
      </c>
      <c r="U1226" s="65">
        <v>0</v>
      </c>
    </row>
    <row r="1227" spans="1:21" x14ac:dyDescent="0.35">
      <c r="A1227" s="62">
        <v>1222</v>
      </c>
      <c r="B1227" s="63" t="s">
        <v>1634</v>
      </c>
      <c r="C1227" s="64">
        <v>0</v>
      </c>
      <c r="D1227" s="64">
        <v>0</v>
      </c>
      <c r="E1227" s="64">
        <v>0</v>
      </c>
      <c r="F1227" s="64">
        <v>0</v>
      </c>
      <c r="G1227" s="64">
        <v>0</v>
      </c>
      <c r="H1227" s="64">
        <v>0</v>
      </c>
      <c r="I1227" s="64">
        <v>0</v>
      </c>
      <c r="J1227" s="64">
        <v>0</v>
      </c>
      <c r="K1227" s="64">
        <v>0</v>
      </c>
      <c r="L1227" s="65"/>
      <c r="M1227" s="65">
        <v>0</v>
      </c>
      <c r="N1227" s="65">
        <v>0</v>
      </c>
      <c r="O1227" s="65">
        <v>0</v>
      </c>
      <c r="P1227" s="65">
        <v>0</v>
      </c>
      <c r="Q1227" s="65">
        <v>0</v>
      </c>
      <c r="R1227" s="65">
        <v>0</v>
      </c>
      <c r="S1227" s="65">
        <v>0</v>
      </c>
      <c r="T1227" s="65">
        <v>0</v>
      </c>
      <c r="U1227" s="65">
        <v>0</v>
      </c>
    </row>
    <row r="1228" spans="1:21" x14ac:dyDescent="0.35">
      <c r="A1228" s="62">
        <v>1223</v>
      </c>
      <c r="B1228" s="63" t="s">
        <v>375</v>
      </c>
      <c r="C1228" s="64">
        <v>10.16949152542373</v>
      </c>
      <c r="D1228" s="64">
        <v>13.513513513513514</v>
      </c>
      <c r="E1228" s="64">
        <v>11.111111111111111</v>
      </c>
      <c r="F1228" s="64">
        <v>4.716981132075472</v>
      </c>
      <c r="G1228" s="64">
        <v>8.2474226804123703</v>
      </c>
      <c r="H1228" s="64">
        <v>5.9701492537313428</v>
      </c>
      <c r="I1228" s="64">
        <v>6.25</v>
      </c>
      <c r="J1228" s="64">
        <v>7.2463768115942031</v>
      </c>
      <c r="K1228" s="64">
        <v>8.6560364464692476</v>
      </c>
      <c r="L1228" s="65"/>
      <c r="M1228" s="65">
        <v>12</v>
      </c>
      <c r="N1228" s="65">
        <v>15</v>
      </c>
      <c r="O1228" s="65">
        <v>26</v>
      </c>
      <c r="P1228" s="65">
        <v>5</v>
      </c>
      <c r="Q1228" s="65">
        <v>8</v>
      </c>
      <c r="R1228" s="65">
        <v>12</v>
      </c>
      <c r="S1228" s="65">
        <v>14</v>
      </c>
      <c r="T1228" s="65">
        <v>15</v>
      </c>
      <c r="U1228" s="65">
        <v>38</v>
      </c>
    </row>
    <row r="1229" spans="1:21" x14ac:dyDescent="0.35">
      <c r="A1229" s="62">
        <v>1224</v>
      </c>
      <c r="B1229" s="63" t="s">
        <v>1635</v>
      </c>
      <c r="C1229" s="64">
        <v>0</v>
      </c>
      <c r="D1229" s="64">
        <v>0</v>
      </c>
      <c r="E1229" s="64">
        <v>0</v>
      </c>
      <c r="F1229" s="64">
        <v>0</v>
      </c>
      <c r="G1229" s="64">
        <v>0</v>
      </c>
      <c r="H1229" s="64">
        <v>0</v>
      </c>
      <c r="I1229" s="64">
        <v>0</v>
      </c>
      <c r="J1229" s="64">
        <v>0</v>
      </c>
      <c r="K1229" s="64">
        <v>0</v>
      </c>
      <c r="L1229" s="65"/>
      <c r="M1229" s="65">
        <v>0</v>
      </c>
      <c r="N1229" s="65">
        <v>0</v>
      </c>
      <c r="O1229" s="65">
        <v>0</v>
      </c>
      <c r="P1229" s="65">
        <v>0</v>
      </c>
      <c r="Q1229" s="65">
        <v>0</v>
      </c>
      <c r="R1229" s="65">
        <v>0</v>
      </c>
      <c r="S1229" s="65">
        <v>0</v>
      </c>
      <c r="T1229" s="65">
        <v>0</v>
      </c>
      <c r="U1229" s="65">
        <v>0</v>
      </c>
    </row>
    <row r="1230" spans="1:21" x14ac:dyDescent="0.35">
      <c r="A1230" s="62">
        <v>1225</v>
      </c>
      <c r="B1230" s="63" t="s">
        <v>1636</v>
      </c>
      <c r="C1230" s="64">
        <v>0</v>
      </c>
      <c r="D1230" s="64">
        <v>0</v>
      </c>
      <c r="E1230" s="64">
        <v>0</v>
      </c>
      <c r="F1230" s="64">
        <v>0</v>
      </c>
      <c r="G1230" s="64">
        <v>0</v>
      </c>
      <c r="H1230" s="64">
        <v>0</v>
      </c>
      <c r="I1230" s="64">
        <v>0</v>
      </c>
      <c r="J1230" s="64">
        <v>0</v>
      </c>
      <c r="K1230" s="64">
        <v>0</v>
      </c>
      <c r="L1230" s="65"/>
      <c r="M1230" s="65">
        <v>0</v>
      </c>
      <c r="N1230" s="65">
        <v>0</v>
      </c>
      <c r="O1230" s="65">
        <v>0</v>
      </c>
      <c r="P1230" s="65">
        <v>0</v>
      </c>
      <c r="Q1230" s="65">
        <v>0</v>
      </c>
      <c r="R1230" s="65">
        <v>0</v>
      </c>
      <c r="S1230" s="65">
        <v>0</v>
      </c>
      <c r="T1230" s="65">
        <v>0</v>
      </c>
      <c r="U1230" s="65">
        <v>0</v>
      </c>
    </row>
    <row r="1231" spans="1:21" x14ac:dyDescent="0.35">
      <c r="A1231" s="62">
        <v>1226</v>
      </c>
      <c r="B1231" s="63" t="s">
        <v>1637</v>
      </c>
      <c r="C1231" s="64">
        <v>0</v>
      </c>
      <c r="D1231" s="64">
        <v>0</v>
      </c>
      <c r="E1231" s="64">
        <v>0</v>
      </c>
      <c r="F1231" s="64">
        <v>0</v>
      </c>
      <c r="G1231" s="64">
        <v>0</v>
      </c>
      <c r="H1231" s="64">
        <v>0</v>
      </c>
      <c r="I1231" s="64">
        <v>0</v>
      </c>
      <c r="J1231" s="64">
        <v>0</v>
      </c>
      <c r="K1231" s="64">
        <v>0</v>
      </c>
      <c r="L1231" s="65"/>
      <c r="M1231" s="65">
        <v>0</v>
      </c>
      <c r="N1231" s="65">
        <v>0</v>
      </c>
      <c r="O1231" s="65">
        <v>0</v>
      </c>
      <c r="P1231" s="65">
        <v>0</v>
      </c>
      <c r="Q1231" s="65">
        <v>0</v>
      </c>
      <c r="R1231" s="65">
        <v>0</v>
      </c>
      <c r="S1231" s="65">
        <v>0</v>
      </c>
      <c r="T1231" s="65">
        <v>0</v>
      </c>
      <c r="U1231" s="65">
        <v>0</v>
      </c>
    </row>
    <row r="1232" spans="1:21" x14ac:dyDescent="0.35">
      <c r="A1232" s="62">
        <v>1227</v>
      </c>
      <c r="B1232" s="63" t="s">
        <v>1638</v>
      </c>
      <c r="C1232" s="64">
        <v>0</v>
      </c>
      <c r="D1232" s="64">
        <v>0</v>
      </c>
      <c r="E1232" s="64">
        <v>0</v>
      </c>
      <c r="F1232" s="64">
        <v>0</v>
      </c>
      <c r="G1232" s="64">
        <v>0</v>
      </c>
      <c r="H1232" s="64">
        <v>0</v>
      </c>
      <c r="I1232" s="64">
        <v>0</v>
      </c>
      <c r="J1232" s="64">
        <v>0</v>
      </c>
      <c r="K1232" s="64">
        <v>0</v>
      </c>
      <c r="L1232" s="65"/>
      <c r="M1232" s="65">
        <v>0</v>
      </c>
      <c r="N1232" s="65">
        <v>0</v>
      </c>
      <c r="O1232" s="65">
        <v>0</v>
      </c>
      <c r="P1232" s="65">
        <v>0</v>
      </c>
      <c r="Q1232" s="65">
        <v>0</v>
      </c>
      <c r="R1232" s="65">
        <v>0</v>
      </c>
      <c r="S1232" s="65">
        <v>0</v>
      </c>
      <c r="T1232" s="65">
        <v>0</v>
      </c>
      <c r="U1232" s="65">
        <v>0</v>
      </c>
    </row>
    <row r="1233" spans="1:21" x14ac:dyDescent="0.35">
      <c r="A1233" s="62">
        <v>1228</v>
      </c>
      <c r="B1233" s="63" t="s">
        <v>1639</v>
      </c>
      <c r="C1233" s="64">
        <v>0</v>
      </c>
      <c r="D1233" s="64">
        <v>0</v>
      </c>
      <c r="E1233" s="64">
        <v>0</v>
      </c>
      <c r="F1233" s="64">
        <v>0</v>
      </c>
      <c r="G1233" s="64">
        <v>0</v>
      </c>
      <c r="H1233" s="64">
        <v>0</v>
      </c>
      <c r="I1233" s="64">
        <v>0</v>
      </c>
      <c r="J1233" s="64">
        <v>0</v>
      </c>
      <c r="K1233" s="64">
        <v>0</v>
      </c>
      <c r="L1233" s="65"/>
      <c r="M1233" s="65">
        <v>0</v>
      </c>
      <c r="N1233" s="65">
        <v>0</v>
      </c>
      <c r="O1233" s="65">
        <v>0</v>
      </c>
      <c r="P1233" s="65">
        <v>0</v>
      </c>
      <c r="Q1233" s="65">
        <v>0</v>
      </c>
      <c r="R1233" s="65">
        <v>0</v>
      </c>
      <c r="S1233" s="65">
        <v>0</v>
      </c>
      <c r="T1233" s="65">
        <v>0</v>
      </c>
      <c r="U1233" s="65">
        <v>0</v>
      </c>
    </row>
    <row r="1234" spans="1:21" x14ac:dyDescent="0.35">
      <c r="A1234" s="62">
        <v>1229</v>
      </c>
      <c r="B1234" s="63" t="s">
        <v>1640</v>
      </c>
      <c r="C1234" s="64">
        <v>17.647058823529413</v>
      </c>
      <c r="D1234" s="64">
        <v>25</v>
      </c>
      <c r="E1234" s="64">
        <v>25.581395348837212</v>
      </c>
      <c r="F1234" s="64">
        <v>0</v>
      </c>
      <c r="G1234" s="64">
        <v>0</v>
      </c>
      <c r="H1234" s="64">
        <v>0</v>
      </c>
      <c r="I1234" s="64">
        <v>8.3333333333333321</v>
      </c>
      <c r="J1234" s="64">
        <v>14.285714285714285</v>
      </c>
      <c r="K1234" s="64">
        <v>14.473684210526317</v>
      </c>
      <c r="L1234" s="65"/>
      <c r="M1234" s="65">
        <v>3</v>
      </c>
      <c r="N1234" s="65">
        <v>5</v>
      </c>
      <c r="O1234" s="65">
        <v>11</v>
      </c>
      <c r="P1234" s="65">
        <v>0</v>
      </c>
      <c r="Q1234" s="65">
        <v>0</v>
      </c>
      <c r="R1234" s="65">
        <v>0</v>
      </c>
      <c r="S1234" s="65">
        <v>3</v>
      </c>
      <c r="T1234" s="65">
        <v>5</v>
      </c>
      <c r="U1234" s="65">
        <v>11</v>
      </c>
    </row>
    <row r="1235" spans="1:21" x14ac:dyDescent="0.35">
      <c r="A1235" s="62">
        <v>1230</v>
      </c>
      <c r="B1235" s="63" t="s">
        <v>1641</v>
      </c>
      <c r="C1235" s="64">
        <v>0</v>
      </c>
      <c r="D1235" s="64">
        <v>0</v>
      </c>
      <c r="E1235" s="64">
        <v>0</v>
      </c>
      <c r="F1235" s="64">
        <v>0</v>
      </c>
      <c r="G1235" s="64">
        <v>0</v>
      </c>
      <c r="H1235" s="64">
        <v>0</v>
      </c>
      <c r="I1235" s="64">
        <v>0</v>
      </c>
      <c r="J1235" s="64">
        <v>0</v>
      </c>
      <c r="K1235" s="64">
        <v>0</v>
      </c>
      <c r="L1235" s="65"/>
      <c r="M1235" s="65">
        <v>0</v>
      </c>
      <c r="N1235" s="65">
        <v>0</v>
      </c>
      <c r="O1235" s="65">
        <v>0</v>
      </c>
      <c r="P1235" s="65">
        <v>0</v>
      </c>
      <c r="Q1235" s="65">
        <v>0</v>
      </c>
      <c r="R1235" s="65">
        <v>0</v>
      </c>
      <c r="S1235" s="65">
        <v>0</v>
      </c>
      <c r="T1235" s="65">
        <v>0</v>
      </c>
      <c r="U1235" s="65">
        <v>0</v>
      </c>
    </row>
    <row r="1236" spans="1:21" x14ac:dyDescent="0.35">
      <c r="A1236" s="62">
        <v>1231</v>
      </c>
      <c r="B1236" s="63" t="s">
        <v>1642</v>
      </c>
      <c r="C1236" s="64">
        <v>0</v>
      </c>
      <c r="D1236" s="64">
        <v>40</v>
      </c>
      <c r="E1236" s="64">
        <v>15.384615384615385</v>
      </c>
      <c r="F1236" s="64">
        <v>30.76923076923077</v>
      </c>
      <c r="G1236" s="64">
        <v>33.333333333333329</v>
      </c>
      <c r="H1236" s="64">
        <v>30.303030303030305</v>
      </c>
      <c r="I1236" s="64">
        <v>11.111111111111111</v>
      </c>
      <c r="J1236" s="64">
        <v>12</v>
      </c>
      <c r="K1236" s="64">
        <v>17.391304347826086</v>
      </c>
      <c r="L1236" s="65"/>
      <c r="M1236" s="65">
        <v>0</v>
      </c>
      <c r="N1236" s="65">
        <v>6</v>
      </c>
      <c r="O1236" s="65">
        <v>6</v>
      </c>
      <c r="P1236" s="65">
        <v>4</v>
      </c>
      <c r="Q1236" s="65">
        <v>5</v>
      </c>
      <c r="R1236" s="65">
        <v>10</v>
      </c>
      <c r="S1236" s="65">
        <v>4</v>
      </c>
      <c r="T1236" s="65">
        <v>3</v>
      </c>
      <c r="U1236" s="65">
        <v>12</v>
      </c>
    </row>
    <row r="1237" spans="1:21" x14ac:dyDescent="0.35">
      <c r="A1237" s="62">
        <v>1232</v>
      </c>
      <c r="B1237" s="63" t="s">
        <v>1643</v>
      </c>
      <c r="C1237" s="64">
        <v>0</v>
      </c>
      <c r="D1237" s="64">
        <v>0</v>
      </c>
      <c r="E1237" s="64">
        <v>0</v>
      </c>
      <c r="F1237" s="64">
        <v>0</v>
      </c>
      <c r="G1237" s="64">
        <v>0</v>
      </c>
      <c r="H1237" s="64">
        <v>0</v>
      </c>
      <c r="I1237" s="64">
        <v>0</v>
      </c>
      <c r="J1237" s="64">
        <v>0</v>
      </c>
      <c r="K1237" s="64">
        <v>0</v>
      </c>
      <c r="L1237" s="65"/>
      <c r="M1237" s="65">
        <v>0</v>
      </c>
      <c r="N1237" s="65">
        <v>0</v>
      </c>
      <c r="O1237" s="65">
        <v>0</v>
      </c>
      <c r="P1237" s="65">
        <v>0</v>
      </c>
      <c r="Q1237" s="65">
        <v>0</v>
      </c>
      <c r="R1237" s="65">
        <v>0</v>
      </c>
      <c r="S1237" s="65">
        <v>0</v>
      </c>
      <c r="T1237" s="65">
        <v>0</v>
      </c>
      <c r="U1237" s="65">
        <v>0</v>
      </c>
    </row>
    <row r="1238" spans="1:21" x14ac:dyDescent="0.35">
      <c r="A1238" s="62">
        <v>1233</v>
      </c>
      <c r="B1238" s="63" t="s">
        <v>1644</v>
      </c>
      <c r="C1238" s="64">
        <v>0</v>
      </c>
      <c r="D1238" s="64">
        <v>0</v>
      </c>
      <c r="E1238" s="64">
        <v>0</v>
      </c>
      <c r="F1238" s="64">
        <v>0</v>
      </c>
      <c r="G1238" s="64">
        <v>0</v>
      </c>
      <c r="H1238" s="64">
        <v>0</v>
      </c>
      <c r="I1238" s="64">
        <v>0</v>
      </c>
      <c r="J1238" s="64">
        <v>16.666666666666664</v>
      </c>
      <c r="K1238" s="64">
        <v>12.280701754385964</v>
      </c>
      <c r="L1238" s="65"/>
      <c r="M1238" s="65">
        <v>0</v>
      </c>
      <c r="N1238" s="65">
        <v>0</v>
      </c>
      <c r="O1238" s="65">
        <v>0</v>
      </c>
      <c r="P1238" s="65">
        <v>0</v>
      </c>
      <c r="Q1238" s="65">
        <v>0</v>
      </c>
      <c r="R1238" s="65">
        <v>0</v>
      </c>
      <c r="S1238" s="65">
        <v>0</v>
      </c>
      <c r="T1238" s="65">
        <v>4</v>
      </c>
      <c r="U1238" s="65">
        <v>7</v>
      </c>
    </row>
    <row r="1239" spans="1:21" x14ac:dyDescent="0.35">
      <c r="A1239" s="62">
        <v>1234</v>
      </c>
      <c r="B1239" s="63" t="s">
        <v>1645</v>
      </c>
      <c r="C1239" s="64">
        <v>0</v>
      </c>
      <c r="D1239" s="64">
        <v>16</v>
      </c>
      <c r="E1239" s="64">
        <v>4.6511627906976747</v>
      </c>
      <c r="F1239" s="64">
        <v>12.244897959183673</v>
      </c>
      <c r="G1239" s="64">
        <v>13.333333333333334</v>
      </c>
      <c r="H1239" s="64">
        <v>16.25</v>
      </c>
      <c r="I1239" s="64">
        <v>2.7522935779816518</v>
      </c>
      <c r="J1239" s="64">
        <v>18.181818181818183</v>
      </c>
      <c r="K1239" s="64">
        <v>6.5868263473053901</v>
      </c>
      <c r="L1239" s="65"/>
      <c r="M1239" s="65">
        <v>0</v>
      </c>
      <c r="N1239" s="65">
        <v>4</v>
      </c>
      <c r="O1239" s="65">
        <v>4</v>
      </c>
      <c r="P1239" s="65">
        <v>6</v>
      </c>
      <c r="Q1239" s="65">
        <v>4</v>
      </c>
      <c r="R1239" s="65">
        <v>13</v>
      </c>
      <c r="S1239" s="65">
        <v>3</v>
      </c>
      <c r="T1239" s="65">
        <v>12</v>
      </c>
      <c r="U1239" s="65">
        <v>11</v>
      </c>
    </row>
    <row r="1240" spans="1:21" x14ac:dyDescent="0.35">
      <c r="A1240" s="62">
        <v>1235</v>
      </c>
      <c r="B1240" s="63" t="s">
        <v>376</v>
      </c>
      <c r="C1240" s="64">
        <v>2.7210884353741496</v>
      </c>
      <c r="D1240" s="64">
        <v>20.588235294117645</v>
      </c>
      <c r="E1240" s="64">
        <v>10.236220472440944</v>
      </c>
      <c r="F1240" s="64">
        <v>3.3613445378151261</v>
      </c>
      <c r="G1240" s="64">
        <v>12.195121951219512</v>
      </c>
      <c r="H1240" s="64">
        <v>8</v>
      </c>
      <c r="I1240" s="64">
        <v>6.9852941176470589</v>
      </c>
      <c r="J1240" s="64">
        <v>17.679558011049721</v>
      </c>
      <c r="K1240" s="64">
        <v>10.087719298245613</v>
      </c>
      <c r="L1240" s="65"/>
      <c r="M1240" s="65">
        <v>4</v>
      </c>
      <c r="N1240" s="65">
        <v>21</v>
      </c>
      <c r="O1240" s="65">
        <v>26</v>
      </c>
      <c r="P1240" s="65">
        <v>4</v>
      </c>
      <c r="Q1240" s="65">
        <v>10</v>
      </c>
      <c r="R1240" s="65">
        <v>16</v>
      </c>
      <c r="S1240" s="65">
        <v>19</v>
      </c>
      <c r="T1240" s="65">
        <v>32</v>
      </c>
      <c r="U1240" s="65">
        <v>46</v>
      </c>
    </row>
    <row r="1241" spans="1:21" x14ac:dyDescent="0.35">
      <c r="A1241" s="62">
        <v>1236</v>
      </c>
      <c r="B1241" s="63" t="s">
        <v>1646</v>
      </c>
      <c r="C1241" s="64">
        <v>0</v>
      </c>
      <c r="D1241" s="64">
        <v>0</v>
      </c>
      <c r="E1241" s="64">
        <v>6.3492063492063489</v>
      </c>
      <c r="F1241" s="64">
        <v>0</v>
      </c>
      <c r="G1241" s="64">
        <v>0</v>
      </c>
      <c r="H1241" s="64">
        <v>0</v>
      </c>
      <c r="I1241" s="64">
        <v>0</v>
      </c>
      <c r="J1241" s="64">
        <v>0</v>
      </c>
      <c r="K1241" s="64">
        <v>3.669724770642202</v>
      </c>
      <c r="L1241" s="65"/>
      <c r="M1241" s="65">
        <v>0</v>
      </c>
      <c r="N1241" s="65">
        <v>0</v>
      </c>
      <c r="O1241" s="65">
        <v>4</v>
      </c>
      <c r="P1241" s="65">
        <v>0</v>
      </c>
      <c r="Q1241" s="65">
        <v>0</v>
      </c>
      <c r="R1241" s="65">
        <v>0</v>
      </c>
      <c r="S1241" s="65">
        <v>0</v>
      </c>
      <c r="T1241" s="65">
        <v>0</v>
      </c>
      <c r="U1241" s="65">
        <v>4</v>
      </c>
    </row>
    <row r="1242" spans="1:21" x14ac:dyDescent="0.35">
      <c r="A1242" s="62">
        <v>1237</v>
      </c>
      <c r="B1242" s="63" t="s">
        <v>1647</v>
      </c>
      <c r="C1242" s="64">
        <v>0</v>
      </c>
      <c r="D1242" s="64">
        <v>0</v>
      </c>
      <c r="E1242" s="64">
        <v>0</v>
      </c>
      <c r="F1242" s="64">
        <v>0</v>
      </c>
      <c r="G1242" s="64">
        <v>0</v>
      </c>
      <c r="H1242" s="64">
        <v>0</v>
      </c>
      <c r="I1242" s="64">
        <v>0</v>
      </c>
      <c r="J1242" s="64">
        <v>4.3010752688172049</v>
      </c>
      <c r="K1242" s="64">
        <v>2.7027027027027026</v>
      </c>
      <c r="L1242" s="65"/>
      <c r="M1242" s="65">
        <v>0</v>
      </c>
      <c r="N1242" s="65">
        <v>0</v>
      </c>
      <c r="O1242" s="65">
        <v>0</v>
      </c>
      <c r="P1242" s="65">
        <v>0</v>
      </c>
      <c r="Q1242" s="65">
        <v>0</v>
      </c>
      <c r="R1242" s="65">
        <v>0</v>
      </c>
      <c r="S1242" s="65">
        <v>0</v>
      </c>
      <c r="T1242" s="65">
        <v>4</v>
      </c>
      <c r="U1242" s="65">
        <v>6</v>
      </c>
    </row>
    <row r="1243" spans="1:21" x14ac:dyDescent="0.35">
      <c r="A1243" s="62">
        <v>1238</v>
      </c>
      <c r="B1243" s="63" t="s">
        <v>1648</v>
      </c>
      <c r="C1243" s="64">
        <v>0</v>
      </c>
      <c r="D1243" s="64">
        <v>0</v>
      </c>
      <c r="E1243" s="64">
        <v>0</v>
      </c>
      <c r="F1243" s="64">
        <v>0</v>
      </c>
      <c r="G1243" s="64">
        <v>0</v>
      </c>
      <c r="H1243" s="64">
        <v>0</v>
      </c>
      <c r="I1243" s="64">
        <v>0</v>
      </c>
      <c r="J1243" s="64">
        <v>0</v>
      </c>
      <c r="K1243" s="64">
        <v>6.25</v>
      </c>
      <c r="L1243" s="65"/>
      <c r="M1243" s="65">
        <v>0</v>
      </c>
      <c r="N1243" s="65">
        <v>0</v>
      </c>
      <c r="O1243" s="65">
        <v>0</v>
      </c>
      <c r="P1243" s="65">
        <v>0</v>
      </c>
      <c r="Q1243" s="65">
        <v>0</v>
      </c>
      <c r="R1243" s="65">
        <v>0</v>
      </c>
      <c r="S1243" s="65">
        <v>0</v>
      </c>
      <c r="T1243" s="65">
        <v>0</v>
      </c>
      <c r="U1243" s="65">
        <v>3</v>
      </c>
    </row>
    <row r="1244" spans="1:21" x14ac:dyDescent="0.35">
      <c r="A1244" s="62">
        <v>1239</v>
      </c>
      <c r="B1244" s="63" t="s">
        <v>1649</v>
      </c>
      <c r="C1244" s="64">
        <v>0</v>
      </c>
      <c r="D1244" s="64">
        <v>0</v>
      </c>
      <c r="E1244" s="64">
        <v>0</v>
      </c>
      <c r="F1244" s="64">
        <v>0</v>
      </c>
      <c r="G1244" s="64">
        <v>0</v>
      </c>
      <c r="H1244" s="64">
        <v>0</v>
      </c>
      <c r="I1244" s="64">
        <v>0</v>
      </c>
      <c r="J1244" s="64">
        <v>0</v>
      </c>
      <c r="K1244" s="64">
        <v>0</v>
      </c>
      <c r="L1244" s="65"/>
      <c r="M1244" s="65">
        <v>0</v>
      </c>
      <c r="N1244" s="65">
        <v>0</v>
      </c>
      <c r="O1244" s="65">
        <v>0</v>
      </c>
      <c r="P1244" s="65">
        <v>0</v>
      </c>
      <c r="Q1244" s="65">
        <v>0</v>
      </c>
      <c r="R1244" s="65">
        <v>0</v>
      </c>
      <c r="S1244" s="65">
        <v>0</v>
      </c>
      <c r="T1244" s="65">
        <v>0</v>
      </c>
      <c r="U1244" s="65">
        <v>0</v>
      </c>
    </row>
    <row r="1245" spans="1:21" x14ac:dyDescent="0.35">
      <c r="A1245" s="62">
        <v>1240</v>
      </c>
      <c r="B1245" s="63" t="s">
        <v>1650</v>
      </c>
      <c r="C1245" s="64">
        <v>0</v>
      </c>
      <c r="D1245" s="64">
        <v>0</v>
      </c>
      <c r="E1245" s="64">
        <v>0</v>
      </c>
      <c r="F1245" s="64">
        <v>0</v>
      </c>
      <c r="G1245" s="64">
        <v>0</v>
      </c>
      <c r="H1245" s="64">
        <v>0</v>
      </c>
      <c r="I1245" s="64">
        <v>0</v>
      </c>
      <c r="J1245" s="64">
        <v>0</v>
      </c>
      <c r="K1245" s="64">
        <v>0</v>
      </c>
      <c r="L1245" s="65"/>
      <c r="M1245" s="65">
        <v>0</v>
      </c>
      <c r="N1245" s="65">
        <v>0</v>
      </c>
      <c r="O1245" s="65">
        <v>0</v>
      </c>
      <c r="P1245" s="65">
        <v>0</v>
      </c>
      <c r="Q1245" s="65">
        <v>0</v>
      </c>
      <c r="R1245" s="65">
        <v>0</v>
      </c>
      <c r="S1245" s="65">
        <v>0</v>
      </c>
      <c r="T1245" s="65">
        <v>0</v>
      </c>
      <c r="U1245" s="65">
        <v>0</v>
      </c>
    </row>
    <row r="1246" spans="1:21" x14ac:dyDescent="0.35">
      <c r="A1246" s="62">
        <v>1241</v>
      </c>
      <c r="B1246" s="63" t="s">
        <v>1651</v>
      </c>
      <c r="C1246" s="64">
        <v>16.666666666666664</v>
      </c>
      <c r="D1246" s="64">
        <v>15.555555555555555</v>
      </c>
      <c r="E1246" s="64">
        <v>11.111111111111111</v>
      </c>
      <c r="F1246" s="64">
        <v>14.285714285714285</v>
      </c>
      <c r="G1246" s="64">
        <v>7.5471698113207548</v>
      </c>
      <c r="H1246" s="64">
        <v>9.7222222222222232</v>
      </c>
      <c r="I1246" s="64">
        <v>10</v>
      </c>
      <c r="J1246" s="64">
        <v>15.789473684210526</v>
      </c>
      <c r="K1246" s="64">
        <v>13.492063492063492</v>
      </c>
      <c r="L1246" s="65"/>
      <c r="M1246" s="65">
        <v>4</v>
      </c>
      <c r="N1246" s="65">
        <v>7</v>
      </c>
      <c r="O1246" s="65">
        <v>6</v>
      </c>
      <c r="P1246" s="65">
        <v>3</v>
      </c>
      <c r="Q1246" s="65">
        <v>4</v>
      </c>
      <c r="R1246" s="65">
        <v>7</v>
      </c>
      <c r="S1246" s="65">
        <v>4</v>
      </c>
      <c r="T1246" s="65">
        <v>15</v>
      </c>
      <c r="U1246" s="65">
        <v>17</v>
      </c>
    </row>
    <row r="1247" spans="1:21" x14ac:dyDescent="0.35">
      <c r="A1247" s="62">
        <v>1242</v>
      </c>
      <c r="B1247" s="63" t="s">
        <v>1652</v>
      </c>
      <c r="C1247" s="64">
        <v>0</v>
      </c>
      <c r="D1247" s="64">
        <v>0</v>
      </c>
      <c r="E1247" s="64">
        <v>0</v>
      </c>
      <c r="F1247" s="64">
        <v>0</v>
      </c>
      <c r="G1247" s="64">
        <v>0</v>
      </c>
      <c r="H1247" s="64">
        <v>25</v>
      </c>
      <c r="I1247" s="64">
        <v>0</v>
      </c>
      <c r="J1247" s="64">
        <v>0</v>
      </c>
      <c r="K1247" s="64">
        <v>14.705882352941178</v>
      </c>
      <c r="L1247" s="65"/>
      <c r="M1247" s="65">
        <v>0</v>
      </c>
      <c r="N1247" s="65">
        <v>0</v>
      </c>
      <c r="O1247" s="65">
        <v>0</v>
      </c>
      <c r="P1247" s="65">
        <v>0</v>
      </c>
      <c r="Q1247" s="65">
        <v>0</v>
      </c>
      <c r="R1247" s="65">
        <v>5</v>
      </c>
      <c r="S1247" s="65">
        <v>0</v>
      </c>
      <c r="T1247" s="65">
        <v>0</v>
      </c>
      <c r="U1247" s="65">
        <v>5</v>
      </c>
    </row>
    <row r="1248" spans="1:21" x14ac:dyDescent="0.35">
      <c r="A1248" s="62">
        <v>1243</v>
      </c>
      <c r="B1248" s="63" t="s">
        <v>1653</v>
      </c>
      <c r="C1248" s="64">
        <v>0</v>
      </c>
      <c r="D1248" s="64">
        <v>0</v>
      </c>
      <c r="E1248" s="64">
        <v>0</v>
      </c>
      <c r="F1248" s="64">
        <v>0</v>
      </c>
      <c r="G1248" s="64">
        <v>0</v>
      </c>
      <c r="H1248" s="64">
        <v>0</v>
      </c>
      <c r="I1248" s="64">
        <v>0</v>
      </c>
      <c r="J1248" s="64">
        <v>0</v>
      </c>
      <c r="K1248" s="64">
        <v>0</v>
      </c>
      <c r="L1248" s="65"/>
      <c r="M1248" s="65">
        <v>0</v>
      </c>
      <c r="N1248" s="65">
        <v>0</v>
      </c>
      <c r="O1248" s="65">
        <v>0</v>
      </c>
      <c r="P1248" s="65">
        <v>0</v>
      </c>
      <c r="Q1248" s="65">
        <v>0</v>
      </c>
      <c r="R1248" s="65">
        <v>0</v>
      </c>
      <c r="S1248" s="65">
        <v>0</v>
      </c>
      <c r="T1248" s="65">
        <v>0</v>
      </c>
      <c r="U1248" s="65">
        <v>0</v>
      </c>
    </row>
    <row r="1249" spans="1:21" x14ac:dyDescent="0.35">
      <c r="A1249" s="62">
        <v>1244</v>
      </c>
      <c r="B1249" s="63" t="s">
        <v>1654</v>
      </c>
      <c r="C1249" s="64">
        <v>0</v>
      </c>
      <c r="D1249" s="64">
        <v>0</v>
      </c>
      <c r="E1249" s="64">
        <v>0</v>
      </c>
      <c r="F1249" s="64">
        <v>0</v>
      </c>
      <c r="G1249" s="64">
        <v>0</v>
      </c>
      <c r="H1249" s="64">
        <v>0</v>
      </c>
      <c r="I1249" s="64">
        <v>0</v>
      </c>
      <c r="J1249" s="64">
        <v>0</v>
      </c>
      <c r="K1249" s="64">
        <v>0</v>
      </c>
      <c r="L1249" s="65"/>
      <c r="M1249" s="65">
        <v>0</v>
      </c>
      <c r="N1249" s="65">
        <v>0</v>
      </c>
      <c r="O1249" s="65">
        <v>0</v>
      </c>
      <c r="P1249" s="65">
        <v>0</v>
      </c>
      <c r="Q1249" s="65">
        <v>0</v>
      </c>
      <c r="R1249" s="65">
        <v>0</v>
      </c>
      <c r="S1249" s="65">
        <v>0</v>
      </c>
      <c r="T1249" s="65">
        <v>0</v>
      </c>
      <c r="U1249" s="65">
        <v>0</v>
      </c>
    </row>
    <row r="1250" spans="1:21" x14ac:dyDescent="0.35">
      <c r="A1250" s="62">
        <v>1245</v>
      </c>
      <c r="B1250" s="63" t="s">
        <v>1655</v>
      </c>
      <c r="C1250" s="64">
        <v>4.6153846153846159</v>
      </c>
      <c r="D1250" s="64">
        <v>14.838709677419354</v>
      </c>
      <c r="E1250" s="64">
        <v>7.5362318840579716</v>
      </c>
      <c r="F1250" s="64">
        <v>1.6949152542372881</v>
      </c>
      <c r="G1250" s="64">
        <v>14.000000000000002</v>
      </c>
      <c r="H1250" s="64">
        <v>6.7961165048543686</v>
      </c>
      <c r="I1250" s="64">
        <v>2.5495750708215295</v>
      </c>
      <c r="J1250" s="64">
        <v>13.333333333333334</v>
      </c>
      <c r="K1250" s="64">
        <v>8.7745839636913772</v>
      </c>
      <c r="L1250" s="65"/>
      <c r="M1250" s="65">
        <v>9</v>
      </c>
      <c r="N1250" s="65">
        <v>23</v>
      </c>
      <c r="O1250" s="65">
        <v>26</v>
      </c>
      <c r="P1250" s="65">
        <v>3</v>
      </c>
      <c r="Q1250" s="65">
        <v>21</v>
      </c>
      <c r="R1250" s="65">
        <v>21</v>
      </c>
      <c r="S1250" s="65">
        <v>9</v>
      </c>
      <c r="T1250" s="65">
        <v>40</v>
      </c>
      <c r="U1250" s="65">
        <v>58</v>
      </c>
    </row>
    <row r="1251" spans="1:21" x14ac:dyDescent="0.35">
      <c r="A1251" s="62">
        <v>1246</v>
      </c>
      <c r="B1251" s="63" t="s">
        <v>1656</v>
      </c>
      <c r="C1251" s="64">
        <v>4.0625</v>
      </c>
      <c r="D1251" s="64">
        <v>7.2992700729926998</v>
      </c>
      <c r="E1251" s="64">
        <v>5.4794520547945202</v>
      </c>
      <c r="F1251" s="64">
        <v>1.3123359580052494</v>
      </c>
      <c r="G1251" s="64">
        <v>4.7619047619047619</v>
      </c>
      <c r="H1251" s="64">
        <v>2.9020556227327692</v>
      </c>
      <c r="I1251" s="64">
        <v>2.2566995768688294</v>
      </c>
      <c r="J1251" s="64">
        <v>5.833333333333333</v>
      </c>
      <c r="K1251" s="64">
        <v>4.3142305215711527</v>
      </c>
      <c r="L1251" s="65"/>
      <c r="M1251" s="65">
        <v>13</v>
      </c>
      <c r="N1251" s="65">
        <v>30</v>
      </c>
      <c r="O1251" s="65">
        <v>40</v>
      </c>
      <c r="P1251" s="65">
        <v>5</v>
      </c>
      <c r="Q1251" s="65">
        <v>21</v>
      </c>
      <c r="R1251" s="65">
        <v>24</v>
      </c>
      <c r="S1251" s="65">
        <v>16</v>
      </c>
      <c r="T1251" s="65">
        <v>49</v>
      </c>
      <c r="U1251" s="65">
        <v>67</v>
      </c>
    </row>
    <row r="1252" spans="1:21" x14ac:dyDescent="0.35">
      <c r="A1252" s="62">
        <v>1247</v>
      </c>
      <c r="B1252" s="63" t="s">
        <v>1657</v>
      </c>
      <c r="C1252" s="64">
        <v>0</v>
      </c>
      <c r="D1252" s="64">
        <v>2.7522935779816518</v>
      </c>
      <c r="E1252" s="64">
        <v>1.1194029850746268</v>
      </c>
      <c r="F1252" s="64">
        <v>0</v>
      </c>
      <c r="G1252" s="64">
        <v>2.6086956521739131</v>
      </c>
      <c r="H1252" s="64">
        <v>1.214574898785425</v>
      </c>
      <c r="I1252" s="64">
        <v>0</v>
      </c>
      <c r="J1252" s="64">
        <v>3.3898305084745761</v>
      </c>
      <c r="K1252" s="64">
        <v>1.5503875968992249</v>
      </c>
      <c r="L1252" s="65"/>
      <c r="M1252" s="65">
        <v>0</v>
      </c>
      <c r="N1252" s="65">
        <v>3</v>
      </c>
      <c r="O1252" s="65">
        <v>3</v>
      </c>
      <c r="P1252" s="65">
        <v>0</v>
      </c>
      <c r="Q1252" s="65">
        <v>3</v>
      </c>
      <c r="R1252" s="65">
        <v>3</v>
      </c>
      <c r="S1252" s="65">
        <v>0</v>
      </c>
      <c r="T1252" s="65">
        <v>8</v>
      </c>
      <c r="U1252" s="65">
        <v>8</v>
      </c>
    </row>
    <row r="1253" spans="1:21" x14ac:dyDescent="0.35">
      <c r="A1253" s="62">
        <v>1248</v>
      </c>
      <c r="B1253" s="63" t="s">
        <v>377</v>
      </c>
      <c r="C1253" s="64">
        <v>6.8181818181818175</v>
      </c>
      <c r="D1253" s="64">
        <v>3.1914893617021276</v>
      </c>
      <c r="E1253" s="64">
        <v>4.8611111111111116</v>
      </c>
      <c r="F1253" s="64">
        <v>0</v>
      </c>
      <c r="G1253" s="64">
        <v>16.071428571428573</v>
      </c>
      <c r="H1253" s="64">
        <v>14.563106796116504</v>
      </c>
      <c r="I1253" s="64">
        <v>6.7415730337078648</v>
      </c>
      <c r="J1253" s="64">
        <v>12.738853503184714</v>
      </c>
      <c r="K1253" s="64">
        <v>8.9068825910931171</v>
      </c>
      <c r="L1253" s="65"/>
      <c r="M1253" s="65">
        <v>3</v>
      </c>
      <c r="N1253" s="65">
        <v>3</v>
      </c>
      <c r="O1253" s="65">
        <v>7</v>
      </c>
      <c r="P1253" s="65">
        <v>0</v>
      </c>
      <c r="Q1253" s="65">
        <v>9</v>
      </c>
      <c r="R1253" s="65">
        <v>15</v>
      </c>
      <c r="S1253" s="65">
        <v>6</v>
      </c>
      <c r="T1253" s="65">
        <v>20</v>
      </c>
      <c r="U1253" s="65">
        <v>22</v>
      </c>
    </row>
    <row r="1254" spans="1:21" x14ac:dyDescent="0.35">
      <c r="A1254" s="62">
        <v>1249</v>
      </c>
      <c r="B1254" s="63" t="s">
        <v>1658</v>
      </c>
      <c r="C1254" s="64">
        <v>0</v>
      </c>
      <c r="D1254" s="64">
        <v>0</v>
      </c>
      <c r="E1254" s="64">
        <v>0</v>
      </c>
      <c r="F1254" s="64">
        <v>0</v>
      </c>
      <c r="G1254" s="64">
        <v>0</v>
      </c>
      <c r="H1254" s="64">
        <v>0</v>
      </c>
      <c r="I1254" s="64">
        <v>0</v>
      </c>
      <c r="J1254" s="64">
        <v>0</v>
      </c>
      <c r="K1254" s="64">
        <v>0</v>
      </c>
      <c r="L1254" s="65"/>
      <c r="M1254" s="65">
        <v>0</v>
      </c>
      <c r="N1254" s="65">
        <v>0</v>
      </c>
      <c r="O1254" s="65">
        <v>0</v>
      </c>
      <c r="P1254" s="65">
        <v>0</v>
      </c>
      <c r="Q1254" s="65">
        <v>0</v>
      </c>
      <c r="R1254" s="65">
        <v>0</v>
      </c>
      <c r="S1254" s="65">
        <v>0</v>
      </c>
      <c r="T1254" s="65">
        <v>0</v>
      </c>
      <c r="U1254" s="65">
        <v>0</v>
      </c>
    </row>
    <row r="1255" spans="1:21" x14ac:dyDescent="0.35">
      <c r="A1255" s="62">
        <v>1250</v>
      </c>
      <c r="B1255" s="63" t="s">
        <v>1659</v>
      </c>
      <c r="C1255" s="64">
        <v>8.695652173913043</v>
      </c>
      <c r="D1255" s="64">
        <v>14.473684210526317</v>
      </c>
      <c r="E1255" s="64">
        <v>12.307692307692308</v>
      </c>
      <c r="F1255" s="64">
        <v>13.953488372093023</v>
      </c>
      <c r="G1255" s="64">
        <v>7.6923076923076925</v>
      </c>
      <c r="H1255" s="64">
        <v>12.213740458015266</v>
      </c>
      <c r="I1255" s="64">
        <v>11.578947368421053</v>
      </c>
      <c r="J1255" s="64">
        <v>10.365853658536585</v>
      </c>
      <c r="K1255" s="64">
        <v>9.8425196850393704</v>
      </c>
      <c r="L1255" s="65"/>
      <c r="M1255" s="65">
        <v>4</v>
      </c>
      <c r="N1255" s="65">
        <v>11</v>
      </c>
      <c r="O1255" s="65">
        <v>16</v>
      </c>
      <c r="P1255" s="65">
        <v>6</v>
      </c>
      <c r="Q1255" s="65">
        <v>7</v>
      </c>
      <c r="R1255" s="65">
        <v>16</v>
      </c>
      <c r="S1255" s="65">
        <v>11</v>
      </c>
      <c r="T1255" s="65">
        <v>17</v>
      </c>
      <c r="U1255" s="65">
        <v>25</v>
      </c>
    </row>
    <row r="1256" spans="1:21" x14ac:dyDescent="0.35">
      <c r="A1256" s="62">
        <v>1251</v>
      </c>
      <c r="B1256" s="63" t="s">
        <v>1660</v>
      </c>
      <c r="C1256" s="64">
        <v>0</v>
      </c>
      <c r="D1256" s="64">
        <v>0</v>
      </c>
      <c r="E1256" s="64">
        <v>0</v>
      </c>
      <c r="F1256" s="64">
        <v>0</v>
      </c>
      <c r="G1256" s="64">
        <v>0</v>
      </c>
      <c r="H1256" s="64">
        <v>0</v>
      </c>
      <c r="I1256" s="64">
        <v>0</v>
      </c>
      <c r="J1256" s="64">
        <v>0</v>
      </c>
      <c r="K1256" s="64">
        <v>0</v>
      </c>
      <c r="L1256" s="65"/>
      <c r="M1256" s="65">
        <v>0</v>
      </c>
      <c r="N1256" s="65">
        <v>0</v>
      </c>
      <c r="O1256" s="65">
        <v>0</v>
      </c>
      <c r="P1256" s="65">
        <v>0</v>
      </c>
      <c r="Q1256" s="65">
        <v>0</v>
      </c>
      <c r="R1256" s="65">
        <v>0</v>
      </c>
      <c r="S1256" s="65">
        <v>0</v>
      </c>
      <c r="T1256" s="65">
        <v>0</v>
      </c>
      <c r="U1256" s="65">
        <v>0</v>
      </c>
    </row>
    <row r="1257" spans="1:21" x14ac:dyDescent="0.35">
      <c r="A1257" s="62">
        <v>1252</v>
      </c>
      <c r="B1257" s="63" t="s">
        <v>1661</v>
      </c>
      <c r="C1257" s="64">
        <v>0</v>
      </c>
      <c r="D1257" s="64">
        <v>0</v>
      </c>
      <c r="E1257" s="64">
        <v>0</v>
      </c>
      <c r="F1257" s="64">
        <v>0</v>
      </c>
      <c r="G1257" s="64">
        <v>0</v>
      </c>
      <c r="H1257" s="64">
        <v>0</v>
      </c>
      <c r="I1257" s="64">
        <v>0</v>
      </c>
      <c r="J1257" s="64">
        <v>0</v>
      </c>
      <c r="K1257" s="64">
        <v>0</v>
      </c>
      <c r="L1257" s="65"/>
      <c r="M1257" s="65">
        <v>0</v>
      </c>
      <c r="N1257" s="65">
        <v>0</v>
      </c>
      <c r="O1257" s="65">
        <v>0</v>
      </c>
      <c r="P1257" s="65">
        <v>0</v>
      </c>
      <c r="Q1257" s="65">
        <v>0</v>
      </c>
      <c r="R1257" s="65">
        <v>0</v>
      </c>
      <c r="S1257" s="65">
        <v>0</v>
      </c>
      <c r="T1257" s="65">
        <v>0</v>
      </c>
      <c r="U1257" s="65">
        <v>0</v>
      </c>
    </row>
    <row r="1258" spans="1:21" x14ac:dyDescent="0.35">
      <c r="A1258" s="62">
        <v>1253</v>
      </c>
      <c r="B1258" s="63" t="s">
        <v>1662</v>
      </c>
      <c r="C1258" s="64">
        <v>0</v>
      </c>
      <c r="D1258" s="64">
        <v>0</v>
      </c>
      <c r="E1258" s="64">
        <v>0</v>
      </c>
      <c r="F1258" s="64">
        <v>0</v>
      </c>
      <c r="G1258" s="64">
        <v>0</v>
      </c>
      <c r="H1258" s="64">
        <v>0</v>
      </c>
      <c r="I1258" s="64">
        <v>0</v>
      </c>
      <c r="J1258" s="64">
        <v>0</v>
      </c>
      <c r="K1258" s="64">
        <v>0</v>
      </c>
      <c r="L1258" s="65"/>
      <c r="M1258" s="65">
        <v>0</v>
      </c>
      <c r="N1258" s="65">
        <v>0</v>
      </c>
      <c r="O1258" s="65">
        <v>0</v>
      </c>
      <c r="P1258" s="65">
        <v>0</v>
      </c>
      <c r="Q1258" s="65">
        <v>0</v>
      </c>
      <c r="R1258" s="65">
        <v>0</v>
      </c>
      <c r="S1258" s="65">
        <v>0</v>
      </c>
      <c r="T1258" s="65">
        <v>0</v>
      </c>
      <c r="U1258" s="65">
        <v>0</v>
      </c>
    </row>
    <row r="1259" spans="1:21" x14ac:dyDescent="0.35">
      <c r="A1259" s="62">
        <v>1254</v>
      </c>
      <c r="B1259" s="63" t="s">
        <v>1663</v>
      </c>
      <c r="C1259" s="64">
        <v>2.5423728813559325</v>
      </c>
      <c r="D1259" s="64">
        <v>8.4210526315789469</v>
      </c>
      <c r="E1259" s="64">
        <v>6.3063063063063058</v>
      </c>
      <c r="F1259" s="64">
        <v>5.6451612903225801</v>
      </c>
      <c r="G1259" s="64">
        <v>4.7058823529411766</v>
      </c>
      <c r="H1259" s="64">
        <v>3.5897435897435894</v>
      </c>
      <c r="I1259" s="64">
        <v>3.6734693877551026</v>
      </c>
      <c r="J1259" s="64">
        <v>8.0924855491329488</v>
      </c>
      <c r="K1259" s="64">
        <v>4.7961630695443649</v>
      </c>
      <c r="L1259" s="65"/>
      <c r="M1259" s="65">
        <v>3</v>
      </c>
      <c r="N1259" s="65">
        <v>8</v>
      </c>
      <c r="O1259" s="65">
        <v>14</v>
      </c>
      <c r="P1259" s="65">
        <v>7</v>
      </c>
      <c r="Q1259" s="65">
        <v>4</v>
      </c>
      <c r="R1259" s="65">
        <v>7</v>
      </c>
      <c r="S1259" s="65">
        <v>9</v>
      </c>
      <c r="T1259" s="65">
        <v>14</v>
      </c>
      <c r="U1259" s="65">
        <v>20</v>
      </c>
    </row>
    <row r="1260" spans="1:21" x14ac:dyDescent="0.35">
      <c r="A1260" s="62">
        <v>1255</v>
      </c>
      <c r="B1260" s="63" t="s">
        <v>1664</v>
      </c>
      <c r="C1260" s="64">
        <v>0</v>
      </c>
      <c r="D1260" s="64">
        <v>0</v>
      </c>
      <c r="E1260" s="64">
        <v>0</v>
      </c>
      <c r="F1260" s="64">
        <v>0</v>
      </c>
      <c r="G1260" s="64">
        <v>0</v>
      </c>
      <c r="H1260" s="64">
        <v>0</v>
      </c>
      <c r="I1260" s="64">
        <v>0</v>
      </c>
      <c r="J1260" s="64">
        <v>0</v>
      </c>
      <c r="K1260" s="64">
        <v>0</v>
      </c>
      <c r="L1260" s="65"/>
      <c r="M1260" s="65">
        <v>0</v>
      </c>
      <c r="N1260" s="65">
        <v>0</v>
      </c>
      <c r="O1260" s="65">
        <v>0</v>
      </c>
      <c r="P1260" s="65">
        <v>0</v>
      </c>
      <c r="Q1260" s="65">
        <v>0</v>
      </c>
      <c r="R1260" s="65">
        <v>0</v>
      </c>
      <c r="S1260" s="65">
        <v>0</v>
      </c>
      <c r="T1260" s="65">
        <v>0</v>
      </c>
      <c r="U1260" s="65">
        <v>0</v>
      </c>
    </row>
    <row r="1261" spans="1:21" x14ac:dyDescent="0.35">
      <c r="A1261" s="62">
        <v>1256</v>
      </c>
      <c r="B1261" s="63" t="s">
        <v>1665</v>
      </c>
      <c r="C1261" s="64">
        <v>0</v>
      </c>
      <c r="D1261" s="64">
        <v>0</v>
      </c>
      <c r="E1261" s="64">
        <v>0</v>
      </c>
      <c r="F1261" s="64">
        <v>0</v>
      </c>
      <c r="G1261" s="64">
        <v>36.363636363636367</v>
      </c>
      <c r="H1261" s="64">
        <v>18.75</v>
      </c>
      <c r="I1261" s="64">
        <v>30</v>
      </c>
      <c r="J1261" s="64">
        <v>46.153846153846153</v>
      </c>
      <c r="K1261" s="64">
        <v>30.434782608695656</v>
      </c>
      <c r="L1261" s="65"/>
      <c r="M1261" s="65">
        <v>0</v>
      </c>
      <c r="N1261" s="65">
        <v>0</v>
      </c>
      <c r="O1261" s="65">
        <v>0</v>
      </c>
      <c r="P1261" s="65">
        <v>0</v>
      </c>
      <c r="Q1261" s="65">
        <v>4</v>
      </c>
      <c r="R1261" s="65">
        <v>3</v>
      </c>
      <c r="S1261" s="65">
        <v>3</v>
      </c>
      <c r="T1261" s="65">
        <v>6</v>
      </c>
      <c r="U1261" s="65">
        <v>7</v>
      </c>
    </row>
    <row r="1262" spans="1:21" x14ac:dyDescent="0.35">
      <c r="A1262" s="62">
        <v>1257</v>
      </c>
      <c r="B1262" s="63" t="s">
        <v>1666</v>
      </c>
      <c r="C1262" s="64">
        <v>0</v>
      </c>
      <c r="D1262" s="64">
        <v>0</v>
      </c>
      <c r="E1262" s="64">
        <v>0</v>
      </c>
      <c r="F1262" s="64">
        <v>0</v>
      </c>
      <c r="G1262" s="64">
        <v>0</v>
      </c>
      <c r="H1262" s="64">
        <v>0</v>
      </c>
      <c r="I1262" s="64">
        <v>0</v>
      </c>
      <c r="J1262" s="64">
        <v>0</v>
      </c>
      <c r="K1262" s="64">
        <v>0</v>
      </c>
      <c r="L1262" s="65"/>
      <c r="M1262" s="65">
        <v>0</v>
      </c>
      <c r="N1262" s="65">
        <v>0</v>
      </c>
      <c r="O1262" s="65">
        <v>0</v>
      </c>
      <c r="P1262" s="65">
        <v>0</v>
      </c>
      <c r="Q1262" s="65">
        <v>0</v>
      </c>
      <c r="R1262" s="65">
        <v>0</v>
      </c>
      <c r="S1262" s="65">
        <v>0</v>
      </c>
      <c r="T1262" s="65">
        <v>0</v>
      </c>
      <c r="U1262" s="65">
        <v>0</v>
      </c>
    </row>
    <row r="1263" spans="1:21" x14ac:dyDescent="0.35">
      <c r="A1263" s="62">
        <v>1258</v>
      </c>
      <c r="B1263" s="63" t="s">
        <v>1667</v>
      </c>
      <c r="C1263" s="64">
        <v>0</v>
      </c>
      <c r="D1263" s="64">
        <v>0</v>
      </c>
      <c r="E1263" s="64">
        <v>0</v>
      </c>
      <c r="F1263" s="64">
        <v>0</v>
      </c>
      <c r="G1263" s="64">
        <v>0</v>
      </c>
      <c r="H1263" s="64">
        <v>0</v>
      </c>
      <c r="I1263" s="64">
        <v>0</v>
      </c>
      <c r="J1263" s="64">
        <v>0</v>
      </c>
      <c r="K1263" s="64">
        <v>0</v>
      </c>
      <c r="L1263" s="65"/>
      <c r="M1263" s="65">
        <v>0</v>
      </c>
      <c r="N1263" s="65">
        <v>0</v>
      </c>
      <c r="O1263" s="65">
        <v>0</v>
      </c>
      <c r="P1263" s="65">
        <v>0</v>
      </c>
      <c r="Q1263" s="65">
        <v>0</v>
      </c>
      <c r="R1263" s="65">
        <v>0</v>
      </c>
      <c r="S1263" s="65">
        <v>0</v>
      </c>
      <c r="T1263" s="65">
        <v>0</v>
      </c>
      <c r="U1263" s="65">
        <v>0</v>
      </c>
    </row>
    <row r="1264" spans="1:21" x14ac:dyDescent="0.35">
      <c r="A1264" s="62">
        <v>1259</v>
      </c>
      <c r="B1264" s="63" t="s">
        <v>1668</v>
      </c>
      <c r="C1264" s="64">
        <v>0</v>
      </c>
      <c r="D1264" s="64">
        <v>0</v>
      </c>
      <c r="E1264" s="64">
        <v>0</v>
      </c>
      <c r="F1264" s="64">
        <v>0</v>
      </c>
      <c r="G1264" s="64">
        <v>0</v>
      </c>
      <c r="H1264" s="64">
        <v>0</v>
      </c>
      <c r="I1264" s="64">
        <v>0</v>
      </c>
      <c r="J1264" s="64">
        <v>0</v>
      </c>
      <c r="K1264" s="64">
        <v>0</v>
      </c>
      <c r="L1264" s="65"/>
      <c r="M1264" s="65">
        <v>0</v>
      </c>
      <c r="N1264" s="65">
        <v>0</v>
      </c>
      <c r="O1264" s="65">
        <v>0</v>
      </c>
      <c r="P1264" s="65">
        <v>0</v>
      </c>
      <c r="Q1264" s="65">
        <v>0</v>
      </c>
      <c r="R1264" s="65">
        <v>0</v>
      </c>
      <c r="S1264" s="65">
        <v>0</v>
      </c>
      <c r="T1264" s="65">
        <v>0</v>
      </c>
      <c r="U1264" s="65">
        <v>0</v>
      </c>
    </row>
    <row r="1265" spans="1:21" x14ac:dyDescent="0.35">
      <c r="A1265" s="62">
        <v>1260</v>
      </c>
      <c r="B1265" s="63" t="s">
        <v>1669</v>
      </c>
      <c r="C1265" s="64">
        <v>0</v>
      </c>
      <c r="D1265" s="64">
        <v>0</v>
      </c>
      <c r="E1265" s="64">
        <v>0</v>
      </c>
      <c r="F1265" s="64">
        <v>0</v>
      </c>
      <c r="G1265" s="64">
        <v>0</v>
      </c>
      <c r="H1265" s="64">
        <v>0</v>
      </c>
      <c r="I1265" s="64">
        <v>0</v>
      </c>
      <c r="J1265" s="64">
        <v>0</v>
      </c>
      <c r="K1265" s="64">
        <v>0</v>
      </c>
      <c r="L1265" s="65"/>
      <c r="M1265" s="65">
        <v>0</v>
      </c>
      <c r="N1265" s="65">
        <v>0</v>
      </c>
      <c r="O1265" s="65">
        <v>0</v>
      </c>
      <c r="P1265" s="65">
        <v>0</v>
      </c>
      <c r="Q1265" s="65">
        <v>0</v>
      </c>
      <c r="R1265" s="65">
        <v>0</v>
      </c>
      <c r="S1265" s="65">
        <v>0</v>
      </c>
      <c r="T1265" s="65">
        <v>0</v>
      </c>
      <c r="U1265" s="65">
        <v>0</v>
      </c>
    </row>
    <row r="1266" spans="1:21" x14ac:dyDescent="0.35">
      <c r="A1266" s="62">
        <v>1261</v>
      </c>
      <c r="B1266" s="63" t="s">
        <v>1670</v>
      </c>
      <c r="C1266" s="64">
        <v>0</v>
      </c>
      <c r="D1266" s="64">
        <v>0</v>
      </c>
      <c r="E1266" s="64">
        <v>10.714285714285714</v>
      </c>
      <c r="F1266" s="64">
        <v>0</v>
      </c>
      <c r="G1266" s="64">
        <v>0</v>
      </c>
      <c r="H1266" s="64">
        <v>0</v>
      </c>
      <c r="I1266" s="64">
        <v>9.375</v>
      </c>
      <c r="J1266" s="64">
        <v>0</v>
      </c>
      <c r="K1266" s="64">
        <v>0</v>
      </c>
      <c r="L1266" s="65"/>
      <c r="M1266" s="65">
        <v>0</v>
      </c>
      <c r="N1266" s="65">
        <v>0</v>
      </c>
      <c r="O1266" s="65">
        <v>3</v>
      </c>
      <c r="P1266" s="65">
        <v>0</v>
      </c>
      <c r="Q1266" s="65">
        <v>0</v>
      </c>
      <c r="R1266" s="65">
        <v>0</v>
      </c>
      <c r="S1266" s="65">
        <v>3</v>
      </c>
      <c r="T1266" s="65">
        <v>0</v>
      </c>
      <c r="U1266" s="65">
        <v>0</v>
      </c>
    </row>
    <row r="1267" spans="1:21" x14ac:dyDescent="0.35">
      <c r="A1267" s="62">
        <v>1262</v>
      </c>
      <c r="B1267" s="63" t="s">
        <v>1671</v>
      </c>
      <c r="C1267" s="64">
        <v>0</v>
      </c>
      <c r="D1267" s="64">
        <v>0</v>
      </c>
      <c r="E1267" s="64">
        <v>0</v>
      </c>
      <c r="F1267" s="64">
        <v>0</v>
      </c>
      <c r="G1267" s="64">
        <v>0</v>
      </c>
      <c r="H1267" s="64">
        <v>0</v>
      </c>
      <c r="I1267" s="64">
        <v>0</v>
      </c>
      <c r="J1267" s="64">
        <v>0</v>
      </c>
      <c r="K1267" s="64">
        <v>0</v>
      </c>
      <c r="L1267" s="65"/>
      <c r="M1267" s="65">
        <v>0</v>
      </c>
      <c r="N1267" s="65">
        <v>0</v>
      </c>
      <c r="O1267" s="65">
        <v>0</v>
      </c>
      <c r="P1267" s="65">
        <v>0</v>
      </c>
      <c r="Q1267" s="65">
        <v>0</v>
      </c>
      <c r="R1267" s="65">
        <v>0</v>
      </c>
      <c r="S1267" s="65">
        <v>0</v>
      </c>
      <c r="T1267" s="65">
        <v>0</v>
      </c>
      <c r="U1267" s="65">
        <v>0</v>
      </c>
    </row>
    <row r="1268" spans="1:21" x14ac:dyDescent="0.35">
      <c r="A1268" s="62">
        <v>1263</v>
      </c>
      <c r="B1268" s="63" t="s">
        <v>1672</v>
      </c>
      <c r="C1268" s="64">
        <v>0</v>
      </c>
      <c r="D1268" s="64">
        <v>0</v>
      </c>
      <c r="E1268" s="64">
        <v>0</v>
      </c>
      <c r="F1268" s="64">
        <v>0</v>
      </c>
      <c r="G1268" s="64">
        <v>0</v>
      </c>
      <c r="H1268" s="64">
        <v>0</v>
      </c>
      <c r="I1268" s="64">
        <v>0</v>
      </c>
      <c r="J1268" s="64">
        <v>0</v>
      </c>
      <c r="K1268" s="64">
        <v>0</v>
      </c>
      <c r="L1268" s="65"/>
      <c r="M1268" s="65">
        <v>0</v>
      </c>
      <c r="N1268" s="65">
        <v>0</v>
      </c>
      <c r="O1268" s="65">
        <v>0</v>
      </c>
      <c r="P1268" s="65">
        <v>0</v>
      </c>
      <c r="Q1268" s="65">
        <v>0</v>
      </c>
      <c r="R1268" s="65">
        <v>0</v>
      </c>
      <c r="S1268" s="65">
        <v>0</v>
      </c>
      <c r="T1268" s="65">
        <v>0</v>
      </c>
      <c r="U1268" s="65">
        <v>0</v>
      </c>
    </row>
    <row r="1269" spans="1:21" x14ac:dyDescent="0.35">
      <c r="A1269" s="62">
        <v>1264</v>
      </c>
      <c r="B1269" s="63" t="s">
        <v>1673</v>
      </c>
      <c r="C1269" s="64">
        <v>0</v>
      </c>
      <c r="D1269" s="64">
        <v>0</v>
      </c>
      <c r="E1269" s="64">
        <v>0</v>
      </c>
      <c r="F1269" s="64">
        <v>0</v>
      </c>
      <c r="G1269" s="64">
        <v>0</v>
      </c>
      <c r="H1269" s="64">
        <v>0</v>
      </c>
      <c r="I1269" s="64">
        <v>0</v>
      </c>
      <c r="J1269" s="64">
        <v>0</v>
      </c>
      <c r="K1269" s="64">
        <v>0</v>
      </c>
      <c r="L1269" s="65"/>
      <c r="M1269" s="65">
        <v>0</v>
      </c>
      <c r="N1269" s="65">
        <v>0</v>
      </c>
      <c r="O1269" s="65">
        <v>0</v>
      </c>
      <c r="P1269" s="65">
        <v>0</v>
      </c>
      <c r="Q1269" s="65">
        <v>0</v>
      </c>
      <c r="R1269" s="65">
        <v>0</v>
      </c>
      <c r="S1269" s="65">
        <v>0</v>
      </c>
      <c r="T1269" s="65">
        <v>0</v>
      </c>
      <c r="U1269" s="65">
        <v>0</v>
      </c>
    </row>
    <row r="1270" spans="1:21" x14ac:dyDescent="0.35">
      <c r="A1270" s="62">
        <v>1265</v>
      </c>
      <c r="B1270" s="63" t="s">
        <v>1674</v>
      </c>
      <c r="C1270" s="64">
        <v>18.75</v>
      </c>
      <c r="D1270" s="64">
        <v>66.666666666666657</v>
      </c>
      <c r="E1270" s="64">
        <v>21.428571428571427</v>
      </c>
      <c r="F1270" s="64">
        <v>0</v>
      </c>
      <c r="G1270" s="64">
        <v>0</v>
      </c>
      <c r="H1270" s="64">
        <v>0</v>
      </c>
      <c r="I1270" s="64">
        <v>16.666666666666664</v>
      </c>
      <c r="J1270" s="64">
        <v>42.857142857142854</v>
      </c>
      <c r="K1270" s="64">
        <v>19.444444444444446</v>
      </c>
      <c r="L1270" s="65"/>
      <c r="M1270" s="65">
        <v>3</v>
      </c>
      <c r="N1270" s="65">
        <v>6</v>
      </c>
      <c r="O1270" s="65">
        <v>3</v>
      </c>
      <c r="P1270" s="65">
        <v>0</v>
      </c>
      <c r="Q1270" s="65">
        <v>0</v>
      </c>
      <c r="R1270" s="65">
        <v>0</v>
      </c>
      <c r="S1270" s="65">
        <v>4</v>
      </c>
      <c r="T1270" s="65">
        <v>6</v>
      </c>
      <c r="U1270" s="65">
        <v>7</v>
      </c>
    </row>
    <row r="1271" spans="1:21" x14ac:dyDescent="0.35">
      <c r="A1271" s="62">
        <v>1266</v>
      </c>
      <c r="B1271" s="63" t="s">
        <v>1675</v>
      </c>
      <c r="C1271" s="64">
        <v>0</v>
      </c>
      <c r="D1271" s="64">
        <v>0</v>
      </c>
      <c r="E1271" s="64">
        <v>0</v>
      </c>
      <c r="F1271" s="64">
        <v>0</v>
      </c>
      <c r="G1271" s="64">
        <v>0</v>
      </c>
      <c r="H1271" s="64">
        <v>0</v>
      </c>
      <c r="I1271" s="64">
        <v>0</v>
      </c>
      <c r="J1271" s="64">
        <v>0</v>
      </c>
      <c r="K1271" s="64">
        <v>0</v>
      </c>
      <c r="L1271" s="65"/>
      <c r="M1271" s="65">
        <v>0</v>
      </c>
      <c r="N1271" s="65">
        <v>0</v>
      </c>
      <c r="O1271" s="65">
        <v>0</v>
      </c>
      <c r="P1271" s="65">
        <v>0</v>
      </c>
      <c r="Q1271" s="65">
        <v>0</v>
      </c>
      <c r="R1271" s="65">
        <v>0</v>
      </c>
      <c r="S1271" s="65">
        <v>0</v>
      </c>
      <c r="T1271" s="65">
        <v>0</v>
      </c>
      <c r="U1271" s="65">
        <v>0</v>
      </c>
    </row>
    <row r="1272" spans="1:21" x14ac:dyDescent="0.35">
      <c r="A1272" s="62">
        <v>1267</v>
      </c>
      <c r="B1272" s="63" t="s">
        <v>1676</v>
      </c>
      <c r="C1272" s="64">
        <v>0</v>
      </c>
      <c r="D1272" s="64">
        <v>0</v>
      </c>
      <c r="E1272" s="64">
        <v>0</v>
      </c>
      <c r="F1272" s="64">
        <v>0</v>
      </c>
      <c r="G1272" s="64">
        <v>0</v>
      </c>
      <c r="H1272" s="64">
        <v>0</v>
      </c>
      <c r="I1272" s="64">
        <v>0</v>
      </c>
      <c r="J1272" s="64">
        <v>0</v>
      </c>
      <c r="K1272" s="64">
        <v>0</v>
      </c>
      <c r="L1272" s="65"/>
      <c r="M1272" s="65">
        <v>0</v>
      </c>
      <c r="N1272" s="65">
        <v>0</v>
      </c>
      <c r="O1272" s="65">
        <v>0</v>
      </c>
      <c r="P1272" s="65">
        <v>0</v>
      </c>
      <c r="Q1272" s="65">
        <v>0</v>
      </c>
      <c r="R1272" s="65">
        <v>0</v>
      </c>
      <c r="S1272" s="65">
        <v>0</v>
      </c>
      <c r="T1272" s="65">
        <v>0</v>
      </c>
      <c r="U1272" s="65">
        <v>0</v>
      </c>
    </row>
    <row r="1273" spans="1:21" x14ac:dyDescent="0.35">
      <c r="A1273" s="62">
        <v>1268</v>
      </c>
      <c r="B1273" s="63" t="s">
        <v>1677</v>
      </c>
      <c r="C1273" s="64">
        <v>0</v>
      </c>
      <c r="D1273" s="64">
        <v>0</v>
      </c>
      <c r="E1273" s="64">
        <v>0</v>
      </c>
      <c r="F1273" s="64">
        <v>0</v>
      </c>
      <c r="G1273" s="64">
        <v>0</v>
      </c>
      <c r="H1273" s="64">
        <v>0</v>
      </c>
      <c r="I1273" s="64">
        <v>0</v>
      </c>
      <c r="J1273" s="64">
        <v>0</v>
      </c>
      <c r="K1273" s="64">
        <v>0</v>
      </c>
      <c r="L1273" s="65"/>
      <c r="M1273" s="65">
        <v>0</v>
      </c>
      <c r="N1273" s="65">
        <v>0</v>
      </c>
      <c r="O1273" s="65">
        <v>0</v>
      </c>
      <c r="P1273" s="65">
        <v>0</v>
      </c>
      <c r="Q1273" s="65">
        <v>0</v>
      </c>
      <c r="R1273" s="65">
        <v>0</v>
      </c>
      <c r="S1273" s="65">
        <v>0</v>
      </c>
      <c r="T1273" s="65">
        <v>0</v>
      </c>
      <c r="U1273" s="65">
        <v>0</v>
      </c>
    </row>
    <row r="1274" spans="1:21" x14ac:dyDescent="0.35">
      <c r="A1274" s="62">
        <v>1269</v>
      </c>
      <c r="B1274" s="63" t="s">
        <v>1678</v>
      </c>
      <c r="C1274" s="64">
        <v>0</v>
      </c>
      <c r="D1274" s="64">
        <v>0</v>
      </c>
      <c r="E1274" s="64">
        <v>0</v>
      </c>
      <c r="F1274" s="64">
        <v>0</v>
      </c>
      <c r="G1274" s="64">
        <v>0</v>
      </c>
      <c r="H1274" s="64">
        <v>0</v>
      </c>
      <c r="I1274" s="64">
        <v>0</v>
      </c>
      <c r="J1274" s="64">
        <v>11.111111111111111</v>
      </c>
      <c r="K1274" s="64">
        <v>4.6875</v>
      </c>
      <c r="L1274" s="65"/>
      <c r="M1274" s="65">
        <v>0</v>
      </c>
      <c r="N1274" s="65">
        <v>0</v>
      </c>
      <c r="O1274" s="65">
        <v>0</v>
      </c>
      <c r="P1274" s="65">
        <v>0</v>
      </c>
      <c r="Q1274" s="65">
        <v>0</v>
      </c>
      <c r="R1274" s="65">
        <v>0</v>
      </c>
      <c r="S1274" s="65">
        <v>0</v>
      </c>
      <c r="T1274" s="65">
        <v>3</v>
      </c>
      <c r="U1274" s="65">
        <v>3</v>
      </c>
    </row>
    <row r="1275" spans="1:21" x14ac:dyDescent="0.35">
      <c r="A1275" s="62">
        <v>1270</v>
      </c>
      <c r="B1275" s="63" t="s">
        <v>1679</v>
      </c>
      <c r="C1275" s="64">
        <v>0</v>
      </c>
      <c r="D1275" s="64">
        <v>0</v>
      </c>
      <c r="E1275" s="64">
        <v>0</v>
      </c>
      <c r="F1275" s="64">
        <v>0</v>
      </c>
      <c r="G1275" s="64">
        <v>0</v>
      </c>
      <c r="H1275" s="64">
        <v>0</v>
      </c>
      <c r="I1275" s="64">
        <v>0</v>
      </c>
      <c r="J1275" s="64">
        <v>0</v>
      </c>
      <c r="K1275" s="64">
        <v>0</v>
      </c>
      <c r="L1275" s="65"/>
      <c r="M1275" s="65">
        <v>0</v>
      </c>
      <c r="N1275" s="65">
        <v>0</v>
      </c>
      <c r="O1275" s="65">
        <v>0</v>
      </c>
      <c r="P1275" s="65">
        <v>0</v>
      </c>
      <c r="Q1275" s="65">
        <v>0</v>
      </c>
      <c r="R1275" s="65">
        <v>0</v>
      </c>
      <c r="S1275" s="65">
        <v>0</v>
      </c>
      <c r="T1275" s="65">
        <v>0</v>
      </c>
      <c r="U1275" s="65">
        <v>0</v>
      </c>
    </row>
    <row r="1276" spans="1:21" x14ac:dyDescent="0.35">
      <c r="A1276" s="62">
        <v>1271</v>
      </c>
      <c r="B1276" s="63" t="s">
        <v>1680</v>
      </c>
      <c r="C1276" s="64">
        <v>0</v>
      </c>
      <c r="D1276" s="64">
        <v>0</v>
      </c>
      <c r="E1276" s="64">
        <v>0</v>
      </c>
      <c r="F1276" s="64">
        <v>0</v>
      </c>
      <c r="G1276" s="64">
        <v>0</v>
      </c>
      <c r="H1276" s="64">
        <v>0</v>
      </c>
      <c r="I1276" s="64">
        <v>0</v>
      </c>
      <c r="J1276" s="64">
        <v>0</v>
      </c>
      <c r="K1276" s="64">
        <v>0</v>
      </c>
      <c r="L1276" s="65"/>
      <c r="M1276" s="65">
        <v>0</v>
      </c>
      <c r="N1276" s="65">
        <v>0</v>
      </c>
      <c r="O1276" s="65">
        <v>0</v>
      </c>
      <c r="P1276" s="65">
        <v>0</v>
      </c>
      <c r="Q1276" s="65">
        <v>0</v>
      </c>
      <c r="R1276" s="65">
        <v>0</v>
      </c>
      <c r="S1276" s="65">
        <v>0</v>
      </c>
      <c r="T1276" s="65">
        <v>0</v>
      </c>
      <c r="U1276" s="65">
        <v>0</v>
      </c>
    </row>
    <row r="1277" spans="1:21" x14ac:dyDescent="0.35">
      <c r="A1277" s="62">
        <v>1272</v>
      </c>
      <c r="B1277" s="63" t="s">
        <v>1681</v>
      </c>
      <c r="C1277" s="64">
        <v>0</v>
      </c>
      <c r="D1277" s="64">
        <v>0</v>
      </c>
      <c r="E1277" s="64">
        <v>0</v>
      </c>
      <c r="F1277" s="64">
        <v>0</v>
      </c>
      <c r="G1277" s="64">
        <v>0</v>
      </c>
      <c r="H1277" s="64">
        <v>0</v>
      </c>
      <c r="I1277" s="64">
        <v>0</v>
      </c>
      <c r="J1277" s="64">
        <v>0</v>
      </c>
      <c r="K1277" s="64">
        <v>0</v>
      </c>
      <c r="L1277" s="65"/>
      <c r="M1277" s="65">
        <v>0</v>
      </c>
      <c r="N1277" s="65">
        <v>0</v>
      </c>
      <c r="O1277" s="65">
        <v>0</v>
      </c>
      <c r="P1277" s="65">
        <v>0</v>
      </c>
      <c r="Q1277" s="65">
        <v>0</v>
      </c>
      <c r="R1277" s="65">
        <v>0</v>
      </c>
      <c r="S1277" s="65">
        <v>0</v>
      </c>
      <c r="T1277" s="65">
        <v>0</v>
      </c>
      <c r="U1277" s="65">
        <v>0</v>
      </c>
    </row>
    <row r="1278" spans="1:21" x14ac:dyDescent="0.35">
      <c r="A1278" s="62">
        <v>1273</v>
      </c>
      <c r="B1278" s="63" t="s">
        <v>1682</v>
      </c>
      <c r="C1278" s="64">
        <v>0</v>
      </c>
      <c r="D1278" s="64">
        <v>0</v>
      </c>
      <c r="E1278" s="64">
        <v>0</v>
      </c>
      <c r="F1278" s="64">
        <v>0</v>
      </c>
      <c r="G1278" s="64">
        <v>0</v>
      </c>
      <c r="H1278" s="64">
        <v>0</v>
      </c>
      <c r="I1278" s="64">
        <v>0</v>
      </c>
      <c r="J1278" s="64">
        <v>0</v>
      </c>
      <c r="K1278" s="64">
        <v>0</v>
      </c>
      <c r="L1278" s="65"/>
      <c r="M1278" s="65">
        <v>0</v>
      </c>
      <c r="N1278" s="65">
        <v>0</v>
      </c>
      <c r="O1278" s="65">
        <v>0</v>
      </c>
      <c r="P1278" s="65">
        <v>0</v>
      </c>
      <c r="Q1278" s="65">
        <v>0</v>
      </c>
      <c r="R1278" s="65">
        <v>0</v>
      </c>
      <c r="S1278" s="65">
        <v>0</v>
      </c>
      <c r="T1278" s="65">
        <v>0</v>
      </c>
      <c r="U1278" s="65">
        <v>0</v>
      </c>
    </row>
    <row r="1279" spans="1:21" x14ac:dyDescent="0.35">
      <c r="A1279" s="62">
        <v>1274</v>
      </c>
      <c r="B1279" s="63" t="s">
        <v>1683</v>
      </c>
      <c r="C1279" s="64">
        <v>0</v>
      </c>
      <c r="D1279" s="64">
        <v>0</v>
      </c>
      <c r="E1279" s="64">
        <v>0</v>
      </c>
      <c r="F1279" s="64">
        <v>0</v>
      </c>
      <c r="G1279" s="64">
        <v>0</v>
      </c>
      <c r="H1279" s="64">
        <v>0</v>
      </c>
      <c r="I1279" s="64">
        <v>0</v>
      </c>
      <c r="J1279" s="64">
        <v>0</v>
      </c>
      <c r="K1279" s="64">
        <v>0</v>
      </c>
      <c r="L1279" s="65"/>
      <c r="M1279" s="65">
        <v>0</v>
      </c>
      <c r="N1279" s="65">
        <v>0</v>
      </c>
      <c r="O1279" s="65">
        <v>0</v>
      </c>
      <c r="P1279" s="65">
        <v>0</v>
      </c>
      <c r="Q1279" s="65">
        <v>0</v>
      </c>
      <c r="R1279" s="65">
        <v>0</v>
      </c>
      <c r="S1279" s="65">
        <v>0</v>
      </c>
      <c r="T1279" s="65">
        <v>0</v>
      </c>
      <c r="U1279" s="65">
        <v>0</v>
      </c>
    </row>
    <row r="1280" spans="1:21" x14ac:dyDescent="0.35">
      <c r="A1280" s="62">
        <v>1275</v>
      </c>
      <c r="B1280" s="63" t="s">
        <v>1684</v>
      </c>
      <c r="C1280" s="64">
        <v>0</v>
      </c>
      <c r="D1280" s="64">
        <v>0</v>
      </c>
      <c r="E1280" s="64">
        <v>0</v>
      </c>
      <c r="F1280" s="64">
        <v>0</v>
      </c>
      <c r="G1280" s="64">
        <v>0</v>
      </c>
      <c r="H1280" s="64">
        <v>0</v>
      </c>
      <c r="I1280" s="64">
        <v>0</v>
      </c>
      <c r="J1280" s="64">
        <v>0</v>
      </c>
      <c r="K1280" s="64">
        <v>0</v>
      </c>
      <c r="L1280" s="65"/>
      <c r="M1280" s="65">
        <v>0</v>
      </c>
      <c r="N1280" s="65">
        <v>0</v>
      </c>
      <c r="O1280" s="65">
        <v>0</v>
      </c>
      <c r="P1280" s="65">
        <v>0</v>
      </c>
      <c r="Q1280" s="65">
        <v>0</v>
      </c>
      <c r="R1280" s="65">
        <v>0</v>
      </c>
      <c r="S1280" s="65">
        <v>0</v>
      </c>
      <c r="T1280" s="65">
        <v>0</v>
      </c>
      <c r="U1280" s="65">
        <v>0</v>
      </c>
    </row>
    <row r="1281" spans="1:21" x14ac:dyDescent="0.35">
      <c r="A1281" s="62">
        <v>1276</v>
      </c>
      <c r="B1281" s="63" t="s">
        <v>1685</v>
      </c>
      <c r="C1281" s="64">
        <v>0</v>
      </c>
      <c r="D1281" s="64">
        <v>0</v>
      </c>
      <c r="E1281" s="64">
        <v>0</v>
      </c>
      <c r="F1281" s="64">
        <v>0</v>
      </c>
      <c r="G1281" s="64">
        <v>0</v>
      </c>
      <c r="H1281" s="64">
        <v>0</v>
      </c>
      <c r="I1281" s="64">
        <v>0</v>
      </c>
      <c r="J1281" s="64">
        <v>0</v>
      </c>
      <c r="K1281" s="64">
        <v>0</v>
      </c>
      <c r="L1281" s="65"/>
      <c r="M1281" s="65">
        <v>0</v>
      </c>
      <c r="N1281" s="65">
        <v>0</v>
      </c>
      <c r="O1281" s="65">
        <v>0</v>
      </c>
      <c r="P1281" s="65">
        <v>0</v>
      </c>
      <c r="Q1281" s="65">
        <v>0</v>
      </c>
      <c r="R1281" s="65">
        <v>0</v>
      </c>
      <c r="S1281" s="65">
        <v>0</v>
      </c>
      <c r="T1281" s="65">
        <v>0</v>
      </c>
      <c r="U1281" s="65">
        <v>0</v>
      </c>
    </row>
    <row r="1282" spans="1:21" x14ac:dyDescent="0.35">
      <c r="A1282" s="62">
        <v>1277</v>
      </c>
      <c r="B1282" s="63" t="s">
        <v>378</v>
      </c>
      <c r="C1282" s="64">
        <v>20</v>
      </c>
      <c r="D1282" s="64">
        <v>0</v>
      </c>
      <c r="E1282" s="64">
        <v>10.344827586206897</v>
      </c>
      <c r="F1282" s="64">
        <v>0</v>
      </c>
      <c r="G1282" s="64">
        <v>23.333333333333332</v>
      </c>
      <c r="H1282" s="64">
        <v>12.5</v>
      </c>
      <c r="I1282" s="64">
        <v>11.538461538461538</v>
      </c>
      <c r="J1282" s="64">
        <v>15</v>
      </c>
      <c r="K1282" s="64">
        <v>18.421052631578945</v>
      </c>
      <c r="L1282" s="65"/>
      <c r="M1282" s="65">
        <v>3</v>
      </c>
      <c r="N1282" s="65">
        <v>0</v>
      </c>
      <c r="O1282" s="65">
        <v>3</v>
      </c>
      <c r="P1282" s="65">
        <v>0</v>
      </c>
      <c r="Q1282" s="65">
        <v>7</v>
      </c>
      <c r="R1282" s="65">
        <v>6</v>
      </c>
      <c r="S1282" s="65">
        <v>3</v>
      </c>
      <c r="T1282" s="65">
        <v>6</v>
      </c>
      <c r="U1282" s="65">
        <v>14</v>
      </c>
    </row>
    <row r="1283" spans="1:21" x14ac:dyDescent="0.35">
      <c r="A1283" s="62">
        <v>1278</v>
      </c>
      <c r="B1283" s="63" t="s">
        <v>1686</v>
      </c>
      <c r="C1283" s="64">
        <v>0</v>
      </c>
      <c r="D1283" s="64">
        <v>0</v>
      </c>
      <c r="E1283" s="64">
        <v>0</v>
      </c>
      <c r="F1283" s="64">
        <v>0</v>
      </c>
      <c r="G1283" s="64">
        <v>0</v>
      </c>
      <c r="H1283" s="64">
        <v>0</v>
      </c>
      <c r="I1283" s="64">
        <v>0</v>
      </c>
      <c r="J1283" s="64">
        <v>0</v>
      </c>
      <c r="K1283" s="64">
        <v>0</v>
      </c>
      <c r="L1283" s="65"/>
      <c r="M1283" s="65">
        <v>0</v>
      </c>
      <c r="N1283" s="65">
        <v>0</v>
      </c>
      <c r="O1283" s="65">
        <v>0</v>
      </c>
      <c r="P1283" s="65">
        <v>0</v>
      </c>
      <c r="Q1283" s="65">
        <v>0</v>
      </c>
      <c r="R1283" s="65">
        <v>0</v>
      </c>
      <c r="S1283" s="65">
        <v>0</v>
      </c>
      <c r="T1283" s="65">
        <v>0</v>
      </c>
      <c r="U1283" s="65">
        <v>0</v>
      </c>
    </row>
    <row r="1284" spans="1:21" x14ac:dyDescent="0.35">
      <c r="A1284" s="62">
        <v>1279</v>
      </c>
      <c r="B1284" s="63" t="s">
        <v>1687</v>
      </c>
      <c r="C1284" s="64">
        <v>1.948051948051948</v>
      </c>
      <c r="D1284" s="64">
        <v>3.6585365853658534</v>
      </c>
      <c r="E1284" s="64">
        <v>3.8961038961038961</v>
      </c>
      <c r="F1284" s="64">
        <v>0</v>
      </c>
      <c r="G1284" s="64">
        <v>8.7719298245614024</v>
      </c>
      <c r="H1284" s="64">
        <v>0</v>
      </c>
      <c r="I1284" s="64">
        <v>3.1468531468531471</v>
      </c>
      <c r="J1284" s="64">
        <v>7.1428571428571423</v>
      </c>
      <c r="K1284" s="64">
        <v>4.4811320754716979</v>
      </c>
      <c r="L1284" s="65"/>
      <c r="M1284" s="65">
        <v>3</v>
      </c>
      <c r="N1284" s="65">
        <v>3</v>
      </c>
      <c r="O1284" s="65">
        <v>9</v>
      </c>
      <c r="P1284" s="65">
        <v>0</v>
      </c>
      <c r="Q1284" s="65">
        <v>5</v>
      </c>
      <c r="R1284" s="65">
        <v>0</v>
      </c>
      <c r="S1284" s="65">
        <v>9</v>
      </c>
      <c r="T1284" s="65">
        <v>10</v>
      </c>
      <c r="U1284" s="65">
        <v>19</v>
      </c>
    </row>
    <row r="1285" spans="1:21" x14ac:dyDescent="0.35">
      <c r="A1285" s="62">
        <v>1280</v>
      </c>
      <c r="B1285" s="63" t="s">
        <v>1688</v>
      </c>
      <c r="C1285" s="64">
        <v>0</v>
      </c>
      <c r="D1285" s="64">
        <v>0</v>
      </c>
      <c r="E1285" s="64">
        <v>0</v>
      </c>
      <c r="F1285" s="64">
        <v>0</v>
      </c>
      <c r="G1285" s="64">
        <v>0</v>
      </c>
      <c r="H1285" s="64">
        <v>0</v>
      </c>
      <c r="I1285" s="64">
        <v>0</v>
      </c>
      <c r="J1285" s="64">
        <v>0</v>
      </c>
      <c r="K1285" s="64">
        <v>0</v>
      </c>
      <c r="L1285" s="65"/>
      <c r="M1285" s="65">
        <v>0</v>
      </c>
      <c r="N1285" s="65">
        <v>0</v>
      </c>
      <c r="O1285" s="65">
        <v>0</v>
      </c>
      <c r="P1285" s="65">
        <v>0</v>
      </c>
      <c r="Q1285" s="65">
        <v>0</v>
      </c>
      <c r="R1285" s="65">
        <v>0</v>
      </c>
      <c r="S1285" s="65">
        <v>0</v>
      </c>
      <c r="T1285" s="65">
        <v>0</v>
      </c>
      <c r="U1285" s="65">
        <v>0</v>
      </c>
    </row>
    <row r="1286" spans="1:21" x14ac:dyDescent="0.35">
      <c r="A1286" s="62">
        <v>1281</v>
      </c>
      <c r="B1286" s="63" t="s">
        <v>1689</v>
      </c>
      <c r="C1286" s="64">
        <v>0</v>
      </c>
      <c r="D1286" s="64">
        <v>0</v>
      </c>
      <c r="E1286" s="64">
        <v>0</v>
      </c>
      <c r="F1286" s="64">
        <v>0</v>
      </c>
      <c r="G1286" s="64">
        <v>0</v>
      </c>
      <c r="H1286" s="64">
        <v>0</v>
      </c>
      <c r="I1286" s="64">
        <v>0</v>
      </c>
      <c r="J1286" s="64">
        <v>0</v>
      </c>
      <c r="K1286" s="64">
        <v>0</v>
      </c>
      <c r="L1286" s="65"/>
      <c r="M1286" s="65">
        <v>0</v>
      </c>
      <c r="N1286" s="65">
        <v>0</v>
      </c>
      <c r="O1286" s="65">
        <v>0</v>
      </c>
      <c r="P1286" s="65">
        <v>0</v>
      </c>
      <c r="Q1286" s="65">
        <v>0</v>
      </c>
      <c r="R1286" s="65">
        <v>0</v>
      </c>
      <c r="S1286" s="65">
        <v>0</v>
      </c>
      <c r="T1286" s="65">
        <v>0</v>
      </c>
      <c r="U1286" s="65">
        <v>0</v>
      </c>
    </row>
    <row r="1287" spans="1:21" x14ac:dyDescent="0.35">
      <c r="A1287" s="62">
        <v>1282</v>
      </c>
      <c r="B1287" s="63" t="s">
        <v>1690</v>
      </c>
      <c r="C1287" s="64">
        <v>13.157894736842104</v>
      </c>
      <c r="D1287" s="64">
        <v>18.181818181818183</v>
      </c>
      <c r="E1287" s="64">
        <v>10.44776119402985</v>
      </c>
      <c r="F1287" s="64">
        <v>20.588235294117645</v>
      </c>
      <c r="G1287" s="64">
        <v>0</v>
      </c>
      <c r="H1287" s="64">
        <v>6.1224489795918364</v>
      </c>
      <c r="I1287" s="64">
        <v>13.333333333333334</v>
      </c>
      <c r="J1287" s="64">
        <v>8.8888888888888893</v>
      </c>
      <c r="K1287" s="64">
        <v>9.5652173913043477</v>
      </c>
      <c r="L1287" s="65"/>
      <c r="M1287" s="65">
        <v>5</v>
      </c>
      <c r="N1287" s="65">
        <v>6</v>
      </c>
      <c r="O1287" s="65">
        <v>7</v>
      </c>
      <c r="P1287" s="65">
        <v>7</v>
      </c>
      <c r="Q1287" s="65">
        <v>0</v>
      </c>
      <c r="R1287" s="65">
        <v>3</v>
      </c>
      <c r="S1287" s="65">
        <v>10</v>
      </c>
      <c r="T1287" s="65">
        <v>4</v>
      </c>
      <c r="U1287" s="65">
        <v>11</v>
      </c>
    </row>
    <row r="1288" spans="1:21" x14ac:dyDescent="0.35">
      <c r="A1288" s="62">
        <v>1283</v>
      </c>
      <c r="B1288" s="63" t="s">
        <v>1691</v>
      </c>
      <c r="C1288" s="64">
        <v>0</v>
      </c>
      <c r="D1288" s="64">
        <v>0</v>
      </c>
      <c r="E1288" s="64">
        <v>0</v>
      </c>
      <c r="F1288" s="64">
        <v>0</v>
      </c>
      <c r="G1288" s="64">
        <v>0</v>
      </c>
      <c r="H1288" s="64">
        <v>0</v>
      </c>
      <c r="I1288" s="64">
        <v>0</v>
      </c>
      <c r="J1288" s="64">
        <v>0</v>
      </c>
      <c r="K1288" s="64">
        <v>23.52941176470588</v>
      </c>
      <c r="L1288" s="65"/>
      <c r="M1288" s="65">
        <v>0</v>
      </c>
      <c r="N1288" s="65">
        <v>0</v>
      </c>
      <c r="O1288" s="65">
        <v>0</v>
      </c>
      <c r="P1288" s="65">
        <v>0</v>
      </c>
      <c r="Q1288" s="65">
        <v>0</v>
      </c>
      <c r="R1288" s="65">
        <v>0</v>
      </c>
      <c r="S1288" s="65">
        <v>0</v>
      </c>
      <c r="T1288" s="65">
        <v>0</v>
      </c>
      <c r="U1288" s="65">
        <v>4</v>
      </c>
    </row>
    <row r="1289" spans="1:21" x14ac:dyDescent="0.35">
      <c r="A1289" s="62">
        <v>1284</v>
      </c>
      <c r="B1289" s="63" t="s">
        <v>1692</v>
      </c>
      <c r="C1289" s="64">
        <v>4.3478260869565215</v>
      </c>
      <c r="D1289" s="64">
        <v>8.3870967741935498</v>
      </c>
      <c r="E1289" s="64">
        <v>5.7692307692307692</v>
      </c>
      <c r="F1289" s="64">
        <v>13.846153846153847</v>
      </c>
      <c r="G1289" s="64">
        <v>10.44776119402985</v>
      </c>
      <c r="H1289" s="64">
        <v>11.926605504587156</v>
      </c>
      <c r="I1289" s="64">
        <v>2.547770700636943</v>
      </c>
      <c r="J1289" s="64">
        <v>8.2474226804123703</v>
      </c>
      <c r="K1289" s="64">
        <v>9.1314031180400885</v>
      </c>
      <c r="L1289" s="65"/>
      <c r="M1289" s="65">
        <v>4</v>
      </c>
      <c r="N1289" s="65">
        <v>13</v>
      </c>
      <c r="O1289" s="65">
        <v>15</v>
      </c>
      <c r="P1289" s="65">
        <v>9</v>
      </c>
      <c r="Q1289" s="65">
        <v>14</v>
      </c>
      <c r="R1289" s="65">
        <v>26</v>
      </c>
      <c r="S1289" s="65">
        <v>4</v>
      </c>
      <c r="T1289" s="65">
        <v>24</v>
      </c>
      <c r="U1289" s="65">
        <v>41</v>
      </c>
    </row>
    <row r="1290" spans="1:21" x14ac:dyDescent="0.35">
      <c r="A1290" s="62">
        <v>1285</v>
      </c>
      <c r="B1290" s="63" t="s">
        <v>1693</v>
      </c>
      <c r="C1290" s="64">
        <v>0</v>
      </c>
      <c r="D1290" s="64">
        <v>0</v>
      </c>
      <c r="E1290" s="64">
        <v>0</v>
      </c>
      <c r="F1290" s="64">
        <v>0</v>
      </c>
      <c r="G1290" s="64">
        <v>0</v>
      </c>
      <c r="H1290" s="64">
        <v>0</v>
      </c>
      <c r="I1290" s="64">
        <v>0</v>
      </c>
      <c r="J1290" s="64">
        <v>0</v>
      </c>
      <c r="K1290" s="64">
        <v>0</v>
      </c>
      <c r="L1290" s="65"/>
      <c r="M1290" s="65">
        <v>0</v>
      </c>
      <c r="N1290" s="65">
        <v>0</v>
      </c>
      <c r="O1290" s="65">
        <v>0</v>
      </c>
      <c r="P1290" s="65">
        <v>0</v>
      </c>
      <c r="Q1290" s="65">
        <v>0</v>
      </c>
      <c r="R1290" s="65">
        <v>0</v>
      </c>
      <c r="S1290" s="65">
        <v>0</v>
      </c>
      <c r="T1290" s="65">
        <v>0</v>
      </c>
      <c r="U1290" s="65">
        <v>0</v>
      </c>
    </row>
    <row r="1291" spans="1:21" x14ac:dyDescent="0.35">
      <c r="A1291" s="62">
        <v>1286</v>
      </c>
      <c r="B1291" s="63" t="s">
        <v>1694</v>
      </c>
      <c r="C1291" s="64">
        <v>11.363636363636363</v>
      </c>
      <c r="D1291" s="64">
        <v>11.111111111111111</v>
      </c>
      <c r="E1291" s="64">
        <v>13.432835820895523</v>
      </c>
      <c r="F1291" s="64">
        <v>8.1081081081081088</v>
      </c>
      <c r="G1291" s="64">
        <v>0</v>
      </c>
      <c r="H1291" s="64">
        <v>6.9444444444444446</v>
      </c>
      <c r="I1291" s="64">
        <v>5.8823529411764701</v>
      </c>
      <c r="J1291" s="64">
        <v>10</v>
      </c>
      <c r="K1291" s="64">
        <v>8.0291970802919703</v>
      </c>
      <c r="L1291" s="65"/>
      <c r="M1291" s="65">
        <v>5</v>
      </c>
      <c r="N1291" s="65">
        <v>3</v>
      </c>
      <c r="O1291" s="65">
        <v>9</v>
      </c>
      <c r="P1291" s="65">
        <v>3</v>
      </c>
      <c r="Q1291" s="65">
        <v>0</v>
      </c>
      <c r="R1291" s="65">
        <v>5</v>
      </c>
      <c r="S1291" s="65">
        <v>5</v>
      </c>
      <c r="T1291" s="65">
        <v>6</v>
      </c>
      <c r="U1291" s="65">
        <v>11</v>
      </c>
    </row>
    <row r="1292" spans="1:21" x14ac:dyDescent="0.35">
      <c r="A1292" s="62">
        <v>1287</v>
      </c>
      <c r="B1292" s="63" t="s">
        <v>1695</v>
      </c>
      <c r="C1292" s="64">
        <v>0</v>
      </c>
      <c r="D1292" s="64">
        <v>21.052631578947366</v>
      </c>
      <c r="E1292" s="64">
        <v>14.285714285714285</v>
      </c>
      <c r="F1292" s="64">
        <v>0</v>
      </c>
      <c r="G1292" s="64">
        <v>11.538461538461538</v>
      </c>
      <c r="H1292" s="64">
        <v>6</v>
      </c>
      <c r="I1292" s="64">
        <v>12.121212121212121</v>
      </c>
      <c r="J1292" s="64">
        <v>14.893617021276595</v>
      </c>
      <c r="K1292" s="64">
        <v>14.545454545454545</v>
      </c>
      <c r="L1292" s="65"/>
      <c r="M1292" s="65">
        <v>0</v>
      </c>
      <c r="N1292" s="65">
        <v>4</v>
      </c>
      <c r="O1292" s="65">
        <v>8</v>
      </c>
      <c r="P1292" s="65">
        <v>0</v>
      </c>
      <c r="Q1292" s="65">
        <v>3</v>
      </c>
      <c r="R1292" s="65">
        <v>3</v>
      </c>
      <c r="S1292" s="65">
        <v>8</v>
      </c>
      <c r="T1292" s="65">
        <v>7</v>
      </c>
      <c r="U1292" s="65">
        <v>16</v>
      </c>
    </row>
    <row r="1293" spans="1:21" x14ac:dyDescent="0.35">
      <c r="A1293" s="62">
        <v>1288</v>
      </c>
      <c r="B1293" s="63" t="s">
        <v>1696</v>
      </c>
      <c r="C1293" s="64">
        <v>0</v>
      </c>
      <c r="D1293" s="64">
        <v>0</v>
      </c>
      <c r="E1293" s="64">
        <v>0</v>
      </c>
      <c r="F1293" s="64">
        <v>0</v>
      </c>
      <c r="G1293" s="64">
        <v>0</v>
      </c>
      <c r="H1293" s="64">
        <v>0</v>
      </c>
      <c r="I1293" s="64">
        <v>0</v>
      </c>
      <c r="J1293" s="64">
        <v>0</v>
      </c>
      <c r="K1293" s="64">
        <v>0</v>
      </c>
      <c r="L1293" s="65"/>
      <c r="M1293" s="65">
        <v>0</v>
      </c>
      <c r="N1293" s="65">
        <v>0</v>
      </c>
      <c r="O1293" s="65">
        <v>0</v>
      </c>
      <c r="P1293" s="65">
        <v>0</v>
      </c>
      <c r="Q1293" s="65">
        <v>0</v>
      </c>
      <c r="R1293" s="65">
        <v>0</v>
      </c>
      <c r="S1293" s="65">
        <v>0</v>
      </c>
      <c r="T1293" s="65">
        <v>0</v>
      </c>
      <c r="U1293" s="65">
        <v>0</v>
      </c>
    </row>
    <row r="1294" spans="1:21" x14ac:dyDescent="0.35">
      <c r="A1294" s="62">
        <v>1289</v>
      </c>
      <c r="B1294" s="63" t="s">
        <v>1697</v>
      </c>
      <c r="C1294" s="64">
        <v>0</v>
      </c>
      <c r="D1294" s="64">
        <v>0</v>
      </c>
      <c r="E1294" s="64">
        <v>0</v>
      </c>
      <c r="F1294" s="64">
        <v>0</v>
      </c>
      <c r="G1294" s="64">
        <v>0</v>
      </c>
      <c r="H1294" s="64">
        <v>0</v>
      </c>
      <c r="I1294" s="64">
        <v>0</v>
      </c>
      <c r="J1294" s="64">
        <v>0</v>
      </c>
      <c r="K1294" s="64">
        <v>0</v>
      </c>
      <c r="L1294" s="65"/>
      <c r="M1294" s="65">
        <v>0</v>
      </c>
      <c r="N1294" s="65">
        <v>0</v>
      </c>
      <c r="O1294" s="65">
        <v>0</v>
      </c>
      <c r="P1294" s="65">
        <v>0</v>
      </c>
      <c r="Q1294" s="65">
        <v>0</v>
      </c>
      <c r="R1294" s="65">
        <v>0</v>
      </c>
      <c r="S1294" s="65">
        <v>0</v>
      </c>
      <c r="T1294" s="65">
        <v>0</v>
      </c>
      <c r="U1294" s="65">
        <v>0</v>
      </c>
    </row>
    <row r="1295" spans="1:21" x14ac:dyDescent="0.35">
      <c r="A1295" s="62">
        <v>1290</v>
      </c>
      <c r="B1295" s="63" t="s">
        <v>1698</v>
      </c>
      <c r="C1295" s="64">
        <v>0</v>
      </c>
      <c r="D1295" s="64">
        <v>0</v>
      </c>
      <c r="E1295" s="64">
        <v>0</v>
      </c>
      <c r="F1295" s="64">
        <v>0</v>
      </c>
      <c r="G1295" s="64">
        <v>0</v>
      </c>
      <c r="H1295" s="64">
        <v>0</v>
      </c>
      <c r="I1295" s="64">
        <v>0</v>
      </c>
      <c r="J1295" s="64">
        <v>0</v>
      </c>
      <c r="K1295" s="64">
        <v>0</v>
      </c>
      <c r="L1295" s="65"/>
      <c r="M1295" s="65">
        <v>0</v>
      </c>
      <c r="N1295" s="65">
        <v>0</v>
      </c>
      <c r="O1295" s="65">
        <v>0</v>
      </c>
      <c r="P1295" s="65">
        <v>0</v>
      </c>
      <c r="Q1295" s="65">
        <v>0</v>
      </c>
      <c r="R1295" s="65">
        <v>0</v>
      </c>
      <c r="S1295" s="65">
        <v>0</v>
      </c>
      <c r="T1295" s="65">
        <v>0</v>
      </c>
      <c r="U1295" s="65">
        <v>0</v>
      </c>
    </row>
    <row r="1296" spans="1:21" x14ac:dyDescent="0.35">
      <c r="A1296" s="62">
        <v>1291</v>
      </c>
      <c r="B1296" s="63" t="s">
        <v>1699</v>
      </c>
      <c r="C1296" s="64">
        <v>0</v>
      </c>
      <c r="D1296" s="64">
        <v>0</v>
      </c>
      <c r="E1296" s="64">
        <v>0</v>
      </c>
      <c r="F1296" s="64">
        <v>0</v>
      </c>
      <c r="G1296" s="64">
        <v>0</v>
      </c>
      <c r="H1296" s="64">
        <v>0</v>
      </c>
      <c r="I1296" s="64">
        <v>0</v>
      </c>
      <c r="J1296" s="64">
        <v>0</v>
      </c>
      <c r="K1296" s="64">
        <v>0</v>
      </c>
      <c r="L1296" s="65"/>
      <c r="M1296" s="65">
        <v>0</v>
      </c>
      <c r="N1296" s="65">
        <v>0</v>
      </c>
      <c r="O1296" s="65">
        <v>0</v>
      </c>
      <c r="P1296" s="65">
        <v>0</v>
      </c>
      <c r="Q1296" s="65">
        <v>0</v>
      </c>
      <c r="R1296" s="65">
        <v>0</v>
      </c>
      <c r="S1296" s="65">
        <v>0</v>
      </c>
      <c r="T1296" s="65">
        <v>0</v>
      </c>
      <c r="U1296" s="65">
        <v>0</v>
      </c>
    </row>
    <row r="1297" spans="1:21" x14ac:dyDescent="0.35">
      <c r="A1297" s="62">
        <v>1292</v>
      </c>
      <c r="B1297" s="63" t="s">
        <v>1700</v>
      </c>
      <c r="C1297" s="64">
        <v>0</v>
      </c>
      <c r="D1297" s="64">
        <v>0</v>
      </c>
      <c r="E1297" s="64">
        <v>0</v>
      </c>
      <c r="F1297" s="64">
        <v>0</v>
      </c>
      <c r="G1297" s="64">
        <v>0</v>
      </c>
      <c r="H1297" s="64">
        <v>0</v>
      </c>
      <c r="I1297" s="64">
        <v>0</v>
      </c>
      <c r="J1297" s="64">
        <v>0</v>
      </c>
      <c r="K1297" s="64">
        <v>0</v>
      </c>
      <c r="L1297" s="65"/>
      <c r="M1297" s="65">
        <v>0</v>
      </c>
      <c r="N1297" s="65">
        <v>0</v>
      </c>
      <c r="O1297" s="65">
        <v>0</v>
      </c>
      <c r="P1297" s="65">
        <v>0</v>
      </c>
      <c r="Q1297" s="65">
        <v>0</v>
      </c>
      <c r="R1297" s="65">
        <v>0</v>
      </c>
      <c r="S1297" s="65">
        <v>0</v>
      </c>
      <c r="T1297" s="65">
        <v>0</v>
      </c>
      <c r="U1297" s="65">
        <v>0</v>
      </c>
    </row>
    <row r="1298" spans="1:21" x14ac:dyDescent="0.35">
      <c r="A1298" s="62">
        <v>1293</v>
      </c>
      <c r="B1298" s="63" t="s">
        <v>1701</v>
      </c>
      <c r="C1298" s="64">
        <v>8.9147286821705425</v>
      </c>
      <c r="D1298" s="64">
        <v>13.821138211382115</v>
      </c>
      <c r="E1298" s="64">
        <v>12.022900763358779</v>
      </c>
      <c r="F1298" s="64">
        <v>7.5396825396825395</v>
      </c>
      <c r="G1298" s="64">
        <v>12.915129151291513</v>
      </c>
      <c r="H1298" s="64">
        <v>11.509433962264151</v>
      </c>
      <c r="I1298" s="64">
        <v>9.0733590733590734</v>
      </c>
      <c r="J1298" s="64">
        <v>15.047619047619049</v>
      </c>
      <c r="K1298" s="64">
        <v>11.798839458413926</v>
      </c>
      <c r="L1298" s="65"/>
      <c r="M1298" s="65">
        <v>23</v>
      </c>
      <c r="N1298" s="65">
        <v>34</v>
      </c>
      <c r="O1298" s="65">
        <v>63</v>
      </c>
      <c r="P1298" s="65">
        <v>19</v>
      </c>
      <c r="Q1298" s="65">
        <v>35</v>
      </c>
      <c r="R1298" s="65">
        <v>61</v>
      </c>
      <c r="S1298" s="65">
        <v>47</v>
      </c>
      <c r="T1298" s="65">
        <v>79</v>
      </c>
      <c r="U1298" s="65">
        <v>122</v>
      </c>
    </row>
    <row r="1299" spans="1:21" x14ac:dyDescent="0.35">
      <c r="A1299" s="62">
        <v>1294</v>
      </c>
      <c r="B1299" s="63" t="s">
        <v>1702</v>
      </c>
      <c r="C1299" s="64">
        <v>0</v>
      </c>
      <c r="D1299" s="64">
        <v>9.3023255813953494</v>
      </c>
      <c r="E1299" s="64">
        <v>0</v>
      </c>
      <c r="F1299" s="64">
        <v>0</v>
      </c>
      <c r="G1299" s="64">
        <v>0</v>
      </c>
      <c r="H1299" s="64">
        <v>0</v>
      </c>
      <c r="I1299" s="64">
        <v>0</v>
      </c>
      <c r="J1299" s="64">
        <v>5.6338028169014089</v>
      </c>
      <c r="K1299" s="64">
        <v>1.639344262295082</v>
      </c>
      <c r="L1299" s="65"/>
      <c r="M1299" s="65">
        <v>0</v>
      </c>
      <c r="N1299" s="65">
        <v>4</v>
      </c>
      <c r="O1299" s="65">
        <v>0</v>
      </c>
      <c r="P1299" s="65">
        <v>0</v>
      </c>
      <c r="Q1299" s="65">
        <v>0</v>
      </c>
      <c r="R1299" s="65">
        <v>0</v>
      </c>
      <c r="S1299" s="65">
        <v>0</v>
      </c>
      <c r="T1299" s="65">
        <v>4</v>
      </c>
      <c r="U1299" s="65">
        <v>3</v>
      </c>
    </row>
    <row r="1300" spans="1:21" x14ac:dyDescent="0.35">
      <c r="A1300" s="62">
        <v>1295</v>
      </c>
      <c r="B1300" s="63" t="s">
        <v>1703</v>
      </c>
      <c r="C1300" s="64">
        <v>0</v>
      </c>
      <c r="D1300" s="64">
        <v>0</v>
      </c>
      <c r="E1300" s="64">
        <v>0</v>
      </c>
      <c r="F1300" s="64">
        <v>0</v>
      </c>
      <c r="G1300" s="64">
        <v>30.76923076923077</v>
      </c>
      <c r="H1300" s="64">
        <v>12.903225806451612</v>
      </c>
      <c r="I1300" s="64">
        <v>0</v>
      </c>
      <c r="J1300" s="64">
        <v>15.789473684210526</v>
      </c>
      <c r="K1300" s="64">
        <v>6.8181818181818175</v>
      </c>
      <c r="L1300" s="65"/>
      <c r="M1300" s="65">
        <v>0</v>
      </c>
      <c r="N1300" s="65">
        <v>0</v>
      </c>
      <c r="O1300" s="65">
        <v>0</v>
      </c>
      <c r="P1300" s="65">
        <v>0</v>
      </c>
      <c r="Q1300" s="65">
        <v>4</v>
      </c>
      <c r="R1300" s="65">
        <v>4</v>
      </c>
      <c r="S1300" s="65">
        <v>0</v>
      </c>
      <c r="T1300" s="65">
        <v>6</v>
      </c>
      <c r="U1300" s="65">
        <v>6</v>
      </c>
    </row>
    <row r="1301" spans="1:21" x14ac:dyDescent="0.35">
      <c r="A1301" s="62">
        <v>1296</v>
      </c>
      <c r="B1301" s="63" t="s">
        <v>1704</v>
      </c>
      <c r="C1301" s="64">
        <v>0</v>
      </c>
      <c r="D1301" s="64">
        <v>0</v>
      </c>
      <c r="E1301" s="64">
        <v>0</v>
      </c>
      <c r="F1301" s="64">
        <v>0</v>
      </c>
      <c r="G1301" s="64">
        <v>0</v>
      </c>
      <c r="H1301" s="64">
        <v>0</v>
      </c>
      <c r="I1301" s="64">
        <v>0</v>
      </c>
      <c r="J1301" s="64">
        <v>0</v>
      </c>
      <c r="K1301" s="64">
        <v>0</v>
      </c>
      <c r="L1301" s="65"/>
      <c r="M1301" s="65">
        <v>0</v>
      </c>
      <c r="N1301" s="65">
        <v>0</v>
      </c>
      <c r="O1301" s="65">
        <v>0</v>
      </c>
      <c r="P1301" s="65">
        <v>0</v>
      </c>
      <c r="Q1301" s="65">
        <v>0</v>
      </c>
      <c r="R1301" s="65">
        <v>0</v>
      </c>
      <c r="S1301" s="65">
        <v>0</v>
      </c>
      <c r="T1301" s="65">
        <v>0</v>
      </c>
      <c r="U1301" s="65">
        <v>0</v>
      </c>
    </row>
    <row r="1302" spans="1:21" x14ac:dyDescent="0.35">
      <c r="A1302" s="62">
        <v>1297</v>
      </c>
      <c r="B1302" s="63" t="s">
        <v>1705</v>
      </c>
      <c r="C1302" s="64">
        <v>0</v>
      </c>
      <c r="D1302" s="64">
        <v>0</v>
      </c>
      <c r="E1302" s="64">
        <v>0</v>
      </c>
      <c r="F1302" s="64">
        <v>0</v>
      </c>
      <c r="G1302" s="64">
        <v>0</v>
      </c>
      <c r="H1302" s="64">
        <v>0</v>
      </c>
      <c r="I1302" s="64">
        <v>0</v>
      </c>
      <c r="J1302" s="64">
        <v>0</v>
      </c>
      <c r="K1302" s="64">
        <v>0</v>
      </c>
      <c r="L1302" s="65"/>
      <c r="M1302" s="65">
        <v>0</v>
      </c>
      <c r="N1302" s="65">
        <v>0</v>
      </c>
      <c r="O1302" s="65">
        <v>0</v>
      </c>
      <c r="P1302" s="65">
        <v>0</v>
      </c>
      <c r="Q1302" s="65">
        <v>0</v>
      </c>
      <c r="R1302" s="65">
        <v>0</v>
      </c>
      <c r="S1302" s="65">
        <v>0</v>
      </c>
      <c r="T1302" s="65">
        <v>0</v>
      </c>
      <c r="U1302" s="65">
        <v>0</v>
      </c>
    </row>
    <row r="1303" spans="1:21" x14ac:dyDescent="0.35">
      <c r="A1303" s="62">
        <v>1298</v>
      </c>
      <c r="B1303" s="63" t="s">
        <v>1706</v>
      </c>
      <c r="C1303" s="64">
        <v>0</v>
      </c>
      <c r="D1303" s="64">
        <v>0</v>
      </c>
      <c r="E1303" s="64">
        <v>0</v>
      </c>
      <c r="F1303" s="64">
        <v>0</v>
      </c>
      <c r="G1303" s="64">
        <v>0</v>
      </c>
      <c r="H1303" s="64">
        <v>0</v>
      </c>
      <c r="I1303" s="64">
        <v>0</v>
      </c>
      <c r="J1303" s="64">
        <v>0</v>
      </c>
      <c r="K1303" s="64">
        <v>0</v>
      </c>
      <c r="L1303" s="65"/>
      <c r="M1303" s="65">
        <v>0</v>
      </c>
      <c r="N1303" s="65">
        <v>0</v>
      </c>
      <c r="O1303" s="65">
        <v>0</v>
      </c>
      <c r="P1303" s="65">
        <v>0</v>
      </c>
      <c r="Q1303" s="65">
        <v>0</v>
      </c>
      <c r="R1303" s="65">
        <v>0</v>
      </c>
      <c r="S1303" s="65">
        <v>0</v>
      </c>
      <c r="T1303" s="65">
        <v>0</v>
      </c>
      <c r="U1303" s="65">
        <v>0</v>
      </c>
    </row>
    <row r="1304" spans="1:21" x14ac:dyDescent="0.35">
      <c r="A1304" s="62">
        <v>1299</v>
      </c>
      <c r="B1304" s="63" t="s">
        <v>1707</v>
      </c>
      <c r="C1304" s="64">
        <v>0</v>
      </c>
      <c r="D1304" s="64">
        <v>0</v>
      </c>
      <c r="E1304" s="64">
        <v>0</v>
      </c>
      <c r="F1304" s="64">
        <v>0</v>
      </c>
      <c r="G1304" s="64">
        <v>0</v>
      </c>
      <c r="H1304" s="64">
        <v>0</v>
      </c>
      <c r="I1304" s="64">
        <v>0</v>
      </c>
      <c r="J1304" s="64">
        <v>0</v>
      </c>
      <c r="K1304" s="64">
        <v>0</v>
      </c>
      <c r="L1304" s="65"/>
      <c r="M1304" s="65">
        <v>0</v>
      </c>
      <c r="N1304" s="65">
        <v>0</v>
      </c>
      <c r="O1304" s="65">
        <v>0</v>
      </c>
      <c r="P1304" s="65">
        <v>0</v>
      </c>
      <c r="Q1304" s="65">
        <v>0</v>
      </c>
      <c r="R1304" s="65">
        <v>0</v>
      </c>
      <c r="S1304" s="65">
        <v>0</v>
      </c>
      <c r="T1304" s="65">
        <v>0</v>
      </c>
      <c r="U1304" s="65">
        <v>0</v>
      </c>
    </row>
    <row r="1305" spans="1:21" x14ac:dyDescent="0.35">
      <c r="A1305" s="62">
        <v>1300</v>
      </c>
      <c r="B1305" s="63" t="s">
        <v>1708</v>
      </c>
      <c r="C1305" s="64">
        <v>0</v>
      </c>
      <c r="D1305" s="64">
        <v>0</v>
      </c>
      <c r="E1305" s="64">
        <v>0</v>
      </c>
      <c r="F1305" s="64">
        <v>0</v>
      </c>
      <c r="G1305" s="64">
        <v>0</v>
      </c>
      <c r="H1305" s="64">
        <v>0</v>
      </c>
      <c r="I1305" s="64">
        <v>0</v>
      </c>
      <c r="J1305" s="64">
        <v>0</v>
      </c>
      <c r="K1305" s="64">
        <v>0</v>
      </c>
      <c r="L1305" s="65"/>
      <c r="M1305" s="65">
        <v>0</v>
      </c>
      <c r="N1305" s="65">
        <v>0</v>
      </c>
      <c r="O1305" s="65">
        <v>0</v>
      </c>
      <c r="P1305" s="65">
        <v>0</v>
      </c>
      <c r="Q1305" s="65">
        <v>0</v>
      </c>
      <c r="R1305" s="65">
        <v>0</v>
      </c>
      <c r="S1305" s="65">
        <v>0</v>
      </c>
      <c r="T1305" s="65">
        <v>0</v>
      </c>
      <c r="U1305" s="65">
        <v>0</v>
      </c>
    </row>
    <row r="1306" spans="1:21" x14ac:dyDescent="0.35">
      <c r="A1306" s="62">
        <v>1301</v>
      </c>
      <c r="B1306" s="63" t="s">
        <v>1709</v>
      </c>
      <c r="C1306" s="64">
        <v>0</v>
      </c>
      <c r="D1306" s="64">
        <v>0</v>
      </c>
      <c r="E1306" s="64">
        <v>0</v>
      </c>
      <c r="F1306" s="64">
        <v>0</v>
      </c>
      <c r="G1306" s="64">
        <v>0</v>
      </c>
      <c r="H1306" s="64">
        <v>0</v>
      </c>
      <c r="I1306" s="64">
        <v>0</v>
      </c>
      <c r="J1306" s="64">
        <v>0</v>
      </c>
      <c r="K1306" s="64">
        <v>0</v>
      </c>
      <c r="L1306" s="65"/>
      <c r="M1306" s="65">
        <v>0</v>
      </c>
      <c r="N1306" s="65">
        <v>0</v>
      </c>
      <c r="O1306" s="65">
        <v>0</v>
      </c>
      <c r="P1306" s="65">
        <v>0</v>
      </c>
      <c r="Q1306" s="65">
        <v>0</v>
      </c>
      <c r="R1306" s="65">
        <v>0</v>
      </c>
      <c r="S1306" s="65">
        <v>0</v>
      </c>
      <c r="T1306" s="65">
        <v>0</v>
      </c>
      <c r="U1306" s="65">
        <v>0</v>
      </c>
    </row>
    <row r="1307" spans="1:21" x14ac:dyDescent="0.35">
      <c r="A1307" s="62">
        <v>1302</v>
      </c>
      <c r="B1307" s="63" t="s">
        <v>1710</v>
      </c>
      <c r="C1307" s="64">
        <v>0</v>
      </c>
      <c r="D1307" s="64">
        <v>0</v>
      </c>
      <c r="E1307" s="64">
        <v>0</v>
      </c>
      <c r="F1307" s="64">
        <v>0</v>
      </c>
      <c r="G1307" s="64">
        <v>0</v>
      </c>
      <c r="H1307" s="64">
        <v>0</v>
      </c>
      <c r="I1307" s="64">
        <v>0</v>
      </c>
      <c r="J1307" s="64">
        <v>0</v>
      </c>
      <c r="K1307" s="64">
        <v>0</v>
      </c>
      <c r="L1307" s="65"/>
      <c r="M1307" s="65">
        <v>0</v>
      </c>
      <c r="N1307" s="65">
        <v>0</v>
      </c>
      <c r="O1307" s="65">
        <v>0</v>
      </c>
      <c r="P1307" s="65">
        <v>0</v>
      </c>
      <c r="Q1307" s="65">
        <v>0</v>
      </c>
      <c r="R1307" s="65">
        <v>0</v>
      </c>
      <c r="S1307" s="65">
        <v>0</v>
      </c>
      <c r="T1307" s="65">
        <v>0</v>
      </c>
      <c r="U1307" s="65">
        <v>0</v>
      </c>
    </row>
    <row r="1308" spans="1:21" x14ac:dyDescent="0.35">
      <c r="A1308" s="62">
        <v>1303</v>
      </c>
      <c r="B1308" s="63" t="s">
        <v>1711</v>
      </c>
      <c r="C1308" s="64">
        <v>0</v>
      </c>
      <c r="D1308" s="64">
        <v>0</v>
      </c>
      <c r="E1308" s="64">
        <v>0</v>
      </c>
      <c r="F1308" s="64">
        <v>0</v>
      </c>
      <c r="G1308" s="64">
        <v>0</v>
      </c>
      <c r="H1308" s="64">
        <v>0</v>
      </c>
      <c r="I1308" s="64">
        <v>0</v>
      </c>
      <c r="J1308" s="64">
        <v>0</v>
      </c>
      <c r="K1308" s="64">
        <v>0</v>
      </c>
      <c r="L1308" s="65"/>
      <c r="M1308" s="65">
        <v>0</v>
      </c>
      <c r="N1308" s="65">
        <v>0</v>
      </c>
      <c r="O1308" s="65">
        <v>0</v>
      </c>
      <c r="P1308" s="65">
        <v>0</v>
      </c>
      <c r="Q1308" s="65">
        <v>0</v>
      </c>
      <c r="R1308" s="65">
        <v>0</v>
      </c>
      <c r="S1308" s="65">
        <v>0</v>
      </c>
      <c r="T1308" s="65">
        <v>0</v>
      </c>
      <c r="U1308" s="65">
        <v>0</v>
      </c>
    </row>
    <row r="1309" spans="1:21" x14ac:dyDescent="0.35">
      <c r="A1309" s="62">
        <v>1304</v>
      </c>
      <c r="B1309" s="63" t="s">
        <v>1712</v>
      </c>
      <c r="C1309" s="64">
        <v>0</v>
      </c>
      <c r="D1309" s="64">
        <v>0</v>
      </c>
      <c r="E1309" s="64">
        <v>0</v>
      </c>
      <c r="F1309" s="64">
        <v>0</v>
      </c>
      <c r="G1309" s="64">
        <v>0</v>
      </c>
      <c r="H1309" s="64">
        <v>0</v>
      </c>
      <c r="I1309" s="64">
        <v>0</v>
      </c>
      <c r="J1309" s="64">
        <v>0</v>
      </c>
      <c r="K1309" s="64">
        <v>0</v>
      </c>
      <c r="L1309" s="65"/>
      <c r="M1309" s="65">
        <v>0</v>
      </c>
      <c r="N1309" s="65">
        <v>0</v>
      </c>
      <c r="O1309" s="65">
        <v>0</v>
      </c>
      <c r="P1309" s="65">
        <v>0</v>
      </c>
      <c r="Q1309" s="65">
        <v>0</v>
      </c>
      <c r="R1309" s="65">
        <v>0</v>
      </c>
      <c r="S1309" s="65">
        <v>0</v>
      </c>
      <c r="T1309" s="65">
        <v>0</v>
      </c>
      <c r="U1309" s="65">
        <v>0</v>
      </c>
    </row>
    <row r="1310" spans="1:21" x14ac:dyDescent="0.35">
      <c r="A1310" s="62">
        <v>1305</v>
      </c>
      <c r="B1310" s="63" t="s">
        <v>1713</v>
      </c>
      <c r="C1310" s="64">
        <v>0</v>
      </c>
      <c r="D1310" s="64">
        <v>0</v>
      </c>
      <c r="E1310" s="64">
        <v>0</v>
      </c>
      <c r="F1310" s="64">
        <v>0</v>
      </c>
      <c r="G1310" s="64">
        <v>0</v>
      </c>
      <c r="H1310" s="64">
        <v>0</v>
      </c>
      <c r="I1310" s="64">
        <v>0</v>
      </c>
      <c r="J1310" s="64">
        <v>0</v>
      </c>
      <c r="K1310" s="64">
        <v>0</v>
      </c>
      <c r="L1310" s="65"/>
      <c r="M1310" s="65">
        <v>0</v>
      </c>
      <c r="N1310" s="65">
        <v>0</v>
      </c>
      <c r="O1310" s="65">
        <v>0</v>
      </c>
      <c r="P1310" s="65">
        <v>0</v>
      </c>
      <c r="Q1310" s="65">
        <v>0</v>
      </c>
      <c r="R1310" s="65">
        <v>0</v>
      </c>
      <c r="S1310" s="65">
        <v>0</v>
      </c>
      <c r="T1310" s="65">
        <v>0</v>
      </c>
      <c r="U1310" s="65">
        <v>0</v>
      </c>
    </row>
    <row r="1311" spans="1:21" x14ac:dyDescent="0.35">
      <c r="A1311" s="62">
        <v>1306</v>
      </c>
      <c r="B1311" s="63" t="s">
        <v>1714</v>
      </c>
      <c r="C1311" s="64">
        <v>0</v>
      </c>
      <c r="D1311" s="64">
        <v>0</v>
      </c>
      <c r="E1311" s="64">
        <v>0</v>
      </c>
      <c r="F1311" s="64">
        <v>0</v>
      </c>
      <c r="G1311" s="64">
        <v>0</v>
      </c>
      <c r="H1311" s="64">
        <v>0</v>
      </c>
      <c r="I1311" s="64">
        <v>0</v>
      </c>
      <c r="J1311" s="64">
        <v>0</v>
      </c>
      <c r="K1311" s="64">
        <v>0</v>
      </c>
      <c r="L1311" s="65"/>
      <c r="M1311" s="65">
        <v>0</v>
      </c>
      <c r="N1311" s="65">
        <v>0</v>
      </c>
      <c r="O1311" s="65">
        <v>0</v>
      </c>
      <c r="P1311" s="65">
        <v>0</v>
      </c>
      <c r="Q1311" s="65">
        <v>0</v>
      </c>
      <c r="R1311" s="65">
        <v>0</v>
      </c>
      <c r="S1311" s="65">
        <v>0</v>
      </c>
      <c r="T1311" s="65">
        <v>0</v>
      </c>
      <c r="U1311" s="65">
        <v>0</v>
      </c>
    </row>
    <row r="1312" spans="1:21" x14ac:dyDescent="0.35">
      <c r="A1312" s="62">
        <v>1307</v>
      </c>
      <c r="B1312" s="63" t="s">
        <v>1715</v>
      </c>
      <c r="C1312" s="64">
        <v>0</v>
      </c>
      <c r="D1312" s="64">
        <v>0</v>
      </c>
      <c r="E1312" s="64">
        <v>0</v>
      </c>
      <c r="F1312" s="64">
        <v>0</v>
      </c>
      <c r="G1312" s="64">
        <v>0</v>
      </c>
      <c r="H1312" s="64">
        <v>0</v>
      </c>
      <c r="I1312" s="64">
        <v>0</v>
      </c>
      <c r="J1312" s="64">
        <v>0</v>
      </c>
      <c r="K1312" s="64">
        <v>0</v>
      </c>
      <c r="L1312" s="65"/>
      <c r="M1312" s="65">
        <v>0</v>
      </c>
      <c r="N1312" s="65">
        <v>0</v>
      </c>
      <c r="O1312" s="65">
        <v>0</v>
      </c>
      <c r="P1312" s="65">
        <v>0</v>
      </c>
      <c r="Q1312" s="65">
        <v>0</v>
      </c>
      <c r="R1312" s="65">
        <v>0</v>
      </c>
      <c r="S1312" s="65">
        <v>0</v>
      </c>
      <c r="T1312" s="65">
        <v>0</v>
      </c>
      <c r="U1312" s="65">
        <v>0</v>
      </c>
    </row>
    <row r="1313" spans="1:21" x14ac:dyDescent="0.35">
      <c r="A1313" s="62">
        <v>1308</v>
      </c>
      <c r="B1313" s="63" t="s">
        <v>1716</v>
      </c>
      <c r="C1313" s="64">
        <v>0</v>
      </c>
      <c r="D1313" s="64">
        <v>0</v>
      </c>
      <c r="E1313" s="64">
        <v>0</v>
      </c>
      <c r="F1313" s="64">
        <v>0</v>
      </c>
      <c r="G1313" s="64">
        <v>0</v>
      </c>
      <c r="H1313" s="64">
        <v>0</v>
      </c>
      <c r="I1313" s="64">
        <v>0</v>
      </c>
      <c r="J1313" s="64">
        <v>0</v>
      </c>
      <c r="K1313" s="64">
        <v>0</v>
      </c>
      <c r="L1313" s="65"/>
      <c r="M1313" s="65">
        <v>0</v>
      </c>
      <c r="N1313" s="65">
        <v>0</v>
      </c>
      <c r="O1313" s="65">
        <v>0</v>
      </c>
      <c r="P1313" s="65">
        <v>0</v>
      </c>
      <c r="Q1313" s="65">
        <v>0</v>
      </c>
      <c r="R1313" s="65">
        <v>0</v>
      </c>
      <c r="S1313" s="65">
        <v>0</v>
      </c>
      <c r="T1313" s="65">
        <v>0</v>
      </c>
      <c r="U1313" s="65">
        <v>0</v>
      </c>
    </row>
    <row r="1314" spans="1:21" x14ac:dyDescent="0.35">
      <c r="A1314" s="62">
        <v>1309</v>
      </c>
      <c r="B1314" s="63" t="s">
        <v>1717</v>
      </c>
      <c r="C1314" s="64">
        <v>0</v>
      </c>
      <c r="D1314" s="64">
        <v>0</v>
      </c>
      <c r="E1314" s="64">
        <v>0</v>
      </c>
      <c r="F1314" s="64">
        <v>0</v>
      </c>
      <c r="G1314" s="64">
        <v>0</v>
      </c>
      <c r="H1314" s="64">
        <v>0</v>
      </c>
      <c r="I1314" s="64">
        <v>0</v>
      </c>
      <c r="J1314" s="64">
        <v>0</v>
      </c>
      <c r="K1314" s="64">
        <v>6.25</v>
      </c>
      <c r="L1314" s="65"/>
      <c r="M1314" s="65">
        <v>0</v>
      </c>
      <c r="N1314" s="65">
        <v>0</v>
      </c>
      <c r="O1314" s="65">
        <v>0</v>
      </c>
      <c r="P1314" s="65">
        <v>0</v>
      </c>
      <c r="Q1314" s="65">
        <v>0</v>
      </c>
      <c r="R1314" s="65">
        <v>0</v>
      </c>
      <c r="S1314" s="65">
        <v>0</v>
      </c>
      <c r="T1314" s="65">
        <v>0</v>
      </c>
      <c r="U1314" s="65">
        <v>3</v>
      </c>
    </row>
    <row r="1315" spans="1:21" x14ac:dyDescent="0.35">
      <c r="A1315" s="62">
        <v>1310</v>
      </c>
      <c r="B1315" s="63" t="s">
        <v>1718</v>
      </c>
      <c r="C1315" s="64">
        <v>0</v>
      </c>
      <c r="D1315" s="64">
        <v>42.857142857142854</v>
      </c>
      <c r="E1315" s="64">
        <v>23.170731707317074</v>
      </c>
      <c r="F1315" s="64">
        <v>0</v>
      </c>
      <c r="G1315" s="64">
        <v>0</v>
      </c>
      <c r="H1315" s="64">
        <v>0</v>
      </c>
      <c r="I1315" s="64">
        <v>0</v>
      </c>
      <c r="J1315" s="64">
        <v>32.758620689655174</v>
      </c>
      <c r="K1315" s="64">
        <v>11.538461538461538</v>
      </c>
      <c r="L1315" s="65"/>
      <c r="M1315" s="65">
        <v>0</v>
      </c>
      <c r="N1315" s="65">
        <v>12</v>
      </c>
      <c r="O1315" s="65">
        <v>19</v>
      </c>
      <c r="P1315" s="65">
        <v>0</v>
      </c>
      <c r="Q1315" s="65">
        <v>0</v>
      </c>
      <c r="R1315" s="65">
        <v>0</v>
      </c>
      <c r="S1315" s="65">
        <v>0</v>
      </c>
      <c r="T1315" s="65">
        <v>19</v>
      </c>
      <c r="U1315" s="65">
        <v>15</v>
      </c>
    </row>
    <row r="1316" spans="1:21" x14ac:dyDescent="0.35">
      <c r="A1316" s="62">
        <v>1311</v>
      </c>
      <c r="B1316" s="63" t="s">
        <v>1719</v>
      </c>
      <c r="C1316" s="64">
        <v>0</v>
      </c>
      <c r="D1316" s="64">
        <v>0</v>
      </c>
      <c r="E1316" s="64">
        <v>0</v>
      </c>
      <c r="F1316" s="64">
        <v>0</v>
      </c>
      <c r="G1316" s="64">
        <v>0</v>
      </c>
      <c r="H1316" s="64">
        <v>0</v>
      </c>
      <c r="I1316" s="64">
        <v>0</v>
      </c>
      <c r="J1316" s="64">
        <v>0</v>
      </c>
      <c r="K1316" s="64">
        <v>0</v>
      </c>
      <c r="L1316" s="65"/>
      <c r="M1316" s="65">
        <v>0</v>
      </c>
      <c r="N1316" s="65">
        <v>0</v>
      </c>
      <c r="O1316" s="65">
        <v>0</v>
      </c>
      <c r="P1316" s="65">
        <v>0</v>
      </c>
      <c r="Q1316" s="65">
        <v>0</v>
      </c>
      <c r="R1316" s="65">
        <v>0</v>
      </c>
      <c r="S1316" s="65">
        <v>0</v>
      </c>
      <c r="T1316" s="65">
        <v>0</v>
      </c>
      <c r="U1316" s="65">
        <v>0</v>
      </c>
    </row>
    <row r="1317" spans="1:21" x14ac:dyDescent="0.35">
      <c r="A1317" s="62">
        <v>1312</v>
      </c>
      <c r="B1317" s="63" t="s">
        <v>379</v>
      </c>
      <c r="C1317" s="64">
        <v>9</v>
      </c>
      <c r="D1317" s="64">
        <v>22.988505747126435</v>
      </c>
      <c r="E1317" s="64">
        <v>12.953367875647666</v>
      </c>
      <c r="F1317" s="64">
        <v>11.76470588235294</v>
      </c>
      <c r="G1317" s="64">
        <v>11.111111111111111</v>
      </c>
      <c r="H1317" s="64">
        <v>9.8159509202453989</v>
      </c>
      <c r="I1317" s="64">
        <v>8.8235294117647065</v>
      </c>
      <c r="J1317" s="64">
        <v>14.124293785310735</v>
      </c>
      <c r="K1317" s="64">
        <v>13.352272727272727</v>
      </c>
      <c r="L1317" s="65"/>
      <c r="M1317" s="65">
        <v>9</v>
      </c>
      <c r="N1317" s="65">
        <v>20</v>
      </c>
      <c r="O1317" s="65">
        <v>25</v>
      </c>
      <c r="P1317" s="65">
        <v>8</v>
      </c>
      <c r="Q1317" s="65">
        <v>11</v>
      </c>
      <c r="R1317" s="65">
        <v>16</v>
      </c>
      <c r="S1317" s="65">
        <v>15</v>
      </c>
      <c r="T1317" s="65">
        <v>25</v>
      </c>
      <c r="U1317" s="65">
        <v>47</v>
      </c>
    </row>
    <row r="1318" spans="1:21" x14ac:dyDescent="0.35">
      <c r="A1318" s="62">
        <v>1313</v>
      </c>
      <c r="B1318" s="63" t="s">
        <v>1720</v>
      </c>
      <c r="C1318" s="64">
        <v>0</v>
      </c>
      <c r="D1318" s="64">
        <v>0</v>
      </c>
      <c r="E1318" s="64">
        <v>0</v>
      </c>
      <c r="F1318" s="64">
        <v>0</v>
      </c>
      <c r="G1318" s="64">
        <v>0</v>
      </c>
      <c r="H1318" s="64">
        <v>0</v>
      </c>
      <c r="I1318" s="64">
        <v>0</v>
      </c>
      <c r="J1318" s="64">
        <v>0</v>
      </c>
      <c r="K1318" s="64">
        <v>0</v>
      </c>
      <c r="L1318" s="65"/>
      <c r="M1318" s="65">
        <v>0</v>
      </c>
      <c r="N1318" s="65">
        <v>0</v>
      </c>
      <c r="O1318" s="65">
        <v>0</v>
      </c>
      <c r="P1318" s="65">
        <v>0</v>
      </c>
      <c r="Q1318" s="65">
        <v>0</v>
      </c>
      <c r="R1318" s="65">
        <v>0</v>
      </c>
      <c r="S1318" s="65">
        <v>0</v>
      </c>
      <c r="T1318" s="65">
        <v>0</v>
      </c>
      <c r="U1318" s="65">
        <v>0</v>
      </c>
    </row>
    <row r="1319" spans="1:21" x14ac:dyDescent="0.35">
      <c r="A1319" s="62">
        <v>1314</v>
      </c>
      <c r="B1319" s="63" t="s">
        <v>380</v>
      </c>
      <c r="C1319" s="64">
        <v>5.2356020942408374</v>
      </c>
      <c r="D1319" s="64">
        <v>10.465116279069768</v>
      </c>
      <c r="E1319" s="64">
        <v>5.3072625698324023</v>
      </c>
      <c r="F1319" s="64">
        <v>0</v>
      </c>
      <c r="G1319" s="64">
        <v>7.4074074074074066</v>
      </c>
      <c r="H1319" s="64">
        <v>3.4985422740524781</v>
      </c>
      <c r="I1319" s="64">
        <v>2.1220159151193632</v>
      </c>
      <c r="J1319" s="64">
        <v>7.5075075075075075</v>
      </c>
      <c r="K1319" s="64">
        <v>4.8433048433048427</v>
      </c>
      <c r="L1319" s="65"/>
      <c r="M1319" s="65">
        <v>10</v>
      </c>
      <c r="N1319" s="65">
        <v>18</v>
      </c>
      <c r="O1319" s="65">
        <v>19</v>
      </c>
      <c r="P1319" s="65">
        <v>0</v>
      </c>
      <c r="Q1319" s="65">
        <v>12</v>
      </c>
      <c r="R1319" s="65">
        <v>12</v>
      </c>
      <c r="S1319" s="65">
        <v>8</v>
      </c>
      <c r="T1319" s="65">
        <v>25</v>
      </c>
      <c r="U1319" s="65">
        <v>34</v>
      </c>
    </row>
    <row r="1320" spans="1:21" x14ac:dyDescent="0.35">
      <c r="A1320" s="62">
        <v>1315</v>
      </c>
      <c r="B1320" s="63" t="s">
        <v>381</v>
      </c>
      <c r="C1320" s="64">
        <v>7.8431372549019605</v>
      </c>
      <c r="D1320" s="64">
        <v>17.064846416382252</v>
      </c>
      <c r="E1320" s="64">
        <v>11.948529411764707</v>
      </c>
      <c r="F1320" s="64">
        <v>2.7237354085603114</v>
      </c>
      <c r="G1320" s="64">
        <v>12</v>
      </c>
      <c r="H1320" s="64">
        <v>8.2089552238805972</v>
      </c>
      <c r="I1320" s="64">
        <v>6.395348837209303</v>
      </c>
      <c r="J1320" s="64">
        <v>13.908450704225354</v>
      </c>
      <c r="K1320" s="64">
        <v>10.303587856485741</v>
      </c>
      <c r="L1320" s="65"/>
      <c r="M1320" s="65">
        <v>20</v>
      </c>
      <c r="N1320" s="65">
        <v>50</v>
      </c>
      <c r="O1320" s="65">
        <v>65</v>
      </c>
      <c r="P1320" s="65">
        <v>7</v>
      </c>
      <c r="Q1320" s="65">
        <v>33</v>
      </c>
      <c r="R1320" s="65">
        <v>44</v>
      </c>
      <c r="S1320" s="65">
        <v>33</v>
      </c>
      <c r="T1320" s="65">
        <v>79</v>
      </c>
      <c r="U1320" s="65">
        <v>112</v>
      </c>
    </row>
    <row r="1321" spans="1:21" x14ac:dyDescent="0.35">
      <c r="A1321" s="62">
        <v>1316</v>
      </c>
      <c r="B1321" s="63" t="s">
        <v>382</v>
      </c>
      <c r="C1321" s="64">
        <v>3.8636363636363633</v>
      </c>
      <c r="D1321" s="64">
        <v>10.29023746701847</v>
      </c>
      <c r="E1321" s="64">
        <v>6.3118811881188117</v>
      </c>
      <c r="F1321" s="64">
        <v>3.132530120481928</v>
      </c>
      <c r="G1321" s="64">
        <v>7.3099415204678362</v>
      </c>
      <c r="H1321" s="64">
        <v>4.4414535666218038</v>
      </c>
      <c r="I1321" s="64">
        <v>3.5294117647058822</v>
      </c>
      <c r="J1321" s="64">
        <v>8.7818696883852692</v>
      </c>
      <c r="K1321" s="64">
        <v>6.0509554140127388</v>
      </c>
      <c r="L1321" s="65"/>
      <c r="M1321" s="65">
        <v>17</v>
      </c>
      <c r="N1321" s="65">
        <v>39</v>
      </c>
      <c r="O1321" s="65">
        <v>51</v>
      </c>
      <c r="P1321" s="65">
        <v>13</v>
      </c>
      <c r="Q1321" s="65">
        <v>25</v>
      </c>
      <c r="R1321" s="65">
        <v>33</v>
      </c>
      <c r="S1321" s="65">
        <v>30</v>
      </c>
      <c r="T1321" s="65">
        <v>62</v>
      </c>
      <c r="U1321" s="65">
        <v>95</v>
      </c>
    </row>
    <row r="1322" spans="1:21" x14ac:dyDescent="0.35">
      <c r="A1322" s="62">
        <v>1317</v>
      </c>
      <c r="B1322" s="63" t="s">
        <v>1721</v>
      </c>
      <c r="C1322" s="64">
        <v>0</v>
      </c>
      <c r="D1322" s="64">
        <v>9.4594594594594597</v>
      </c>
      <c r="E1322" s="64">
        <v>6.0869565217391308</v>
      </c>
      <c r="F1322" s="64">
        <v>0</v>
      </c>
      <c r="G1322" s="64">
        <v>10.344827586206897</v>
      </c>
      <c r="H1322" s="64">
        <v>3.7383177570093453</v>
      </c>
      <c r="I1322" s="64">
        <v>0</v>
      </c>
      <c r="J1322" s="64">
        <v>10.44776119402985</v>
      </c>
      <c r="K1322" s="64">
        <v>3.2710280373831773</v>
      </c>
      <c r="L1322" s="65"/>
      <c r="M1322" s="65">
        <v>0</v>
      </c>
      <c r="N1322" s="65">
        <v>7</v>
      </c>
      <c r="O1322" s="65">
        <v>7</v>
      </c>
      <c r="P1322" s="65">
        <v>0</v>
      </c>
      <c r="Q1322" s="65">
        <v>6</v>
      </c>
      <c r="R1322" s="65">
        <v>4</v>
      </c>
      <c r="S1322" s="65">
        <v>0</v>
      </c>
      <c r="T1322" s="65">
        <v>14</v>
      </c>
      <c r="U1322" s="65">
        <v>7</v>
      </c>
    </row>
    <row r="1323" spans="1:21" x14ac:dyDescent="0.35">
      <c r="A1323" s="62">
        <v>1318</v>
      </c>
      <c r="B1323" s="63" t="s">
        <v>1722</v>
      </c>
      <c r="C1323" s="64">
        <v>0</v>
      </c>
      <c r="D1323" s="64">
        <v>0</v>
      </c>
      <c r="E1323" s="64">
        <v>0</v>
      </c>
      <c r="F1323" s="64">
        <v>0</v>
      </c>
      <c r="G1323" s="64">
        <v>0</v>
      </c>
      <c r="H1323" s="64">
        <v>0</v>
      </c>
      <c r="I1323" s="64">
        <v>0</v>
      </c>
      <c r="J1323" s="64">
        <v>0</v>
      </c>
      <c r="K1323" s="64">
        <v>0</v>
      </c>
      <c r="L1323" s="65"/>
      <c r="M1323" s="65">
        <v>0</v>
      </c>
      <c r="N1323" s="65">
        <v>0</v>
      </c>
      <c r="O1323" s="65">
        <v>0</v>
      </c>
      <c r="P1323" s="65">
        <v>0</v>
      </c>
      <c r="Q1323" s="65">
        <v>0</v>
      </c>
      <c r="R1323" s="65">
        <v>0</v>
      </c>
      <c r="S1323" s="65">
        <v>0</v>
      </c>
      <c r="T1323" s="65">
        <v>0</v>
      </c>
      <c r="U1323" s="65">
        <v>0</v>
      </c>
    </row>
    <row r="1324" spans="1:21" x14ac:dyDescent="0.35">
      <c r="A1324" s="62">
        <v>1319</v>
      </c>
      <c r="B1324" s="63" t="s">
        <v>383</v>
      </c>
      <c r="C1324" s="64">
        <v>5.4545454545454541</v>
      </c>
      <c r="D1324" s="64">
        <v>0</v>
      </c>
      <c r="E1324" s="64">
        <v>6.140350877192982</v>
      </c>
      <c r="F1324" s="64">
        <v>0</v>
      </c>
      <c r="G1324" s="64">
        <v>17.391304347826086</v>
      </c>
      <c r="H1324" s="64">
        <v>10.714285714285714</v>
      </c>
      <c r="I1324" s="64">
        <v>2.5423728813559325</v>
      </c>
      <c r="J1324" s="64">
        <v>11.926605504587156</v>
      </c>
      <c r="K1324" s="64">
        <v>7.511737089201878</v>
      </c>
      <c r="L1324" s="65"/>
      <c r="M1324" s="65">
        <v>3</v>
      </c>
      <c r="N1324" s="65">
        <v>0</v>
      </c>
      <c r="O1324" s="65">
        <v>7</v>
      </c>
      <c r="P1324" s="65">
        <v>0</v>
      </c>
      <c r="Q1324" s="65">
        <v>8</v>
      </c>
      <c r="R1324" s="65">
        <v>12</v>
      </c>
      <c r="S1324" s="65">
        <v>3</v>
      </c>
      <c r="T1324" s="65">
        <v>13</v>
      </c>
      <c r="U1324" s="65">
        <v>16</v>
      </c>
    </row>
    <row r="1325" spans="1:21" x14ac:dyDescent="0.35">
      <c r="A1325" s="62">
        <v>1320</v>
      </c>
      <c r="B1325" s="63" t="s">
        <v>1723</v>
      </c>
      <c r="C1325" s="64">
        <v>0</v>
      </c>
      <c r="D1325" s="64">
        <v>0</v>
      </c>
      <c r="E1325" s="64">
        <v>0</v>
      </c>
      <c r="F1325" s="64">
        <v>0</v>
      </c>
      <c r="G1325" s="64">
        <v>0</v>
      </c>
      <c r="H1325" s="64">
        <v>0</v>
      </c>
      <c r="I1325" s="64">
        <v>0</v>
      </c>
      <c r="J1325" s="64">
        <v>0</v>
      </c>
      <c r="K1325" s="64">
        <v>0</v>
      </c>
      <c r="L1325" s="65"/>
      <c r="M1325" s="65">
        <v>0</v>
      </c>
      <c r="N1325" s="65">
        <v>0</v>
      </c>
      <c r="O1325" s="65">
        <v>0</v>
      </c>
      <c r="P1325" s="65">
        <v>0</v>
      </c>
      <c r="Q1325" s="65">
        <v>0</v>
      </c>
      <c r="R1325" s="65">
        <v>0</v>
      </c>
      <c r="S1325" s="65">
        <v>0</v>
      </c>
      <c r="T1325" s="65">
        <v>0</v>
      </c>
      <c r="U1325" s="65">
        <v>0</v>
      </c>
    </row>
    <row r="1326" spans="1:21" x14ac:dyDescent="0.35">
      <c r="A1326" s="62">
        <v>1321</v>
      </c>
      <c r="B1326" s="63" t="s">
        <v>1724</v>
      </c>
      <c r="C1326" s="64">
        <v>0</v>
      </c>
      <c r="D1326" s="64">
        <v>0</v>
      </c>
      <c r="E1326" s="64">
        <v>0</v>
      </c>
      <c r="F1326" s="64">
        <v>0</v>
      </c>
      <c r="G1326" s="64">
        <v>0</v>
      </c>
      <c r="H1326" s="64">
        <v>0</v>
      </c>
      <c r="I1326" s="64">
        <v>0</v>
      </c>
      <c r="J1326" s="64">
        <v>0</v>
      </c>
      <c r="K1326" s="64">
        <v>0</v>
      </c>
      <c r="L1326" s="65"/>
      <c r="M1326" s="65">
        <v>0</v>
      </c>
      <c r="N1326" s="65">
        <v>0</v>
      </c>
      <c r="O1326" s="65">
        <v>0</v>
      </c>
      <c r="P1326" s="65">
        <v>0</v>
      </c>
      <c r="Q1326" s="65">
        <v>0</v>
      </c>
      <c r="R1326" s="65">
        <v>0</v>
      </c>
      <c r="S1326" s="65">
        <v>0</v>
      </c>
      <c r="T1326" s="65">
        <v>0</v>
      </c>
      <c r="U1326" s="65">
        <v>0</v>
      </c>
    </row>
    <row r="1327" spans="1:21" x14ac:dyDescent="0.35">
      <c r="A1327" s="62">
        <v>1322</v>
      </c>
      <c r="B1327" s="63" t="s">
        <v>1725</v>
      </c>
      <c r="C1327" s="64">
        <v>0</v>
      </c>
      <c r="D1327" s="64">
        <v>0</v>
      </c>
      <c r="E1327" s="64">
        <v>0</v>
      </c>
      <c r="F1327" s="64">
        <v>0</v>
      </c>
      <c r="G1327" s="64">
        <v>0</v>
      </c>
      <c r="H1327" s="64">
        <v>0</v>
      </c>
      <c r="I1327" s="64">
        <v>0</v>
      </c>
      <c r="J1327" s="64">
        <v>0</v>
      </c>
      <c r="K1327" s="64">
        <v>0</v>
      </c>
      <c r="L1327" s="65"/>
      <c r="M1327" s="65">
        <v>0</v>
      </c>
      <c r="N1327" s="65">
        <v>0</v>
      </c>
      <c r="O1327" s="65">
        <v>0</v>
      </c>
      <c r="P1327" s="65">
        <v>0</v>
      </c>
      <c r="Q1327" s="65">
        <v>0</v>
      </c>
      <c r="R1327" s="65">
        <v>0</v>
      </c>
      <c r="S1327" s="65">
        <v>0</v>
      </c>
      <c r="T1327" s="65">
        <v>0</v>
      </c>
      <c r="U1327" s="65">
        <v>0</v>
      </c>
    </row>
    <row r="1328" spans="1:21" x14ac:dyDescent="0.35">
      <c r="A1328" s="62">
        <v>1323</v>
      </c>
      <c r="B1328" s="63" t="s">
        <v>1726</v>
      </c>
      <c r="C1328" s="64">
        <v>0</v>
      </c>
      <c r="D1328" s="64">
        <v>0</v>
      </c>
      <c r="E1328" s="64">
        <v>0</v>
      </c>
      <c r="F1328" s="64">
        <v>0</v>
      </c>
      <c r="G1328" s="64">
        <v>0</v>
      </c>
      <c r="H1328" s="64">
        <v>0</v>
      </c>
      <c r="I1328" s="64">
        <v>0</v>
      </c>
      <c r="J1328" s="64">
        <v>0</v>
      </c>
      <c r="K1328" s="64">
        <v>0</v>
      </c>
      <c r="L1328" s="65"/>
      <c r="M1328" s="65">
        <v>0</v>
      </c>
      <c r="N1328" s="65">
        <v>0</v>
      </c>
      <c r="O1328" s="65">
        <v>0</v>
      </c>
      <c r="P1328" s="65">
        <v>0</v>
      </c>
      <c r="Q1328" s="65">
        <v>0</v>
      </c>
      <c r="R1328" s="65">
        <v>0</v>
      </c>
      <c r="S1328" s="65">
        <v>0</v>
      </c>
      <c r="T1328" s="65">
        <v>0</v>
      </c>
      <c r="U1328" s="65">
        <v>0</v>
      </c>
    </row>
    <row r="1329" spans="1:21" x14ac:dyDescent="0.35">
      <c r="A1329" s="62">
        <v>1324</v>
      </c>
      <c r="B1329" s="63" t="s">
        <v>1727</v>
      </c>
      <c r="C1329" s="64">
        <v>0</v>
      </c>
      <c r="D1329" s="64">
        <v>0</v>
      </c>
      <c r="E1329" s="64">
        <v>0</v>
      </c>
      <c r="F1329" s="64">
        <v>0</v>
      </c>
      <c r="G1329" s="64">
        <v>0</v>
      </c>
      <c r="H1329" s="64">
        <v>0</v>
      </c>
      <c r="I1329" s="64">
        <v>0</v>
      </c>
      <c r="J1329" s="64">
        <v>0</v>
      </c>
      <c r="K1329" s="64">
        <v>0</v>
      </c>
      <c r="L1329" s="65"/>
      <c r="M1329" s="65">
        <v>0</v>
      </c>
      <c r="N1329" s="65">
        <v>0</v>
      </c>
      <c r="O1329" s="65">
        <v>0</v>
      </c>
      <c r="P1329" s="65">
        <v>0</v>
      </c>
      <c r="Q1329" s="65">
        <v>0</v>
      </c>
      <c r="R1329" s="65">
        <v>0</v>
      </c>
      <c r="S1329" s="65">
        <v>0</v>
      </c>
      <c r="T1329" s="65">
        <v>0</v>
      </c>
      <c r="U1329" s="65">
        <v>0</v>
      </c>
    </row>
    <row r="1330" spans="1:21" x14ac:dyDescent="0.35">
      <c r="A1330" s="62">
        <v>1325</v>
      </c>
      <c r="B1330" s="63" t="s">
        <v>1728</v>
      </c>
      <c r="C1330" s="64">
        <v>0</v>
      </c>
      <c r="D1330" s="64">
        <v>0</v>
      </c>
      <c r="E1330" s="64">
        <v>0</v>
      </c>
      <c r="F1330" s="64">
        <v>0</v>
      </c>
      <c r="G1330" s="64">
        <v>0</v>
      </c>
      <c r="H1330" s="64">
        <v>0</v>
      </c>
      <c r="I1330" s="64">
        <v>0</v>
      </c>
      <c r="J1330" s="64">
        <v>0</v>
      </c>
      <c r="K1330" s="64">
        <v>0</v>
      </c>
      <c r="L1330" s="65"/>
      <c r="M1330" s="65">
        <v>0</v>
      </c>
      <c r="N1330" s="65">
        <v>0</v>
      </c>
      <c r="O1330" s="65">
        <v>0</v>
      </c>
      <c r="P1330" s="65">
        <v>0</v>
      </c>
      <c r="Q1330" s="65">
        <v>0</v>
      </c>
      <c r="R1330" s="65">
        <v>0</v>
      </c>
      <c r="S1330" s="65">
        <v>0</v>
      </c>
      <c r="T1330" s="65">
        <v>0</v>
      </c>
      <c r="U1330" s="65">
        <v>0</v>
      </c>
    </row>
    <row r="1331" spans="1:21" x14ac:dyDescent="0.35">
      <c r="A1331" s="62">
        <v>1326</v>
      </c>
      <c r="B1331" s="63" t="s">
        <v>384</v>
      </c>
      <c r="C1331" s="64">
        <v>5.6338028169014089</v>
      </c>
      <c r="D1331" s="64">
        <v>9.6330275229357802</v>
      </c>
      <c r="E1331" s="64">
        <v>7.887323943661972</v>
      </c>
      <c r="F1331" s="64">
        <v>3.79746835443038</v>
      </c>
      <c r="G1331" s="64">
        <v>7.3593073593073601</v>
      </c>
      <c r="H1331" s="64">
        <v>6.2814070351758788</v>
      </c>
      <c r="I1331" s="64">
        <v>4.6979865771812079</v>
      </c>
      <c r="J1331" s="64">
        <v>9.8039215686274517</v>
      </c>
      <c r="K1331" s="64">
        <v>7.8636959370904327</v>
      </c>
      <c r="L1331" s="65"/>
      <c r="M1331" s="65">
        <v>8</v>
      </c>
      <c r="N1331" s="65">
        <v>21</v>
      </c>
      <c r="O1331" s="65">
        <v>28</v>
      </c>
      <c r="P1331" s="65">
        <v>6</v>
      </c>
      <c r="Q1331" s="65">
        <v>17</v>
      </c>
      <c r="R1331" s="65">
        <v>25</v>
      </c>
      <c r="S1331" s="65">
        <v>14</v>
      </c>
      <c r="T1331" s="65">
        <v>45</v>
      </c>
      <c r="U1331" s="65">
        <v>60</v>
      </c>
    </row>
    <row r="1332" spans="1:21" x14ac:dyDescent="0.35">
      <c r="A1332" s="62">
        <v>1327</v>
      </c>
      <c r="B1332" s="63" t="s">
        <v>1729</v>
      </c>
      <c r="C1332" s="64">
        <v>1.6483516483516485</v>
      </c>
      <c r="D1332" s="64">
        <v>7.6712328767123292</v>
      </c>
      <c r="E1332" s="64">
        <v>4.8507462686567164</v>
      </c>
      <c r="F1332" s="64">
        <v>0</v>
      </c>
      <c r="G1332" s="64">
        <v>6.0109289617486334</v>
      </c>
      <c r="H1332" s="64">
        <v>3.9399624765478425</v>
      </c>
      <c r="I1332" s="64">
        <v>2.5936599423631126</v>
      </c>
      <c r="J1332" s="64">
        <v>6.639566395663957</v>
      </c>
      <c r="K1332" s="64">
        <v>4.7178538390379279</v>
      </c>
      <c r="L1332" s="65"/>
      <c r="M1332" s="65">
        <v>3</v>
      </c>
      <c r="N1332" s="65">
        <v>28</v>
      </c>
      <c r="O1332" s="65">
        <v>26</v>
      </c>
      <c r="P1332" s="65">
        <v>0</v>
      </c>
      <c r="Q1332" s="65">
        <v>22</v>
      </c>
      <c r="R1332" s="65">
        <v>21</v>
      </c>
      <c r="S1332" s="65">
        <v>9</v>
      </c>
      <c r="T1332" s="65">
        <v>49</v>
      </c>
      <c r="U1332" s="65">
        <v>51</v>
      </c>
    </row>
    <row r="1333" spans="1:21" x14ac:dyDescent="0.35">
      <c r="A1333" s="62">
        <v>1328</v>
      </c>
      <c r="B1333" s="63" t="s">
        <v>385</v>
      </c>
      <c r="C1333" s="64">
        <v>14.130434782608695</v>
      </c>
      <c r="D1333" s="64">
        <v>23.170731707317074</v>
      </c>
      <c r="E1333" s="64">
        <v>15.151515151515152</v>
      </c>
      <c r="F1333" s="64">
        <v>8.4507042253521121</v>
      </c>
      <c r="G1333" s="64">
        <v>23.076923076923077</v>
      </c>
      <c r="H1333" s="64">
        <v>17.123287671232877</v>
      </c>
      <c r="I1333" s="64">
        <v>7.9754601226993866</v>
      </c>
      <c r="J1333" s="64">
        <v>24.358974358974358</v>
      </c>
      <c r="K1333" s="64">
        <v>15.909090909090908</v>
      </c>
      <c r="L1333" s="65"/>
      <c r="M1333" s="65">
        <v>13</v>
      </c>
      <c r="N1333" s="65">
        <v>19</v>
      </c>
      <c r="O1333" s="65">
        <v>25</v>
      </c>
      <c r="P1333" s="65">
        <v>6</v>
      </c>
      <c r="Q1333" s="65">
        <v>15</v>
      </c>
      <c r="R1333" s="65">
        <v>25</v>
      </c>
      <c r="S1333" s="65">
        <v>13</v>
      </c>
      <c r="T1333" s="65">
        <v>38</v>
      </c>
      <c r="U1333" s="65">
        <v>49</v>
      </c>
    </row>
    <row r="1334" spans="1:21" x14ac:dyDescent="0.35">
      <c r="A1334" s="62">
        <v>1329</v>
      </c>
      <c r="B1334" s="63" t="s">
        <v>1730</v>
      </c>
      <c r="C1334" s="64">
        <v>0</v>
      </c>
      <c r="D1334" s="64">
        <v>0</v>
      </c>
      <c r="E1334" s="64">
        <v>0</v>
      </c>
      <c r="F1334" s="64">
        <v>0</v>
      </c>
      <c r="G1334" s="64">
        <v>0</v>
      </c>
      <c r="H1334" s="64">
        <v>0</v>
      </c>
      <c r="I1334" s="64">
        <v>0</v>
      </c>
      <c r="J1334" s="64">
        <v>0</v>
      </c>
      <c r="K1334" s="64">
        <v>0</v>
      </c>
      <c r="L1334" s="65"/>
      <c r="M1334" s="65">
        <v>0</v>
      </c>
      <c r="N1334" s="65">
        <v>0</v>
      </c>
      <c r="O1334" s="65">
        <v>0</v>
      </c>
      <c r="P1334" s="65">
        <v>0</v>
      </c>
      <c r="Q1334" s="65">
        <v>0</v>
      </c>
      <c r="R1334" s="65">
        <v>0</v>
      </c>
      <c r="S1334" s="65">
        <v>0</v>
      </c>
      <c r="T1334" s="65">
        <v>0</v>
      </c>
      <c r="U1334" s="65">
        <v>0</v>
      </c>
    </row>
    <row r="1335" spans="1:21" x14ac:dyDescent="0.35">
      <c r="A1335" s="62">
        <v>1330</v>
      </c>
      <c r="B1335" s="63" t="s">
        <v>1731</v>
      </c>
      <c r="C1335" s="64">
        <v>0</v>
      </c>
      <c r="D1335" s="64">
        <v>0</v>
      </c>
      <c r="E1335" s="64">
        <v>0</v>
      </c>
      <c r="F1335" s="64">
        <v>0</v>
      </c>
      <c r="G1335" s="64">
        <v>0</v>
      </c>
      <c r="H1335" s="64">
        <v>0</v>
      </c>
      <c r="I1335" s="64">
        <v>0</v>
      </c>
      <c r="J1335" s="64">
        <v>0</v>
      </c>
      <c r="K1335" s="64">
        <v>0</v>
      </c>
      <c r="L1335" s="65"/>
      <c r="M1335" s="65">
        <v>0</v>
      </c>
      <c r="N1335" s="65">
        <v>0</v>
      </c>
      <c r="O1335" s="65">
        <v>0</v>
      </c>
      <c r="P1335" s="65">
        <v>0</v>
      </c>
      <c r="Q1335" s="65">
        <v>0</v>
      </c>
      <c r="R1335" s="65">
        <v>0</v>
      </c>
      <c r="S1335" s="65">
        <v>0</v>
      </c>
      <c r="T1335" s="65">
        <v>0</v>
      </c>
      <c r="U1335" s="65">
        <v>0</v>
      </c>
    </row>
    <row r="1336" spans="1:21" x14ac:dyDescent="0.35">
      <c r="A1336" s="62">
        <v>1331</v>
      </c>
      <c r="B1336" s="63" t="s">
        <v>1732</v>
      </c>
      <c r="C1336" s="64">
        <v>0</v>
      </c>
      <c r="D1336" s="64">
        <v>0</v>
      </c>
      <c r="E1336" s="64">
        <v>0</v>
      </c>
      <c r="F1336" s="64">
        <v>0</v>
      </c>
      <c r="G1336" s="64">
        <v>0</v>
      </c>
      <c r="H1336" s="64">
        <v>0</v>
      </c>
      <c r="I1336" s="64">
        <v>0</v>
      </c>
      <c r="J1336" s="64">
        <v>0</v>
      </c>
      <c r="K1336" s="64">
        <v>0</v>
      </c>
      <c r="L1336" s="65"/>
      <c r="M1336" s="65">
        <v>0</v>
      </c>
      <c r="N1336" s="65">
        <v>0</v>
      </c>
      <c r="O1336" s="65">
        <v>0</v>
      </c>
      <c r="P1336" s="65">
        <v>0</v>
      </c>
      <c r="Q1336" s="65">
        <v>0</v>
      </c>
      <c r="R1336" s="65">
        <v>0</v>
      </c>
      <c r="S1336" s="65">
        <v>0</v>
      </c>
      <c r="T1336" s="65">
        <v>0</v>
      </c>
      <c r="U1336" s="65">
        <v>0</v>
      </c>
    </row>
    <row r="1337" spans="1:21" x14ac:dyDescent="0.35">
      <c r="A1337" s="62">
        <v>1332</v>
      </c>
      <c r="B1337" s="63" t="s">
        <v>1733</v>
      </c>
      <c r="C1337" s="64">
        <v>0</v>
      </c>
      <c r="D1337" s="64">
        <v>0</v>
      </c>
      <c r="E1337" s="64">
        <v>0</v>
      </c>
      <c r="F1337" s="64">
        <v>0</v>
      </c>
      <c r="G1337" s="64">
        <v>0</v>
      </c>
      <c r="H1337" s="64">
        <v>0</v>
      </c>
      <c r="I1337" s="64">
        <v>0</v>
      </c>
      <c r="J1337" s="64">
        <v>0</v>
      </c>
      <c r="K1337" s="64">
        <v>0</v>
      </c>
      <c r="L1337" s="65"/>
      <c r="M1337" s="65">
        <v>0</v>
      </c>
      <c r="N1337" s="65">
        <v>0</v>
      </c>
      <c r="O1337" s="65">
        <v>0</v>
      </c>
      <c r="P1337" s="65">
        <v>0</v>
      </c>
      <c r="Q1337" s="65">
        <v>0</v>
      </c>
      <c r="R1337" s="65">
        <v>0</v>
      </c>
      <c r="S1337" s="65">
        <v>0</v>
      </c>
      <c r="T1337" s="65">
        <v>0</v>
      </c>
      <c r="U1337" s="65">
        <v>0</v>
      </c>
    </row>
    <row r="1338" spans="1:21" x14ac:dyDescent="0.35">
      <c r="A1338" s="62">
        <v>1333</v>
      </c>
      <c r="B1338" s="63" t="s">
        <v>1734</v>
      </c>
      <c r="C1338" s="64">
        <v>0</v>
      </c>
      <c r="D1338" s="64">
        <v>0</v>
      </c>
      <c r="E1338" s="64">
        <v>0</v>
      </c>
      <c r="F1338" s="64">
        <v>0</v>
      </c>
      <c r="G1338" s="64">
        <v>0</v>
      </c>
      <c r="H1338" s="64">
        <v>0</v>
      </c>
      <c r="I1338" s="64">
        <v>0</v>
      </c>
      <c r="J1338" s="64">
        <v>0</v>
      </c>
      <c r="K1338" s="64">
        <v>0</v>
      </c>
      <c r="L1338" s="65"/>
      <c r="M1338" s="65">
        <v>0</v>
      </c>
      <c r="N1338" s="65">
        <v>0</v>
      </c>
      <c r="O1338" s="65">
        <v>0</v>
      </c>
      <c r="P1338" s="65">
        <v>0</v>
      </c>
      <c r="Q1338" s="65">
        <v>0</v>
      </c>
      <c r="R1338" s="65">
        <v>0</v>
      </c>
      <c r="S1338" s="65">
        <v>0</v>
      </c>
      <c r="T1338" s="65">
        <v>0</v>
      </c>
      <c r="U1338" s="65">
        <v>0</v>
      </c>
    </row>
    <row r="1339" spans="1:21" x14ac:dyDescent="0.35">
      <c r="A1339" s="62">
        <v>1334</v>
      </c>
      <c r="B1339" s="63" t="s">
        <v>1735</v>
      </c>
      <c r="C1339" s="64">
        <v>0</v>
      </c>
      <c r="D1339" s="64">
        <v>0</v>
      </c>
      <c r="E1339" s="64">
        <v>0</v>
      </c>
      <c r="F1339" s="64">
        <v>0</v>
      </c>
      <c r="G1339" s="64">
        <v>0</v>
      </c>
      <c r="H1339" s="64">
        <v>0</v>
      </c>
      <c r="I1339" s="64">
        <v>0</v>
      </c>
      <c r="J1339" s="64">
        <v>0</v>
      </c>
      <c r="K1339" s="64">
        <v>0</v>
      </c>
      <c r="L1339" s="65"/>
      <c r="M1339" s="65">
        <v>0</v>
      </c>
      <c r="N1339" s="65">
        <v>0</v>
      </c>
      <c r="O1339" s="65">
        <v>0</v>
      </c>
      <c r="P1339" s="65">
        <v>0</v>
      </c>
      <c r="Q1339" s="65">
        <v>0</v>
      </c>
      <c r="R1339" s="65">
        <v>0</v>
      </c>
      <c r="S1339" s="65">
        <v>0</v>
      </c>
      <c r="T1339" s="65">
        <v>0</v>
      </c>
      <c r="U1339" s="65">
        <v>0</v>
      </c>
    </row>
    <row r="1340" spans="1:21" x14ac:dyDescent="0.35">
      <c r="A1340" s="62">
        <v>1335</v>
      </c>
      <c r="B1340" s="63" t="s">
        <v>1736</v>
      </c>
      <c r="C1340" s="64">
        <v>0</v>
      </c>
      <c r="D1340" s="64">
        <v>0</v>
      </c>
      <c r="E1340" s="64">
        <v>0</v>
      </c>
      <c r="F1340" s="64">
        <v>0</v>
      </c>
      <c r="G1340" s="64">
        <v>0</v>
      </c>
      <c r="H1340" s="64">
        <v>0</v>
      </c>
      <c r="I1340" s="64">
        <v>0</v>
      </c>
      <c r="J1340" s="64">
        <v>0</v>
      </c>
      <c r="K1340" s="64">
        <v>0</v>
      </c>
      <c r="L1340" s="65"/>
      <c r="M1340" s="65">
        <v>0</v>
      </c>
      <c r="N1340" s="65">
        <v>0</v>
      </c>
      <c r="O1340" s="65">
        <v>0</v>
      </c>
      <c r="P1340" s="65">
        <v>0</v>
      </c>
      <c r="Q1340" s="65">
        <v>0</v>
      </c>
      <c r="R1340" s="65">
        <v>0</v>
      </c>
      <c r="S1340" s="65">
        <v>0</v>
      </c>
      <c r="T1340" s="65">
        <v>0</v>
      </c>
      <c r="U1340" s="65">
        <v>0</v>
      </c>
    </row>
    <row r="1341" spans="1:21" x14ac:dyDescent="0.35">
      <c r="A1341" s="62">
        <v>1336</v>
      </c>
      <c r="B1341" s="63" t="s">
        <v>1737</v>
      </c>
      <c r="C1341" s="64">
        <v>1.3126491646778042</v>
      </c>
      <c r="D1341" s="64">
        <v>5.7777777777777777</v>
      </c>
      <c r="E1341" s="64">
        <v>3.684513529073115</v>
      </c>
      <c r="F1341" s="64">
        <v>2.3255813953488373</v>
      </c>
      <c r="G1341" s="64">
        <v>3.6945812807881775</v>
      </c>
      <c r="H1341" s="64">
        <v>3.0674846625766872</v>
      </c>
      <c r="I1341" s="64">
        <v>2.0457280385078223</v>
      </c>
      <c r="J1341" s="64">
        <v>4.753521126760563</v>
      </c>
      <c r="K1341" s="64">
        <v>3.4165181224004755</v>
      </c>
      <c r="L1341" s="65"/>
      <c r="M1341" s="65">
        <v>11</v>
      </c>
      <c r="N1341" s="65">
        <v>52</v>
      </c>
      <c r="O1341" s="65">
        <v>64</v>
      </c>
      <c r="P1341" s="65">
        <v>19</v>
      </c>
      <c r="Q1341" s="65">
        <v>30</v>
      </c>
      <c r="R1341" s="65">
        <v>50</v>
      </c>
      <c r="S1341" s="65">
        <v>34</v>
      </c>
      <c r="T1341" s="65">
        <v>81</v>
      </c>
      <c r="U1341" s="65">
        <v>115</v>
      </c>
    </row>
    <row r="1342" spans="1:21" x14ac:dyDescent="0.35">
      <c r="A1342" s="62">
        <v>1337</v>
      </c>
      <c r="B1342" s="63" t="s">
        <v>386</v>
      </c>
      <c r="C1342" s="64">
        <v>2.6717557251908395</v>
      </c>
      <c r="D1342" s="64">
        <v>7.1428571428571423</v>
      </c>
      <c r="E1342" s="64">
        <v>4.6558704453441297</v>
      </c>
      <c r="F1342" s="64">
        <v>0</v>
      </c>
      <c r="G1342" s="64">
        <v>3.9800995024875623</v>
      </c>
      <c r="H1342" s="64">
        <v>2.1897810218978102</v>
      </c>
      <c r="I1342" s="64">
        <v>1.070663811563169</v>
      </c>
      <c r="J1342" s="64">
        <v>5.8411214953271031</v>
      </c>
      <c r="K1342" s="64">
        <v>3.4330011074197122</v>
      </c>
      <c r="L1342" s="65"/>
      <c r="M1342" s="65">
        <v>7</v>
      </c>
      <c r="N1342" s="65">
        <v>16</v>
      </c>
      <c r="O1342" s="65">
        <v>23</v>
      </c>
      <c r="P1342" s="65">
        <v>0</v>
      </c>
      <c r="Q1342" s="65">
        <v>8</v>
      </c>
      <c r="R1342" s="65">
        <v>9</v>
      </c>
      <c r="S1342" s="65">
        <v>5</v>
      </c>
      <c r="T1342" s="65">
        <v>25</v>
      </c>
      <c r="U1342" s="65">
        <v>31</v>
      </c>
    </row>
    <row r="1343" spans="1:21" x14ac:dyDescent="0.35">
      <c r="A1343" s="62">
        <v>1338</v>
      </c>
      <c r="B1343" s="63" t="s">
        <v>1738</v>
      </c>
      <c r="C1343" s="64">
        <v>0</v>
      </c>
      <c r="D1343" s="64">
        <v>0</v>
      </c>
      <c r="E1343" s="64">
        <v>0</v>
      </c>
      <c r="F1343" s="64">
        <v>0</v>
      </c>
      <c r="G1343" s="64">
        <v>0</v>
      </c>
      <c r="H1343" s="64">
        <v>0</v>
      </c>
      <c r="I1343" s="64">
        <v>0</v>
      </c>
      <c r="J1343" s="64">
        <v>0</v>
      </c>
      <c r="K1343" s="64">
        <v>0</v>
      </c>
      <c r="L1343" s="65"/>
      <c r="M1343" s="65">
        <v>0</v>
      </c>
      <c r="N1343" s="65">
        <v>0</v>
      </c>
      <c r="O1343" s="65">
        <v>0</v>
      </c>
      <c r="P1343" s="65">
        <v>0</v>
      </c>
      <c r="Q1343" s="65">
        <v>0</v>
      </c>
      <c r="R1343" s="65">
        <v>0</v>
      </c>
      <c r="S1343" s="65">
        <v>0</v>
      </c>
      <c r="T1343" s="65">
        <v>0</v>
      </c>
      <c r="U1343" s="65">
        <v>0</v>
      </c>
    </row>
    <row r="1344" spans="1:21" x14ac:dyDescent="0.35">
      <c r="A1344" s="62">
        <v>1339</v>
      </c>
      <c r="B1344" s="63" t="s">
        <v>387</v>
      </c>
      <c r="C1344" s="64">
        <v>5.8201058201058196</v>
      </c>
      <c r="D1344" s="64">
        <v>9.67741935483871</v>
      </c>
      <c r="E1344" s="64">
        <v>7.9373104145601614</v>
      </c>
      <c r="F1344" s="64">
        <v>3.0405405405405408</v>
      </c>
      <c r="G1344" s="64">
        <v>8.0681818181818183</v>
      </c>
      <c r="H1344" s="64">
        <v>5.4514480408858601</v>
      </c>
      <c r="I1344" s="64">
        <v>4.6448087431693992</v>
      </c>
      <c r="J1344" s="64">
        <v>9.1336116910229652</v>
      </c>
      <c r="K1344" s="64">
        <v>6.7950775815944358</v>
      </c>
      <c r="L1344" s="65"/>
      <c r="M1344" s="65">
        <v>55</v>
      </c>
      <c r="N1344" s="65">
        <v>99</v>
      </c>
      <c r="O1344" s="65">
        <v>157</v>
      </c>
      <c r="P1344" s="65">
        <v>27</v>
      </c>
      <c r="Q1344" s="65">
        <v>71</v>
      </c>
      <c r="R1344" s="65">
        <v>96</v>
      </c>
      <c r="S1344" s="65">
        <v>85</v>
      </c>
      <c r="T1344" s="65">
        <v>175</v>
      </c>
      <c r="U1344" s="65">
        <v>254</v>
      </c>
    </row>
    <row r="1345" spans="1:21" x14ac:dyDescent="0.35">
      <c r="A1345" s="62">
        <v>1340</v>
      </c>
      <c r="B1345" s="63" t="s">
        <v>388</v>
      </c>
      <c r="C1345" s="64">
        <v>5.4945054945054945</v>
      </c>
      <c r="D1345" s="64">
        <v>10.050251256281408</v>
      </c>
      <c r="E1345" s="64">
        <v>7.249466950959488</v>
      </c>
      <c r="F1345" s="64">
        <v>4.395604395604396</v>
      </c>
      <c r="G1345" s="64">
        <v>10.714285714285714</v>
      </c>
      <c r="H1345" s="64">
        <v>6.25</v>
      </c>
      <c r="I1345" s="64">
        <v>5.5147058823529411</v>
      </c>
      <c r="J1345" s="64">
        <v>9.2964824120603016</v>
      </c>
      <c r="K1345" s="64">
        <v>7.1657754010695189</v>
      </c>
      <c r="L1345" s="65"/>
      <c r="M1345" s="65">
        <v>15</v>
      </c>
      <c r="N1345" s="65">
        <v>20</v>
      </c>
      <c r="O1345" s="65">
        <v>34</v>
      </c>
      <c r="P1345" s="65">
        <v>12</v>
      </c>
      <c r="Q1345" s="65">
        <v>21</v>
      </c>
      <c r="R1345" s="65">
        <v>29</v>
      </c>
      <c r="S1345" s="65">
        <v>30</v>
      </c>
      <c r="T1345" s="65">
        <v>37</v>
      </c>
      <c r="U1345" s="65">
        <v>67</v>
      </c>
    </row>
    <row r="1346" spans="1:21" x14ac:dyDescent="0.35">
      <c r="A1346" s="62">
        <v>1341</v>
      </c>
      <c r="B1346" s="63" t="s">
        <v>1739</v>
      </c>
      <c r="C1346" s="64">
        <v>0</v>
      </c>
      <c r="D1346" s="64">
        <v>0</v>
      </c>
      <c r="E1346" s="64">
        <v>0</v>
      </c>
      <c r="F1346" s="64">
        <v>0</v>
      </c>
      <c r="G1346" s="64">
        <v>0</v>
      </c>
      <c r="H1346" s="64">
        <v>0</v>
      </c>
      <c r="I1346" s="64">
        <v>0</v>
      </c>
      <c r="J1346" s="64">
        <v>0</v>
      </c>
      <c r="K1346" s="64">
        <v>0</v>
      </c>
      <c r="L1346" s="65"/>
      <c r="M1346" s="65">
        <v>0</v>
      </c>
      <c r="N1346" s="65">
        <v>0</v>
      </c>
      <c r="O1346" s="65">
        <v>0</v>
      </c>
      <c r="P1346" s="65">
        <v>0</v>
      </c>
      <c r="Q1346" s="65">
        <v>0</v>
      </c>
      <c r="R1346" s="65">
        <v>0</v>
      </c>
      <c r="S1346" s="65">
        <v>0</v>
      </c>
      <c r="T1346" s="65">
        <v>0</v>
      </c>
      <c r="U1346" s="65">
        <v>0</v>
      </c>
    </row>
    <row r="1347" spans="1:21" x14ac:dyDescent="0.35">
      <c r="A1347" s="62">
        <v>1342</v>
      </c>
      <c r="B1347" s="63" t="s">
        <v>1740</v>
      </c>
      <c r="C1347" s="64">
        <v>0</v>
      </c>
      <c r="D1347" s="64">
        <v>25</v>
      </c>
      <c r="E1347" s="64">
        <v>12.903225806451612</v>
      </c>
      <c r="F1347" s="64">
        <v>0</v>
      </c>
      <c r="G1347" s="64">
        <v>36.363636363636367</v>
      </c>
      <c r="H1347" s="64">
        <v>14.814814814814813</v>
      </c>
      <c r="I1347" s="64">
        <v>0</v>
      </c>
      <c r="J1347" s="64">
        <v>29.629629629629626</v>
      </c>
      <c r="K1347" s="64">
        <v>16.666666666666664</v>
      </c>
      <c r="L1347" s="65"/>
      <c r="M1347" s="65">
        <v>0</v>
      </c>
      <c r="N1347" s="65">
        <v>4</v>
      </c>
      <c r="O1347" s="65">
        <v>4</v>
      </c>
      <c r="P1347" s="65">
        <v>0</v>
      </c>
      <c r="Q1347" s="65">
        <v>4</v>
      </c>
      <c r="R1347" s="65">
        <v>4</v>
      </c>
      <c r="S1347" s="65">
        <v>0</v>
      </c>
      <c r="T1347" s="65">
        <v>8</v>
      </c>
      <c r="U1347" s="65">
        <v>9</v>
      </c>
    </row>
    <row r="1348" spans="1:21" x14ac:dyDescent="0.35">
      <c r="A1348" s="62">
        <v>1343</v>
      </c>
      <c r="B1348" s="63" t="s">
        <v>1741</v>
      </c>
      <c r="C1348" s="64">
        <v>0</v>
      </c>
      <c r="D1348" s="64">
        <v>0</v>
      </c>
      <c r="E1348" s="64">
        <v>0</v>
      </c>
      <c r="F1348" s="64">
        <v>0</v>
      </c>
      <c r="G1348" s="64">
        <v>0</v>
      </c>
      <c r="H1348" s="64">
        <v>0</v>
      </c>
      <c r="I1348" s="64">
        <v>0</v>
      </c>
      <c r="J1348" s="64">
        <v>0</v>
      </c>
      <c r="K1348" s="64">
        <v>0</v>
      </c>
      <c r="L1348" s="65"/>
      <c r="M1348" s="65">
        <v>0</v>
      </c>
      <c r="N1348" s="65">
        <v>0</v>
      </c>
      <c r="O1348" s="65">
        <v>0</v>
      </c>
      <c r="P1348" s="65">
        <v>0</v>
      </c>
      <c r="Q1348" s="65">
        <v>0</v>
      </c>
      <c r="R1348" s="65">
        <v>0</v>
      </c>
      <c r="S1348" s="65">
        <v>0</v>
      </c>
      <c r="T1348" s="65">
        <v>0</v>
      </c>
      <c r="U1348" s="65">
        <v>0</v>
      </c>
    </row>
    <row r="1349" spans="1:21" x14ac:dyDescent="0.35">
      <c r="A1349" s="62">
        <v>1344</v>
      </c>
      <c r="B1349" s="63" t="s">
        <v>1742</v>
      </c>
      <c r="C1349" s="64">
        <v>0</v>
      </c>
      <c r="D1349" s="64">
        <v>0</v>
      </c>
      <c r="E1349" s="64">
        <v>0</v>
      </c>
      <c r="F1349" s="64">
        <v>0</v>
      </c>
      <c r="G1349" s="64">
        <v>0</v>
      </c>
      <c r="H1349" s="64">
        <v>0</v>
      </c>
      <c r="I1349" s="64">
        <v>0</v>
      </c>
      <c r="J1349" s="64">
        <v>0</v>
      </c>
      <c r="K1349" s="64">
        <v>0</v>
      </c>
      <c r="L1349" s="65"/>
      <c r="M1349" s="65">
        <v>0</v>
      </c>
      <c r="N1349" s="65">
        <v>0</v>
      </c>
      <c r="O1349" s="65">
        <v>0</v>
      </c>
      <c r="P1349" s="65">
        <v>0</v>
      </c>
      <c r="Q1349" s="65">
        <v>0</v>
      </c>
      <c r="R1349" s="65">
        <v>0</v>
      </c>
      <c r="S1349" s="65">
        <v>0</v>
      </c>
      <c r="T1349" s="65">
        <v>0</v>
      </c>
      <c r="U1349" s="65">
        <v>0</v>
      </c>
    </row>
    <row r="1350" spans="1:21" x14ac:dyDescent="0.35">
      <c r="A1350" s="62">
        <v>1345</v>
      </c>
      <c r="B1350" s="63" t="s">
        <v>1743</v>
      </c>
      <c r="C1350" s="64">
        <v>0</v>
      </c>
      <c r="D1350" s="64">
        <v>0</v>
      </c>
      <c r="E1350" s="64">
        <v>0</v>
      </c>
      <c r="F1350" s="64">
        <v>0</v>
      </c>
      <c r="G1350" s="64">
        <v>0</v>
      </c>
      <c r="H1350" s="64">
        <v>0</v>
      </c>
      <c r="I1350" s="64">
        <v>0</v>
      </c>
      <c r="J1350" s="64">
        <v>0</v>
      </c>
      <c r="K1350" s="64">
        <v>0</v>
      </c>
      <c r="L1350" s="65"/>
      <c r="M1350" s="65">
        <v>0</v>
      </c>
      <c r="N1350" s="65">
        <v>0</v>
      </c>
      <c r="O1350" s="65">
        <v>0</v>
      </c>
      <c r="P1350" s="65">
        <v>0</v>
      </c>
      <c r="Q1350" s="65">
        <v>0</v>
      </c>
      <c r="R1350" s="65">
        <v>0</v>
      </c>
      <c r="S1350" s="65">
        <v>0</v>
      </c>
      <c r="T1350" s="65">
        <v>0</v>
      </c>
      <c r="U1350" s="65">
        <v>0</v>
      </c>
    </row>
    <row r="1351" spans="1:21" x14ac:dyDescent="0.35">
      <c r="A1351" s="62">
        <v>1346</v>
      </c>
      <c r="B1351" s="63" t="s">
        <v>1744</v>
      </c>
      <c r="C1351" s="64">
        <v>0</v>
      </c>
      <c r="D1351" s="64">
        <v>0</v>
      </c>
      <c r="E1351" s="64">
        <v>0</v>
      </c>
      <c r="F1351" s="64">
        <v>0</v>
      </c>
      <c r="G1351" s="64">
        <v>0</v>
      </c>
      <c r="H1351" s="64">
        <v>0</v>
      </c>
      <c r="I1351" s="64">
        <v>0</v>
      </c>
      <c r="J1351" s="64">
        <v>0</v>
      </c>
      <c r="K1351" s="64">
        <v>0</v>
      </c>
      <c r="L1351" s="65"/>
      <c r="M1351" s="65">
        <v>0</v>
      </c>
      <c r="N1351" s="65">
        <v>0</v>
      </c>
      <c r="O1351" s="65">
        <v>0</v>
      </c>
      <c r="P1351" s="65">
        <v>0</v>
      </c>
      <c r="Q1351" s="65">
        <v>0</v>
      </c>
      <c r="R1351" s="65">
        <v>0</v>
      </c>
      <c r="S1351" s="65">
        <v>0</v>
      </c>
      <c r="T1351" s="65">
        <v>0</v>
      </c>
      <c r="U1351" s="65">
        <v>0</v>
      </c>
    </row>
    <row r="1352" spans="1:21" x14ac:dyDescent="0.35">
      <c r="A1352" s="62">
        <v>1347</v>
      </c>
      <c r="B1352" s="63" t="s">
        <v>1745</v>
      </c>
      <c r="C1352" s="64">
        <v>10.526315789473683</v>
      </c>
      <c r="D1352" s="64">
        <v>0</v>
      </c>
      <c r="E1352" s="64">
        <v>5.6338028169014089</v>
      </c>
      <c r="F1352" s="64">
        <v>0</v>
      </c>
      <c r="G1352" s="64">
        <v>0</v>
      </c>
      <c r="H1352" s="64">
        <v>0</v>
      </c>
      <c r="I1352" s="64">
        <v>6.666666666666667</v>
      </c>
      <c r="J1352" s="64">
        <v>0</v>
      </c>
      <c r="K1352" s="64">
        <v>5.7377049180327866</v>
      </c>
      <c r="L1352" s="65"/>
      <c r="M1352" s="65">
        <v>4</v>
      </c>
      <c r="N1352" s="65">
        <v>0</v>
      </c>
      <c r="O1352" s="65">
        <v>4</v>
      </c>
      <c r="P1352" s="65">
        <v>0</v>
      </c>
      <c r="Q1352" s="65">
        <v>0</v>
      </c>
      <c r="R1352" s="65">
        <v>0</v>
      </c>
      <c r="S1352" s="65">
        <v>4</v>
      </c>
      <c r="T1352" s="65">
        <v>0</v>
      </c>
      <c r="U1352" s="65">
        <v>7</v>
      </c>
    </row>
    <row r="1353" spans="1:21" x14ac:dyDescent="0.35">
      <c r="A1353" s="62">
        <v>1348</v>
      </c>
      <c r="B1353" s="63" t="s">
        <v>1746</v>
      </c>
      <c r="C1353" s="64">
        <v>0</v>
      </c>
      <c r="D1353" s="64">
        <v>0</v>
      </c>
      <c r="E1353" s="64">
        <v>0</v>
      </c>
      <c r="F1353" s="64">
        <v>0</v>
      </c>
      <c r="G1353" s="64">
        <v>0</v>
      </c>
      <c r="H1353" s="64">
        <v>0</v>
      </c>
      <c r="I1353" s="64">
        <v>0</v>
      </c>
      <c r="J1353" s="64">
        <v>0</v>
      </c>
      <c r="K1353" s="64">
        <v>0</v>
      </c>
      <c r="L1353" s="65"/>
      <c r="M1353" s="65">
        <v>0</v>
      </c>
      <c r="N1353" s="65">
        <v>0</v>
      </c>
      <c r="O1353" s="65">
        <v>0</v>
      </c>
      <c r="P1353" s="65">
        <v>0</v>
      </c>
      <c r="Q1353" s="65">
        <v>0</v>
      </c>
      <c r="R1353" s="65">
        <v>0</v>
      </c>
      <c r="S1353" s="65">
        <v>0</v>
      </c>
      <c r="T1353" s="65">
        <v>0</v>
      </c>
      <c r="U1353" s="65">
        <v>0</v>
      </c>
    </row>
    <row r="1354" spans="1:21" x14ac:dyDescent="0.35">
      <c r="A1354" s="62">
        <v>1349</v>
      </c>
      <c r="B1354" s="63" t="s">
        <v>1747</v>
      </c>
      <c r="C1354" s="64">
        <v>0</v>
      </c>
      <c r="D1354" s="64">
        <v>0</v>
      </c>
      <c r="E1354" s="64">
        <v>0</v>
      </c>
      <c r="F1354" s="64">
        <v>0</v>
      </c>
      <c r="G1354" s="64">
        <v>0</v>
      </c>
      <c r="H1354" s="64">
        <v>0</v>
      </c>
      <c r="I1354" s="64">
        <v>0</v>
      </c>
      <c r="J1354" s="64">
        <v>0</v>
      </c>
      <c r="K1354" s="64">
        <v>0</v>
      </c>
      <c r="L1354" s="65"/>
      <c r="M1354" s="65">
        <v>0</v>
      </c>
      <c r="N1354" s="65">
        <v>0</v>
      </c>
      <c r="O1354" s="65">
        <v>0</v>
      </c>
      <c r="P1354" s="65">
        <v>0</v>
      </c>
      <c r="Q1354" s="65">
        <v>0</v>
      </c>
      <c r="R1354" s="65">
        <v>0</v>
      </c>
      <c r="S1354" s="65">
        <v>0</v>
      </c>
      <c r="T1354" s="65">
        <v>0</v>
      </c>
      <c r="U1354" s="65">
        <v>0</v>
      </c>
    </row>
    <row r="1355" spans="1:21" x14ac:dyDescent="0.35">
      <c r="A1355" s="62">
        <v>1350</v>
      </c>
      <c r="B1355" s="63" t="s">
        <v>1748</v>
      </c>
      <c r="C1355" s="64">
        <v>0</v>
      </c>
      <c r="D1355" s="64">
        <v>0</v>
      </c>
      <c r="E1355" s="64">
        <v>0</v>
      </c>
      <c r="F1355" s="64">
        <v>0</v>
      </c>
      <c r="G1355" s="64">
        <v>0</v>
      </c>
      <c r="H1355" s="64">
        <v>0</v>
      </c>
      <c r="I1355" s="64">
        <v>0</v>
      </c>
      <c r="J1355" s="64">
        <v>0</v>
      </c>
      <c r="K1355" s="64">
        <v>0</v>
      </c>
      <c r="L1355" s="65"/>
      <c r="M1355" s="65">
        <v>0</v>
      </c>
      <c r="N1355" s="65">
        <v>0</v>
      </c>
      <c r="O1355" s="65">
        <v>0</v>
      </c>
      <c r="P1355" s="65">
        <v>0</v>
      </c>
      <c r="Q1355" s="65">
        <v>0</v>
      </c>
      <c r="R1355" s="65">
        <v>0</v>
      </c>
      <c r="S1355" s="65">
        <v>0</v>
      </c>
      <c r="T1355" s="65">
        <v>0</v>
      </c>
      <c r="U1355" s="65">
        <v>0</v>
      </c>
    </row>
    <row r="1356" spans="1:21" x14ac:dyDescent="0.35">
      <c r="A1356" s="62">
        <v>1351</v>
      </c>
      <c r="B1356" s="63" t="s">
        <v>1749</v>
      </c>
      <c r="C1356" s="64">
        <v>0</v>
      </c>
      <c r="D1356" s="64">
        <v>0</v>
      </c>
      <c r="E1356" s="64">
        <v>0</v>
      </c>
      <c r="F1356" s="64">
        <v>0</v>
      </c>
      <c r="G1356" s="64">
        <v>0</v>
      </c>
      <c r="H1356" s="64">
        <v>0</v>
      </c>
      <c r="I1356" s="64">
        <v>0</v>
      </c>
      <c r="J1356" s="64">
        <v>0</v>
      </c>
      <c r="K1356" s="64">
        <v>0</v>
      </c>
      <c r="L1356" s="65"/>
      <c r="M1356" s="65">
        <v>0</v>
      </c>
      <c r="N1356" s="65">
        <v>0</v>
      </c>
      <c r="O1356" s="65">
        <v>0</v>
      </c>
      <c r="P1356" s="65">
        <v>0</v>
      </c>
      <c r="Q1356" s="65">
        <v>0</v>
      </c>
      <c r="R1356" s="65">
        <v>0</v>
      </c>
      <c r="S1356" s="65">
        <v>0</v>
      </c>
      <c r="T1356" s="65">
        <v>0</v>
      </c>
      <c r="U1356" s="65">
        <v>0</v>
      </c>
    </row>
    <row r="1357" spans="1:21" x14ac:dyDescent="0.35">
      <c r="A1357" s="62">
        <v>1352</v>
      </c>
      <c r="B1357" s="63" t="s">
        <v>389</v>
      </c>
      <c r="C1357" s="64">
        <v>3.1141868512110724</v>
      </c>
      <c r="D1357" s="64">
        <v>14.079422382671481</v>
      </c>
      <c r="E1357" s="64">
        <v>9.5652173913043477</v>
      </c>
      <c r="F1357" s="64">
        <v>0</v>
      </c>
      <c r="G1357" s="64">
        <v>14.666666666666666</v>
      </c>
      <c r="H1357" s="64">
        <v>7.878787878787878</v>
      </c>
      <c r="I1357" s="64">
        <v>2.8673835125448028</v>
      </c>
      <c r="J1357" s="64">
        <v>13.480885311871226</v>
      </c>
      <c r="K1357" s="64">
        <v>7.7142857142857135</v>
      </c>
      <c r="L1357" s="65"/>
      <c r="M1357" s="65">
        <v>9</v>
      </c>
      <c r="N1357" s="65">
        <v>39</v>
      </c>
      <c r="O1357" s="65">
        <v>55</v>
      </c>
      <c r="P1357" s="65">
        <v>0</v>
      </c>
      <c r="Q1357" s="65">
        <v>33</v>
      </c>
      <c r="R1357" s="65">
        <v>39</v>
      </c>
      <c r="S1357" s="65">
        <v>16</v>
      </c>
      <c r="T1357" s="65">
        <v>67</v>
      </c>
      <c r="U1357" s="65">
        <v>81</v>
      </c>
    </row>
    <row r="1358" spans="1:21" x14ac:dyDescent="0.35">
      <c r="A1358" s="62">
        <v>1353</v>
      </c>
      <c r="B1358" s="63" t="s">
        <v>1750</v>
      </c>
      <c r="C1358" s="64">
        <v>0</v>
      </c>
      <c r="D1358" s="64">
        <v>0</v>
      </c>
      <c r="E1358" s="64">
        <v>0</v>
      </c>
      <c r="F1358" s="64">
        <v>0</v>
      </c>
      <c r="G1358" s="64">
        <v>0</v>
      </c>
      <c r="H1358" s="64">
        <v>0</v>
      </c>
      <c r="I1358" s="64">
        <v>0</v>
      </c>
      <c r="J1358" s="64">
        <v>0</v>
      </c>
      <c r="K1358" s="64">
        <v>0</v>
      </c>
      <c r="L1358" s="65"/>
      <c r="M1358" s="65">
        <v>0</v>
      </c>
      <c r="N1358" s="65">
        <v>0</v>
      </c>
      <c r="O1358" s="65">
        <v>0</v>
      </c>
      <c r="P1358" s="65">
        <v>0</v>
      </c>
      <c r="Q1358" s="65">
        <v>0</v>
      </c>
      <c r="R1358" s="65">
        <v>0</v>
      </c>
      <c r="S1358" s="65">
        <v>0</v>
      </c>
      <c r="T1358" s="65">
        <v>0</v>
      </c>
      <c r="U1358" s="65">
        <v>0</v>
      </c>
    </row>
    <row r="1359" spans="1:21" x14ac:dyDescent="0.35">
      <c r="A1359" s="62">
        <v>1354</v>
      </c>
      <c r="B1359" s="63" t="s">
        <v>390</v>
      </c>
      <c r="C1359" s="64">
        <v>5.2631578947368416</v>
      </c>
      <c r="D1359" s="64">
        <v>9.8484848484848477</v>
      </c>
      <c r="E1359" s="64">
        <v>7.6785714285714288</v>
      </c>
      <c r="F1359" s="64">
        <v>4.895104895104895</v>
      </c>
      <c r="G1359" s="64">
        <v>11.67192429022082</v>
      </c>
      <c r="H1359" s="64">
        <v>7.4503311258278151</v>
      </c>
      <c r="I1359" s="64">
        <v>4.5217391304347831</v>
      </c>
      <c r="J1359" s="64">
        <v>10.616438356164384</v>
      </c>
      <c r="K1359" s="64">
        <v>7.7253218884120178</v>
      </c>
      <c r="L1359" s="65"/>
      <c r="M1359" s="65">
        <v>15</v>
      </c>
      <c r="N1359" s="65">
        <v>26</v>
      </c>
      <c r="O1359" s="65">
        <v>43</v>
      </c>
      <c r="P1359" s="65">
        <v>14</v>
      </c>
      <c r="Q1359" s="65">
        <v>37</v>
      </c>
      <c r="R1359" s="65">
        <v>45</v>
      </c>
      <c r="S1359" s="65">
        <v>26</v>
      </c>
      <c r="T1359" s="65">
        <v>62</v>
      </c>
      <c r="U1359" s="65">
        <v>90</v>
      </c>
    </row>
    <row r="1360" spans="1:21" x14ac:dyDescent="0.35">
      <c r="A1360" s="62">
        <v>1355</v>
      </c>
      <c r="B1360" s="63" t="s">
        <v>391</v>
      </c>
      <c r="C1360" s="64">
        <v>5.2631578947368416</v>
      </c>
      <c r="D1360" s="64">
        <v>7.8571428571428568</v>
      </c>
      <c r="E1360" s="64">
        <v>7.2243346007604554</v>
      </c>
      <c r="F1360" s="64">
        <v>3.7037037037037033</v>
      </c>
      <c r="G1360" s="64">
        <v>7.1428571428571423</v>
      </c>
      <c r="H1360" s="64">
        <v>7.2398190045248878</v>
      </c>
      <c r="I1360" s="64">
        <v>3.5398230088495577</v>
      </c>
      <c r="J1360" s="64">
        <v>7.8651685393258424</v>
      </c>
      <c r="K1360" s="64">
        <v>6.1728395061728394</v>
      </c>
      <c r="L1360" s="65"/>
      <c r="M1360" s="65">
        <v>6</v>
      </c>
      <c r="N1360" s="65">
        <v>11</v>
      </c>
      <c r="O1360" s="65">
        <v>19</v>
      </c>
      <c r="P1360" s="65">
        <v>4</v>
      </c>
      <c r="Q1360" s="65">
        <v>8</v>
      </c>
      <c r="R1360" s="65">
        <v>16</v>
      </c>
      <c r="S1360" s="65">
        <v>8</v>
      </c>
      <c r="T1360" s="65">
        <v>21</v>
      </c>
      <c r="U1360" s="65">
        <v>30</v>
      </c>
    </row>
    <row r="1361" spans="1:21" x14ac:dyDescent="0.35">
      <c r="A1361" s="62">
        <v>1356</v>
      </c>
      <c r="B1361" s="63" t="s">
        <v>1751</v>
      </c>
      <c r="C1361" s="64">
        <v>0</v>
      </c>
      <c r="D1361" s="64">
        <v>0</v>
      </c>
      <c r="E1361" s="64">
        <v>0</v>
      </c>
      <c r="F1361" s="64">
        <v>0</v>
      </c>
      <c r="G1361" s="64">
        <v>0</v>
      </c>
      <c r="H1361" s="64">
        <v>0</v>
      </c>
      <c r="I1361" s="64">
        <v>0</v>
      </c>
      <c r="J1361" s="64">
        <v>0</v>
      </c>
      <c r="K1361" s="64">
        <v>0</v>
      </c>
      <c r="L1361" s="65"/>
      <c r="M1361" s="65">
        <v>0</v>
      </c>
      <c r="N1361" s="65">
        <v>0</v>
      </c>
      <c r="O1361" s="65">
        <v>0</v>
      </c>
      <c r="P1361" s="65">
        <v>0</v>
      </c>
      <c r="Q1361" s="65">
        <v>0</v>
      </c>
      <c r="R1361" s="65">
        <v>0</v>
      </c>
      <c r="S1361" s="65">
        <v>0</v>
      </c>
      <c r="T1361" s="65">
        <v>0</v>
      </c>
      <c r="U1361" s="65">
        <v>0</v>
      </c>
    </row>
    <row r="1362" spans="1:21" x14ac:dyDescent="0.35">
      <c r="A1362" s="62">
        <v>1357</v>
      </c>
      <c r="B1362" s="63" t="s">
        <v>1752</v>
      </c>
      <c r="C1362" s="64">
        <v>0</v>
      </c>
      <c r="D1362" s="64">
        <v>0</v>
      </c>
      <c r="E1362" s="64">
        <v>0</v>
      </c>
      <c r="F1362" s="64">
        <v>0</v>
      </c>
      <c r="G1362" s="64">
        <v>0</v>
      </c>
      <c r="H1362" s="64">
        <v>0</v>
      </c>
      <c r="I1362" s="64">
        <v>0</v>
      </c>
      <c r="J1362" s="64">
        <v>0</v>
      </c>
      <c r="K1362" s="64">
        <v>0</v>
      </c>
      <c r="L1362" s="65"/>
      <c r="M1362" s="65">
        <v>0</v>
      </c>
      <c r="N1362" s="65">
        <v>0</v>
      </c>
      <c r="O1362" s="65">
        <v>0</v>
      </c>
      <c r="P1362" s="65">
        <v>0</v>
      </c>
      <c r="Q1362" s="65">
        <v>0</v>
      </c>
      <c r="R1362" s="65">
        <v>0</v>
      </c>
      <c r="S1362" s="65">
        <v>0</v>
      </c>
      <c r="T1362" s="65">
        <v>0</v>
      </c>
      <c r="U1362" s="65">
        <v>0</v>
      </c>
    </row>
    <row r="1363" spans="1:21" x14ac:dyDescent="0.35">
      <c r="A1363" s="62">
        <v>1358</v>
      </c>
      <c r="B1363" s="63" t="s">
        <v>1753</v>
      </c>
      <c r="C1363" s="64">
        <v>14.814814814814813</v>
      </c>
      <c r="D1363" s="64">
        <v>7.5</v>
      </c>
      <c r="E1363" s="64">
        <v>6.8965517241379306</v>
      </c>
      <c r="F1363" s="64">
        <v>12.5</v>
      </c>
      <c r="G1363" s="64">
        <v>0</v>
      </c>
      <c r="H1363" s="64">
        <v>6.1728395061728394</v>
      </c>
      <c r="I1363" s="64">
        <v>6.666666666666667</v>
      </c>
      <c r="J1363" s="64">
        <v>3.79746835443038</v>
      </c>
      <c r="K1363" s="64">
        <v>8.1395348837209305</v>
      </c>
      <c r="L1363" s="65"/>
      <c r="M1363" s="65">
        <v>8</v>
      </c>
      <c r="N1363" s="65">
        <v>3</v>
      </c>
      <c r="O1363" s="65">
        <v>6</v>
      </c>
      <c r="P1363" s="65">
        <v>5</v>
      </c>
      <c r="Q1363" s="65">
        <v>0</v>
      </c>
      <c r="R1363" s="65">
        <v>5</v>
      </c>
      <c r="S1363" s="65">
        <v>6</v>
      </c>
      <c r="T1363" s="65">
        <v>3</v>
      </c>
      <c r="U1363" s="65">
        <v>14</v>
      </c>
    </row>
    <row r="1364" spans="1:21" x14ac:dyDescent="0.35">
      <c r="A1364" s="62">
        <v>1359</v>
      </c>
      <c r="B1364" s="63" t="s">
        <v>1754</v>
      </c>
      <c r="C1364" s="64">
        <v>0</v>
      </c>
      <c r="D1364" s="64">
        <v>43.75</v>
      </c>
      <c r="E1364" s="64">
        <v>25</v>
      </c>
      <c r="F1364" s="64">
        <v>0</v>
      </c>
      <c r="G1364" s="64">
        <v>0</v>
      </c>
      <c r="H1364" s="64">
        <v>0</v>
      </c>
      <c r="I1364" s="64">
        <v>10</v>
      </c>
      <c r="J1364" s="64">
        <v>31.818181818181817</v>
      </c>
      <c r="K1364" s="64">
        <v>6.5217391304347823</v>
      </c>
      <c r="L1364" s="65"/>
      <c r="M1364" s="65">
        <v>0</v>
      </c>
      <c r="N1364" s="65">
        <v>7</v>
      </c>
      <c r="O1364" s="65">
        <v>7</v>
      </c>
      <c r="P1364" s="65">
        <v>0</v>
      </c>
      <c r="Q1364" s="65">
        <v>0</v>
      </c>
      <c r="R1364" s="65">
        <v>0</v>
      </c>
      <c r="S1364" s="65">
        <v>3</v>
      </c>
      <c r="T1364" s="65">
        <v>7</v>
      </c>
      <c r="U1364" s="65">
        <v>3</v>
      </c>
    </row>
    <row r="1365" spans="1:21" x14ac:dyDescent="0.35">
      <c r="A1365" s="62">
        <v>1360</v>
      </c>
      <c r="B1365" s="63" t="s">
        <v>1755</v>
      </c>
      <c r="C1365" s="64">
        <v>7.5</v>
      </c>
      <c r="D1365" s="64">
        <v>13.333333333333334</v>
      </c>
      <c r="E1365" s="64">
        <v>14.285714285714285</v>
      </c>
      <c r="F1365" s="64">
        <v>0</v>
      </c>
      <c r="G1365" s="64">
        <v>25</v>
      </c>
      <c r="H1365" s="64">
        <v>17.5</v>
      </c>
      <c r="I1365" s="64">
        <v>9.4594594594594597</v>
      </c>
      <c r="J1365" s="64">
        <v>20.408163265306122</v>
      </c>
      <c r="K1365" s="64">
        <v>14.87603305785124</v>
      </c>
      <c r="L1365" s="65"/>
      <c r="M1365" s="65">
        <v>3</v>
      </c>
      <c r="N1365" s="65">
        <v>4</v>
      </c>
      <c r="O1365" s="65">
        <v>10</v>
      </c>
      <c r="P1365" s="65">
        <v>0</v>
      </c>
      <c r="Q1365" s="65">
        <v>5</v>
      </c>
      <c r="R1365" s="65">
        <v>7</v>
      </c>
      <c r="S1365" s="65">
        <v>7</v>
      </c>
      <c r="T1365" s="65">
        <v>10</v>
      </c>
      <c r="U1365" s="65">
        <v>18</v>
      </c>
    </row>
    <row r="1366" spans="1:21" x14ac:dyDescent="0.35">
      <c r="A1366" s="62">
        <v>1361</v>
      </c>
      <c r="B1366" s="63" t="s">
        <v>1756</v>
      </c>
      <c r="C1366" s="64">
        <v>0</v>
      </c>
      <c r="D1366" s="64">
        <v>0</v>
      </c>
      <c r="E1366" s="64">
        <v>0</v>
      </c>
      <c r="F1366" s="64">
        <v>0</v>
      </c>
      <c r="G1366" s="64">
        <v>0</v>
      </c>
      <c r="H1366" s="64">
        <v>0</v>
      </c>
      <c r="I1366" s="64">
        <v>0</v>
      </c>
      <c r="J1366" s="64">
        <v>0</v>
      </c>
      <c r="K1366" s="64">
        <v>0</v>
      </c>
      <c r="L1366" s="65"/>
      <c r="M1366" s="65">
        <v>0</v>
      </c>
      <c r="N1366" s="65">
        <v>0</v>
      </c>
      <c r="O1366" s="65">
        <v>0</v>
      </c>
      <c r="P1366" s="65">
        <v>0</v>
      </c>
      <c r="Q1366" s="65">
        <v>0</v>
      </c>
      <c r="R1366" s="65">
        <v>0</v>
      </c>
      <c r="S1366" s="65">
        <v>0</v>
      </c>
      <c r="T1366" s="65">
        <v>0</v>
      </c>
      <c r="U1366" s="65">
        <v>0</v>
      </c>
    </row>
    <row r="1367" spans="1:21" x14ac:dyDescent="0.35">
      <c r="A1367" s="62">
        <v>1362</v>
      </c>
      <c r="B1367" s="63" t="s">
        <v>1757</v>
      </c>
      <c r="C1367" s="64">
        <v>11.926605504587156</v>
      </c>
      <c r="D1367" s="64">
        <v>17.551020408163264</v>
      </c>
      <c r="E1367" s="64">
        <v>15.502183406113538</v>
      </c>
      <c r="F1367" s="64">
        <v>6.6390041493775938</v>
      </c>
      <c r="G1367" s="64">
        <v>14.912280701754385</v>
      </c>
      <c r="H1367" s="64">
        <v>11.612903225806452</v>
      </c>
      <c r="I1367" s="64">
        <v>8.9715536105032836</v>
      </c>
      <c r="J1367" s="64">
        <v>17.197452229299362</v>
      </c>
      <c r="K1367" s="64">
        <v>13.118279569892474</v>
      </c>
      <c r="L1367" s="65"/>
      <c r="M1367" s="65">
        <v>26</v>
      </c>
      <c r="N1367" s="65">
        <v>43</v>
      </c>
      <c r="O1367" s="65">
        <v>71</v>
      </c>
      <c r="P1367" s="65">
        <v>16</v>
      </c>
      <c r="Q1367" s="65">
        <v>34</v>
      </c>
      <c r="R1367" s="65">
        <v>54</v>
      </c>
      <c r="S1367" s="65">
        <v>41</v>
      </c>
      <c r="T1367" s="65">
        <v>81</v>
      </c>
      <c r="U1367" s="65">
        <v>122</v>
      </c>
    </row>
    <row r="1368" spans="1:21" x14ac:dyDescent="0.35">
      <c r="A1368" s="62">
        <v>1363</v>
      </c>
      <c r="B1368" s="63" t="s">
        <v>392</v>
      </c>
      <c r="C1368" s="64">
        <v>13.432835820895523</v>
      </c>
      <c r="D1368" s="64">
        <v>10.555555555555555</v>
      </c>
      <c r="E1368" s="64">
        <v>10.655737704918032</v>
      </c>
      <c r="F1368" s="64">
        <v>0</v>
      </c>
      <c r="G1368" s="64">
        <v>7.2847682119205297</v>
      </c>
      <c r="H1368" s="64">
        <v>5.0691244239631335</v>
      </c>
      <c r="I1368" s="64">
        <v>8.6614173228346463</v>
      </c>
      <c r="J1368" s="64">
        <v>9.4674556213017755</v>
      </c>
      <c r="K1368" s="64">
        <v>8.9935760171306214</v>
      </c>
      <c r="L1368" s="65"/>
      <c r="M1368" s="65">
        <v>9</v>
      </c>
      <c r="N1368" s="65">
        <v>19</v>
      </c>
      <c r="O1368" s="65">
        <v>26</v>
      </c>
      <c r="P1368" s="65">
        <v>0</v>
      </c>
      <c r="Q1368" s="65">
        <v>11</v>
      </c>
      <c r="R1368" s="65">
        <v>11</v>
      </c>
      <c r="S1368" s="65">
        <v>11</v>
      </c>
      <c r="T1368" s="65">
        <v>32</v>
      </c>
      <c r="U1368" s="65">
        <v>42</v>
      </c>
    </row>
    <row r="1369" spans="1:21" x14ac:dyDescent="0.35">
      <c r="A1369" s="62">
        <v>1364</v>
      </c>
      <c r="B1369" s="63" t="s">
        <v>1758</v>
      </c>
      <c r="C1369" s="64">
        <v>0</v>
      </c>
      <c r="D1369" s="64">
        <v>0</v>
      </c>
      <c r="E1369" s="64">
        <v>0</v>
      </c>
      <c r="F1369" s="64">
        <v>0</v>
      </c>
      <c r="G1369" s="64">
        <v>0</v>
      </c>
      <c r="H1369" s="64">
        <v>0</v>
      </c>
      <c r="I1369" s="64">
        <v>0</v>
      </c>
      <c r="J1369" s="64">
        <v>0</v>
      </c>
      <c r="K1369" s="64">
        <v>0</v>
      </c>
      <c r="L1369" s="65"/>
      <c r="M1369" s="65">
        <v>0</v>
      </c>
      <c r="N1369" s="65">
        <v>0</v>
      </c>
      <c r="O1369" s="65">
        <v>0</v>
      </c>
      <c r="P1369" s="65">
        <v>0</v>
      </c>
      <c r="Q1369" s="65">
        <v>0</v>
      </c>
      <c r="R1369" s="65">
        <v>0</v>
      </c>
      <c r="S1369" s="65">
        <v>0</v>
      </c>
      <c r="T1369" s="65">
        <v>0</v>
      </c>
      <c r="U1369" s="65">
        <v>0</v>
      </c>
    </row>
    <row r="1370" spans="1:21" x14ac:dyDescent="0.35">
      <c r="A1370" s="62">
        <v>1365</v>
      </c>
      <c r="B1370" s="63" t="s">
        <v>393</v>
      </c>
      <c r="C1370" s="64">
        <v>4.3478260869565215</v>
      </c>
      <c r="D1370" s="64">
        <v>19.117647058823529</v>
      </c>
      <c r="E1370" s="64">
        <v>12.592592592592592</v>
      </c>
      <c r="F1370" s="64">
        <v>0</v>
      </c>
      <c r="G1370" s="64">
        <v>10.606060606060606</v>
      </c>
      <c r="H1370" s="64">
        <v>7.518796992481203</v>
      </c>
      <c r="I1370" s="64">
        <v>2.2900763358778624</v>
      </c>
      <c r="J1370" s="64">
        <v>15.555555555555555</v>
      </c>
      <c r="K1370" s="64">
        <v>8.5820895522388057</v>
      </c>
      <c r="L1370" s="65"/>
      <c r="M1370" s="65">
        <v>3</v>
      </c>
      <c r="N1370" s="65">
        <v>13</v>
      </c>
      <c r="O1370" s="65">
        <v>17</v>
      </c>
      <c r="P1370" s="65">
        <v>0</v>
      </c>
      <c r="Q1370" s="65">
        <v>7</v>
      </c>
      <c r="R1370" s="65">
        <v>10</v>
      </c>
      <c r="S1370" s="65">
        <v>3</v>
      </c>
      <c r="T1370" s="65">
        <v>21</v>
      </c>
      <c r="U1370" s="65">
        <v>23</v>
      </c>
    </row>
    <row r="1371" spans="1:21" x14ac:dyDescent="0.35">
      <c r="A1371" s="62">
        <v>1366</v>
      </c>
      <c r="B1371" s="63" t="s">
        <v>1759</v>
      </c>
      <c r="C1371" s="64">
        <v>0</v>
      </c>
      <c r="D1371" s="64">
        <v>0</v>
      </c>
      <c r="E1371" s="64">
        <v>0</v>
      </c>
      <c r="F1371" s="64">
        <v>0</v>
      </c>
      <c r="G1371" s="64">
        <v>0</v>
      </c>
      <c r="H1371" s="64">
        <v>0</v>
      </c>
      <c r="I1371" s="64">
        <v>0</v>
      </c>
      <c r="J1371" s="64">
        <v>0</v>
      </c>
      <c r="K1371" s="64">
        <v>0</v>
      </c>
      <c r="L1371" s="65"/>
      <c r="M1371" s="65">
        <v>0</v>
      </c>
      <c r="N1371" s="65">
        <v>0</v>
      </c>
      <c r="O1371" s="65">
        <v>0</v>
      </c>
      <c r="P1371" s="65">
        <v>0</v>
      </c>
      <c r="Q1371" s="65">
        <v>0</v>
      </c>
      <c r="R1371" s="65">
        <v>0</v>
      </c>
      <c r="S1371" s="65">
        <v>0</v>
      </c>
      <c r="T1371" s="65">
        <v>0</v>
      </c>
      <c r="U1371" s="65">
        <v>0</v>
      </c>
    </row>
    <row r="1372" spans="1:21" x14ac:dyDescent="0.35">
      <c r="A1372" s="62">
        <v>1367</v>
      </c>
      <c r="B1372" s="63" t="s">
        <v>1760</v>
      </c>
      <c r="C1372" s="64">
        <v>0</v>
      </c>
      <c r="D1372" s="64">
        <v>0</v>
      </c>
      <c r="E1372" s="64">
        <v>0</v>
      </c>
      <c r="F1372" s="64">
        <v>0</v>
      </c>
      <c r="G1372" s="64">
        <v>0</v>
      </c>
      <c r="H1372" s="64">
        <v>0</v>
      </c>
      <c r="I1372" s="64">
        <v>0</v>
      </c>
      <c r="J1372" s="64">
        <v>0</v>
      </c>
      <c r="K1372" s="64">
        <v>0</v>
      </c>
      <c r="L1372" s="65"/>
      <c r="M1372" s="65">
        <v>0</v>
      </c>
      <c r="N1372" s="65">
        <v>0</v>
      </c>
      <c r="O1372" s="65">
        <v>0</v>
      </c>
      <c r="P1372" s="65">
        <v>0</v>
      </c>
      <c r="Q1372" s="65">
        <v>0</v>
      </c>
      <c r="R1372" s="65">
        <v>0</v>
      </c>
      <c r="S1372" s="65">
        <v>0</v>
      </c>
      <c r="T1372" s="65">
        <v>0</v>
      </c>
      <c r="U1372" s="65">
        <v>0</v>
      </c>
    </row>
    <row r="1373" spans="1:21" x14ac:dyDescent="0.35">
      <c r="A1373" s="62">
        <v>1368</v>
      </c>
      <c r="B1373" s="63" t="s">
        <v>1761</v>
      </c>
      <c r="C1373" s="64">
        <v>0</v>
      </c>
      <c r="D1373" s="64">
        <v>0</v>
      </c>
      <c r="E1373" s="64">
        <v>0</v>
      </c>
      <c r="F1373" s="64">
        <v>0</v>
      </c>
      <c r="G1373" s="64">
        <v>0</v>
      </c>
      <c r="H1373" s="64">
        <v>0</v>
      </c>
      <c r="I1373" s="64">
        <v>0</v>
      </c>
      <c r="J1373" s="64">
        <v>0</v>
      </c>
      <c r="K1373" s="64">
        <v>0</v>
      </c>
      <c r="L1373" s="65"/>
      <c r="M1373" s="65">
        <v>0</v>
      </c>
      <c r="N1373" s="65">
        <v>0</v>
      </c>
      <c r="O1373" s="65">
        <v>0</v>
      </c>
      <c r="P1373" s="65">
        <v>0</v>
      </c>
      <c r="Q1373" s="65">
        <v>0</v>
      </c>
      <c r="R1373" s="65">
        <v>0</v>
      </c>
      <c r="S1373" s="65">
        <v>0</v>
      </c>
      <c r="T1373" s="65">
        <v>0</v>
      </c>
      <c r="U1373" s="65">
        <v>0</v>
      </c>
    </row>
    <row r="1374" spans="1:21" x14ac:dyDescent="0.35">
      <c r="A1374" s="62">
        <v>1369</v>
      </c>
      <c r="B1374" s="63" t="s">
        <v>1762</v>
      </c>
      <c r="C1374" s="64">
        <v>0</v>
      </c>
      <c r="D1374" s="64">
        <v>0</v>
      </c>
      <c r="E1374" s="64">
        <v>0</v>
      </c>
      <c r="F1374" s="64">
        <v>0</v>
      </c>
      <c r="G1374" s="64">
        <v>0</v>
      </c>
      <c r="H1374" s="64">
        <v>0</v>
      </c>
      <c r="I1374" s="64">
        <v>0</v>
      </c>
      <c r="J1374" s="64">
        <v>0</v>
      </c>
      <c r="K1374" s="64">
        <v>0</v>
      </c>
      <c r="L1374" s="65"/>
      <c r="M1374" s="65">
        <v>0</v>
      </c>
      <c r="N1374" s="65">
        <v>0</v>
      </c>
      <c r="O1374" s="65">
        <v>0</v>
      </c>
      <c r="P1374" s="65">
        <v>0</v>
      </c>
      <c r="Q1374" s="65">
        <v>0</v>
      </c>
      <c r="R1374" s="65">
        <v>0</v>
      </c>
      <c r="S1374" s="65">
        <v>0</v>
      </c>
      <c r="T1374" s="65">
        <v>0</v>
      </c>
      <c r="U1374" s="65">
        <v>0</v>
      </c>
    </row>
    <row r="1375" spans="1:21" x14ac:dyDescent="0.35">
      <c r="A1375" s="62">
        <v>1370</v>
      </c>
      <c r="B1375" s="63" t="s">
        <v>1763</v>
      </c>
      <c r="C1375" s="64">
        <v>0</v>
      </c>
      <c r="D1375" s="64">
        <v>0</v>
      </c>
      <c r="E1375" s="64">
        <v>0</v>
      </c>
      <c r="F1375" s="64">
        <v>0</v>
      </c>
      <c r="G1375" s="64">
        <v>0</v>
      </c>
      <c r="H1375" s="64">
        <v>0</v>
      </c>
      <c r="I1375" s="64">
        <v>0</v>
      </c>
      <c r="J1375" s="64">
        <v>0</v>
      </c>
      <c r="K1375" s="64">
        <v>0</v>
      </c>
      <c r="L1375" s="65"/>
      <c r="M1375" s="65">
        <v>0</v>
      </c>
      <c r="N1375" s="65">
        <v>0</v>
      </c>
      <c r="O1375" s="65">
        <v>0</v>
      </c>
      <c r="P1375" s="65">
        <v>0</v>
      </c>
      <c r="Q1375" s="65">
        <v>0</v>
      </c>
      <c r="R1375" s="65">
        <v>0</v>
      </c>
      <c r="S1375" s="65">
        <v>0</v>
      </c>
      <c r="T1375" s="65">
        <v>0</v>
      </c>
      <c r="U1375" s="65">
        <v>0</v>
      </c>
    </row>
    <row r="1376" spans="1:21" x14ac:dyDescent="0.35">
      <c r="A1376" s="62">
        <v>1371</v>
      </c>
      <c r="B1376" s="63" t="s">
        <v>1764</v>
      </c>
      <c r="C1376" s="64">
        <v>0</v>
      </c>
      <c r="D1376" s="64">
        <v>0</v>
      </c>
      <c r="E1376" s="64">
        <v>0</v>
      </c>
      <c r="F1376" s="64">
        <v>0</v>
      </c>
      <c r="G1376" s="64">
        <v>0</v>
      </c>
      <c r="H1376" s="64">
        <v>0</v>
      </c>
      <c r="I1376" s="64">
        <v>0</v>
      </c>
      <c r="J1376" s="64">
        <v>0</v>
      </c>
      <c r="K1376" s="64">
        <v>0</v>
      </c>
      <c r="L1376" s="65"/>
      <c r="M1376" s="65">
        <v>0</v>
      </c>
      <c r="N1376" s="65">
        <v>0</v>
      </c>
      <c r="O1376" s="65">
        <v>0</v>
      </c>
      <c r="P1376" s="65">
        <v>0</v>
      </c>
      <c r="Q1376" s="65">
        <v>0</v>
      </c>
      <c r="R1376" s="65">
        <v>0</v>
      </c>
      <c r="S1376" s="65">
        <v>0</v>
      </c>
      <c r="T1376" s="65">
        <v>0</v>
      </c>
      <c r="U1376" s="65">
        <v>0</v>
      </c>
    </row>
    <row r="1377" spans="1:21" x14ac:dyDescent="0.35">
      <c r="A1377" s="62">
        <v>1372</v>
      </c>
      <c r="B1377" s="63" t="s">
        <v>1765</v>
      </c>
      <c r="C1377" s="64">
        <v>0</v>
      </c>
      <c r="D1377" s="64">
        <v>0</v>
      </c>
      <c r="E1377" s="64">
        <v>0</v>
      </c>
      <c r="F1377" s="64">
        <v>0</v>
      </c>
      <c r="G1377" s="64">
        <v>0</v>
      </c>
      <c r="H1377" s="64">
        <v>0</v>
      </c>
      <c r="I1377" s="64">
        <v>0</v>
      </c>
      <c r="J1377" s="64">
        <v>0</v>
      </c>
      <c r="K1377" s="64">
        <v>0</v>
      </c>
      <c r="L1377" s="65"/>
      <c r="M1377" s="65">
        <v>0</v>
      </c>
      <c r="N1377" s="65">
        <v>0</v>
      </c>
      <c r="O1377" s="65">
        <v>0</v>
      </c>
      <c r="P1377" s="65">
        <v>0</v>
      </c>
      <c r="Q1377" s="65">
        <v>0</v>
      </c>
      <c r="R1377" s="65">
        <v>0</v>
      </c>
      <c r="S1377" s="65">
        <v>0</v>
      </c>
      <c r="T1377" s="65">
        <v>0</v>
      </c>
      <c r="U1377" s="65">
        <v>0</v>
      </c>
    </row>
    <row r="1378" spans="1:21" x14ac:dyDescent="0.35">
      <c r="A1378" s="62">
        <v>1373</v>
      </c>
      <c r="B1378" s="63" t="s">
        <v>1766</v>
      </c>
      <c r="C1378" s="64">
        <v>0</v>
      </c>
      <c r="D1378" s="64">
        <v>0</v>
      </c>
      <c r="E1378" s="64">
        <v>0</v>
      </c>
      <c r="F1378" s="64">
        <v>0</v>
      </c>
      <c r="G1378" s="64">
        <v>0</v>
      </c>
      <c r="H1378" s="64">
        <v>0</v>
      </c>
      <c r="I1378" s="64">
        <v>0</v>
      </c>
      <c r="J1378" s="64">
        <v>0</v>
      </c>
      <c r="K1378" s="64">
        <v>0</v>
      </c>
      <c r="L1378" s="65"/>
      <c r="M1378" s="65">
        <v>0</v>
      </c>
      <c r="N1378" s="65">
        <v>0</v>
      </c>
      <c r="O1378" s="65">
        <v>0</v>
      </c>
      <c r="P1378" s="65">
        <v>0</v>
      </c>
      <c r="Q1378" s="65">
        <v>0</v>
      </c>
      <c r="R1378" s="65">
        <v>0</v>
      </c>
      <c r="S1378" s="65">
        <v>0</v>
      </c>
      <c r="T1378" s="65">
        <v>0</v>
      </c>
      <c r="U1378" s="65">
        <v>0</v>
      </c>
    </row>
    <row r="1379" spans="1:21" x14ac:dyDescent="0.35">
      <c r="A1379" s="62">
        <v>1374</v>
      </c>
      <c r="B1379" s="63" t="s">
        <v>394</v>
      </c>
      <c r="C1379" s="64">
        <v>4.0540540540540544</v>
      </c>
      <c r="D1379" s="64">
        <v>16.228070175438596</v>
      </c>
      <c r="E1379" s="64">
        <v>9.9547511312217196</v>
      </c>
      <c r="F1379" s="64">
        <v>1.3574660633484164</v>
      </c>
      <c r="G1379" s="64">
        <v>8.1818181818181817</v>
      </c>
      <c r="H1379" s="64">
        <v>4.5558086560364464</v>
      </c>
      <c r="I1379" s="64">
        <v>3.7280701754385963</v>
      </c>
      <c r="J1379" s="64">
        <v>12.669683257918551</v>
      </c>
      <c r="K1379" s="64">
        <v>7.4944071588366885</v>
      </c>
      <c r="L1379" s="65"/>
      <c r="M1379" s="65">
        <v>9</v>
      </c>
      <c r="N1379" s="65">
        <v>37</v>
      </c>
      <c r="O1379" s="65">
        <v>44</v>
      </c>
      <c r="P1379" s="65">
        <v>3</v>
      </c>
      <c r="Q1379" s="65">
        <v>18</v>
      </c>
      <c r="R1379" s="65">
        <v>20</v>
      </c>
      <c r="S1379" s="65">
        <v>17</v>
      </c>
      <c r="T1379" s="65">
        <v>56</v>
      </c>
      <c r="U1379" s="65">
        <v>67</v>
      </c>
    </row>
    <row r="1380" spans="1:21" x14ac:dyDescent="0.35">
      <c r="A1380" s="62">
        <v>1375</v>
      </c>
      <c r="B1380" s="63" t="s">
        <v>1767</v>
      </c>
      <c r="C1380" s="64">
        <v>0</v>
      </c>
      <c r="D1380" s="64">
        <v>0</v>
      </c>
      <c r="E1380" s="64">
        <v>0</v>
      </c>
      <c r="F1380" s="64">
        <v>0</v>
      </c>
      <c r="G1380" s="64">
        <v>0</v>
      </c>
      <c r="H1380" s="64">
        <v>0</v>
      </c>
      <c r="I1380" s="64">
        <v>0</v>
      </c>
      <c r="J1380" s="64">
        <v>0</v>
      </c>
      <c r="K1380" s="64">
        <v>0</v>
      </c>
      <c r="L1380" s="65"/>
      <c r="M1380" s="65">
        <v>0</v>
      </c>
      <c r="N1380" s="65">
        <v>0</v>
      </c>
      <c r="O1380" s="65">
        <v>0</v>
      </c>
      <c r="P1380" s="65">
        <v>0</v>
      </c>
      <c r="Q1380" s="65">
        <v>0</v>
      </c>
      <c r="R1380" s="65">
        <v>0</v>
      </c>
      <c r="S1380" s="65">
        <v>0</v>
      </c>
      <c r="T1380" s="65">
        <v>0</v>
      </c>
      <c r="U1380" s="65">
        <v>0</v>
      </c>
    </row>
    <row r="1381" spans="1:21" x14ac:dyDescent="0.35">
      <c r="A1381" s="62">
        <v>1376</v>
      </c>
      <c r="B1381" s="63" t="s">
        <v>1768</v>
      </c>
      <c r="C1381" s="64">
        <v>0</v>
      </c>
      <c r="D1381" s="64">
        <v>0</v>
      </c>
      <c r="E1381" s="64">
        <v>0</v>
      </c>
      <c r="F1381" s="64">
        <v>0</v>
      </c>
      <c r="G1381" s="64">
        <v>0</v>
      </c>
      <c r="H1381" s="64">
        <v>0</v>
      </c>
      <c r="I1381" s="64">
        <v>0</v>
      </c>
      <c r="J1381" s="64">
        <v>0</v>
      </c>
      <c r="K1381" s="64">
        <v>0</v>
      </c>
      <c r="L1381" s="65"/>
      <c r="M1381" s="65">
        <v>0</v>
      </c>
      <c r="N1381" s="65">
        <v>0</v>
      </c>
      <c r="O1381" s="65">
        <v>0</v>
      </c>
      <c r="P1381" s="65">
        <v>0</v>
      </c>
      <c r="Q1381" s="65">
        <v>0</v>
      </c>
      <c r="R1381" s="65">
        <v>0</v>
      </c>
      <c r="S1381" s="65">
        <v>0</v>
      </c>
      <c r="T1381" s="65">
        <v>0</v>
      </c>
      <c r="U1381" s="65">
        <v>0</v>
      </c>
    </row>
    <row r="1382" spans="1:21" x14ac:dyDescent="0.35">
      <c r="A1382" s="62">
        <v>1377</v>
      </c>
      <c r="B1382" s="63" t="s">
        <v>1769</v>
      </c>
      <c r="C1382" s="64">
        <v>0</v>
      </c>
      <c r="D1382" s="64">
        <v>0</v>
      </c>
      <c r="E1382" s="64">
        <v>0</v>
      </c>
      <c r="F1382" s="64">
        <v>0</v>
      </c>
      <c r="G1382" s="64">
        <v>0</v>
      </c>
      <c r="H1382" s="64">
        <v>0</v>
      </c>
      <c r="I1382" s="64">
        <v>0</v>
      </c>
      <c r="J1382" s="64">
        <v>0</v>
      </c>
      <c r="K1382" s="64">
        <v>0</v>
      </c>
      <c r="L1382" s="65"/>
      <c r="M1382" s="65">
        <v>0</v>
      </c>
      <c r="N1382" s="65">
        <v>0</v>
      </c>
      <c r="O1382" s="65">
        <v>0</v>
      </c>
      <c r="P1382" s="65">
        <v>0</v>
      </c>
      <c r="Q1382" s="65">
        <v>0</v>
      </c>
      <c r="R1382" s="65">
        <v>0</v>
      </c>
      <c r="S1382" s="65">
        <v>0</v>
      </c>
      <c r="T1382" s="65">
        <v>0</v>
      </c>
      <c r="U1382" s="65">
        <v>0</v>
      </c>
    </row>
    <row r="1383" spans="1:21" x14ac:dyDescent="0.35">
      <c r="A1383" s="62">
        <v>1378</v>
      </c>
      <c r="B1383" s="63" t="s">
        <v>1770</v>
      </c>
      <c r="C1383" s="64">
        <v>0</v>
      </c>
      <c r="D1383" s="64">
        <v>100</v>
      </c>
      <c r="E1383" s="64">
        <v>50</v>
      </c>
      <c r="F1383" s="64">
        <v>0</v>
      </c>
      <c r="G1383" s="64">
        <v>0</v>
      </c>
      <c r="H1383" s="64">
        <v>0</v>
      </c>
      <c r="I1383" s="64">
        <v>0</v>
      </c>
      <c r="J1383" s="64">
        <v>33.333333333333329</v>
      </c>
      <c r="K1383" s="64">
        <v>15.384615384615385</v>
      </c>
      <c r="L1383" s="65"/>
      <c r="M1383" s="65">
        <v>0</v>
      </c>
      <c r="N1383" s="65">
        <v>4</v>
      </c>
      <c r="O1383" s="65">
        <v>4</v>
      </c>
      <c r="P1383" s="65">
        <v>0</v>
      </c>
      <c r="Q1383" s="65">
        <v>0</v>
      </c>
      <c r="R1383" s="65">
        <v>0</v>
      </c>
      <c r="S1383" s="65">
        <v>0</v>
      </c>
      <c r="T1383" s="65">
        <v>4</v>
      </c>
      <c r="U1383" s="65">
        <v>4</v>
      </c>
    </row>
    <row r="1384" spans="1:21" x14ac:dyDescent="0.35">
      <c r="A1384" s="62">
        <v>1379</v>
      </c>
      <c r="B1384" s="63" t="s">
        <v>1771</v>
      </c>
      <c r="C1384" s="64">
        <v>0</v>
      </c>
      <c r="D1384" s="64">
        <v>0</v>
      </c>
      <c r="E1384" s="64">
        <v>0</v>
      </c>
      <c r="F1384" s="64">
        <v>0</v>
      </c>
      <c r="G1384" s="64">
        <v>0</v>
      </c>
      <c r="H1384" s="64">
        <v>0</v>
      </c>
      <c r="I1384" s="64">
        <v>0</v>
      </c>
      <c r="J1384" s="64">
        <v>0</v>
      </c>
      <c r="K1384" s="64">
        <v>0</v>
      </c>
      <c r="L1384" s="65"/>
      <c r="M1384" s="65">
        <v>0</v>
      </c>
      <c r="N1384" s="65">
        <v>0</v>
      </c>
      <c r="O1384" s="65">
        <v>0</v>
      </c>
      <c r="P1384" s="65">
        <v>0</v>
      </c>
      <c r="Q1384" s="65">
        <v>0</v>
      </c>
      <c r="R1384" s="65">
        <v>0</v>
      </c>
      <c r="S1384" s="65">
        <v>0</v>
      </c>
      <c r="T1384" s="65">
        <v>0</v>
      </c>
      <c r="U1384" s="65">
        <v>0</v>
      </c>
    </row>
    <row r="1385" spans="1:21" x14ac:dyDescent="0.35">
      <c r="A1385" s="62">
        <v>1380</v>
      </c>
      <c r="B1385" s="63" t="s">
        <v>395</v>
      </c>
      <c r="C1385" s="64">
        <v>8.1081081081081088</v>
      </c>
      <c r="D1385" s="64">
        <v>15.573770491803279</v>
      </c>
      <c r="E1385" s="64">
        <v>9.7222222222222232</v>
      </c>
      <c r="F1385" s="64">
        <v>2.0689655172413794</v>
      </c>
      <c r="G1385" s="64">
        <v>14.000000000000002</v>
      </c>
      <c r="H1385" s="64">
        <v>5.7377049180327866</v>
      </c>
      <c r="I1385" s="64">
        <v>4</v>
      </c>
      <c r="J1385" s="64">
        <v>12.149532710280374</v>
      </c>
      <c r="K1385" s="64">
        <v>7.9120879120879115</v>
      </c>
      <c r="L1385" s="65"/>
      <c r="M1385" s="65">
        <v>9</v>
      </c>
      <c r="N1385" s="65">
        <v>19</v>
      </c>
      <c r="O1385" s="65">
        <v>21</v>
      </c>
      <c r="P1385" s="65">
        <v>3</v>
      </c>
      <c r="Q1385" s="65">
        <v>14</v>
      </c>
      <c r="R1385" s="65">
        <v>14</v>
      </c>
      <c r="S1385" s="65">
        <v>10</v>
      </c>
      <c r="T1385" s="65">
        <v>26</v>
      </c>
      <c r="U1385" s="65">
        <v>36</v>
      </c>
    </row>
    <row r="1386" spans="1:21" x14ac:dyDescent="0.35">
      <c r="A1386" s="62">
        <v>1381</v>
      </c>
      <c r="B1386" s="63" t="s">
        <v>1772</v>
      </c>
      <c r="C1386" s="64">
        <v>0</v>
      </c>
      <c r="D1386" s="64">
        <v>0</v>
      </c>
      <c r="E1386" s="64">
        <v>0</v>
      </c>
      <c r="F1386" s="64">
        <v>0</v>
      </c>
      <c r="G1386" s="64">
        <v>0</v>
      </c>
      <c r="H1386" s="64">
        <v>0</v>
      </c>
      <c r="I1386" s="64">
        <v>0</v>
      </c>
      <c r="J1386" s="64">
        <v>0</v>
      </c>
      <c r="K1386" s="64">
        <v>0</v>
      </c>
      <c r="L1386" s="65"/>
      <c r="M1386" s="65">
        <v>0</v>
      </c>
      <c r="N1386" s="65">
        <v>0</v>
      </c>
      <c r="O1386" s="65">
        <v>0</v>
      </c>
      <c r="P1386" s="65">
        <v>0</v>
      </c>
      <c r="Q1386" s="65">
        <v>0</v>
      </c>
      <c r="R1386" s="65">
        <v>0</v>
      </c>
      <c r="S1386" s="65">
        <v>0</v>
      </c>
      <c r="T1386" s="65">
        <v>0</v>
      </c>
      <c r="U1386" s="65">
        <v>0</v>
      </c>
    </row>
    <row r="1387" spans="1:21" x14ac:dyDescent="0.35">
      <c r="A1387" s="62">
        <v>1382</v>
      </c>
      <c r="B1387" s="63" t="s">
        <v>1773</v>
      </c>
      <c r="C1387" s="64">
        <v>0</v>
      </c>
      <c r="D1387" s="64">
        <v>0</v>
      </c>
      <c r="E1387" s="64">
        <v>0</v>
      </c>
      <c r="F1387" s="64">
        <v>0</v>
      </c>
      <c r="G1387" s="64">
        <v>0</v>
      </c>
      <c r="H1387" s="64">
        <v>0</v>
      </c>
      <c r="I1387" s="64">
        <v>0</v>
      </c>
      <c r="J1387" s="64">
        <v>0</v>
      </c>
      <c r="K1387" s="64">
        <v>0</v>
      </c>
      <c r="L1387" s="65"/>
      <c r="M1387" s="65">
        <v>0</v>
      </c>
      <c r="N1387" s="65">
        <v>0</v>
      </c>
      <c r="O1387" s="65">
        <v>0</v>
      </c>
      <c r="P1387" s="65">
        <v>0</v>
      </c>
      <c r="Q1387" s="65">
        <v>0</v>
      </c>
      <c r="R1387" s="65">
        <v>0</v>
      </c>
      <c r="S1387" s="65">
        <v>0</v>
      </c>
      <c r="T1387" s="65">
        <v>0</v>
      </c>
      <c r="U1387" s="65">
        <v>0</v>
      </c>
    </row>
    <row r="1388" spans="1:21" x14ac:dyDescent="0.35">
      <c r="A1388" s="62">
        <v>1383</v>
      </c>
      <c r="B1388" s="63" t="s">
        <v>1774</v>
      </c>
      <c r="C1388" s="64">
        <v>0</v>
      </c>
      <c r="D1388" s="64">
        <v>0</v>
      </c>
      <c r="E1388" s="64">
        <v>0</v>
      </c>
      <c r="F1388" s="64">
        <v>0</v>
      </c>
      <c r="G1388" s="64">
        <v>0</v>
      </c>
      <c r="H1388" s="64">
        <v>0</v>
      </c>
      <c r="I1388" s="64">
        <v>0</v>
      </c>
      <c r="J1388" s="64">
        <v>0</v>
      </c>
      <c r="K1388" s="64">
        <v>0</v>
      </c>
      <c r="L1388" s="65"/>
      <c r="M1388" s="65">
        <v>0</v>
      </c>
      <c r="N1388" s="65">
        <v>0</v>
      </c>
      <c r="O1388" s="65">
        <v>0</v>
      </c>
      <c r="P1388" s="65">
        <v>0</v>
      </c>
      <c r="Q1388" s="65">
        <v>0</v>
      </c>
      <c r="R1388" s="65">
        <v>0</v>
      </c>
      <c r="S1388" s="65">
        <v>0</v>
      </c>
      <c r="T1388" s="65">
        <v>0</v>
      </c>
      <c r="U1388" s="65">
        <v>0</v>
      </c>
    </row>
    <row r="1389" spans="1:21" x14ac:dyDescent="0.35">
      <c r="A1389" s="62">
        <v>1384</v>
      </c>
      <c r="B1389" s="63" t="s">
        <v>1775</v>
      </c>
      <c r="C1389" s="64">
        <v>0</v>
      </c>
      <c r="D1389" s="64">
        <v>0</v>
      </c>
      <c r="E1389" s="64">
        <v>0</v>
      </c>
      <c r="F1389" s="64">
        <v>0</v>
      </c>
      <c r="G1389" s="64">
        <v>0</v>
      </c>
      <c r="H1389" s="64">
        <v>20</v>
      </c>
      <c r="I1389" s="64">
        <v>0</v>
      </c>
      <c r="J1389" s="64">
        <v>19.444444444444446</v>
      </c>
      <c r="K1389" s="64">
        <v>15.384615384615385</v>
      </c>
      <c r="L1389" s="65"/>
      <c r="M1389" s="65">
        <v>0</v>
      </c>
      <c r="N1389" s="65">
        <v>0</v>
      </c>
      <c r="O1389" s="65">
        <v>0</v>
      </c>
      <c r="P1389" s="65">
        <v>0</v>
      </c>
      <c r="Q1389" s="65">
        <v>0</v>
      </c>
      <c r="R1389" s="65">
        <v>8</v>
      </c>
      <c r="S1389" s="65">
        <v>0</v>
      </c>
      <c r="T1389" s="65">
        <v>7</v>
      </c>
      <c r="U1389" s="65">
        <v>12</v>
      </c>
    </row>
    <row r="1390" spans="1:21" x14ac:dyDescent="0.35">
      <c r="A1390" s="62">
        <v>1385</v>
      </c>
      <c r="B1390" s="63" t="s">
        <v>1776</v>
      </c>
      <c r="C1390" s="64">
        <v>0</v>
      </c>
      <c r="D1390" s="64">
        <v>0</v>
      </c>
      <c r="E1390" s="64">
        <v>0</v>
      </c>
      <c r="F1390" s="64">
        <v>0</v>
      </c>
      <c r="G1390" s="64">
        <v>0</v>
      </c>
      <c r="H1390" s="64">
        <v>0</v>
      </c>
      <c r="I1390" s="64">
        <v>0</v>
      </c>
      <c r="J1390" s="64">
        <v>0</v>
      </c>
      <c r="K1390" s="64">
        <v>0</v>
      </c>
      <c r="L1390" s="65"/>
      <c r="M1390" s="65">
        <v>0</v>
      </c>
      <c r="N1390" s="65">
        <v>0</v>
      </c>
      <c r="O1390" s="65">
        <v>0</v>
      </c>
      <c r="P1390" s="65">
        <v>0</v>
      </c>
      <c r="Q1390" s="65">
        <v>0</v>
      </c>
      <c r="R1390" s="65">
        <v>0</v>
      </c>
      <c r="S1390" s="65">
        <v>0</v>
      </c>
      <c r="T1390" s="65">
        <v>0</v>
      </c>
      <c r="U1390" s="65">
        <v>0</v>
      </c>
    </row>
    <row r="1391" spans="1:21" x14ac:dyDescent="0.35">
      <c r="A1391" s="62">
        <v>1386</v>
      </c>
      <c r="B1391" s="63" t="s">
        <v>1777</v>
      </c>
      <c r="C1391" s="64">
        <v>0</v>
      </c>
      <c r="D1391" s="64">
        <v>0</v>
      </c>
      <c r="E1391" s="64">
        <v>0</v>
      </c>
      <c r="F1391" s="64">
        <v>0</v>
      </c>
      <c r="G1391" s="64">
        <v>0</v>
      </c>
      <c r="H1391" s="64">
        <v>0</v>
      </c>
      <c r="I1391" s="64">
        <v>0</v>
      </c>
      <c r="J1391" s="64">
        <v>0</v>
      </c>
      <c r="K1391" s="64">
        <v>8.1081081081081088</v>
      </c>
      <c r="L1391" s="65"/>
      <c r="M1391" s="65">
        <v>0</v>
      </c>
      <c r="N1391" s="65">
        <v>0</v>
      </c>
      <c r="O1391" s="65">
        <v>0</v>
      </c>
      <c r="P1391" s="65">
        <v>0</v>
      </c>
      <c r="Q1391" s="65">
        <v>0</v>
      </c>
      <c r="R1391" s="65">
        <v>0</v>
      </c>
      <c r="S1391" s="65">
        <v>0</v>
      </c>
      <c r="T1391" s="65">
        <v>0</v>
      </c>
      <c r="U1391" s="65">
        <v>3</v>
      </c>
    </row>
    <row r="1392" spans="1:21" x14ac:dyDescent="0.35">
      <c r="A1392" s="62">
        <v>1387</v>
      </c>
      <c r="B1392" s="63" t="s">
        <v>1778</v>
      </c>
      <c r="C1392" s="64">
        <v>0</v>
      </c>
      <c r="D1392" s="64">
        <v>0</v>
      </c>
      <c r="E1392" s="64">
        <v>0</v>
      </c>
      <c r="F1392" s="64">
        <v>0</v>
      </c>
      <c r="G1392" s="64">
        <v>0</v>
      </c>
      <c r="H1392" s="64">
        <v>0</v>
      </c>
      <c r="I1392" s="64">
        <v>0</v>
      </c>
      <c r="J1392" s="64">
        <v>0</v>
      </c>
      <c r="K1392" s="64">
        <v>0</v>
      </c>
      <c r="L1392" s="65"/>
      <c r="M1392" s="65">
        <v>0</v>
      </c>
      <c r="N1392" s="65">
        <v>0</v>
      </c>
      <c r="O1392" s="65">
        <v>0</v>
      </c>
      <c r="P1392" s="65">
        <v>0</v>
      </c>
      <c r="Q1392" s="65">
        <v>0</v>
      </c>
      <c r="R1392" s="65">
        <v>0</v>
      </c>
      <c r="S1392" s="65">
        <v>0</v>
      </c>
      <c r="T1392" s="65">
        <v>0</v>
      </c>
      <c r="U1392" s="65">
        <v>0</v>
      </c>
    </row>
    <row r="1393" spans="1:21" x14ac:dyDescent="0.35">
      <c r="A1393" s="62">
        <v>1388</v>
      </c>
      <c r="B1393" s="63" t="s">
        <v>1779</v>
      </c>
      <c r="C1393" s="64">
        <v>0</v>
      </c>
      <c r="D1393" s="64">
        <v>0</v>
      </c>
      <c r="E1393" s="64">
        <v>0</v>
      </c>
      <c r="F1393" s="64">
        <v>0</v>
      </c>
      <c r="G1393" s="64">
        <v>0</v>
      </c>
      <c r="H1393" s="64">
        <v>0</v>
      </c>
      <c r="I1393" s="64">
        <v>0</v>
      </c>
      <c r="J1393" s="64">
        <v>0</v>
      </c>
      <c r="K1393" s="64">
        <v>0</v>
      </c>
      <c r="L1393" s="65"/>
      <c r="M1393" s="65">
        <v>0</v>
      </c>
      <c r="N1393" s="65">
        <v>0</v>
      </c>
      <c r="O1393" s="65">
        <v>0</v>
      </c>
      <c r="P1393" s="65">
        <v>0</v>
      </c>
      <c r="Q1393" s="65">
        <v>0</v>
      </c>
      <c r="R1393" s="65">
        <v>0</v>
      </c>
      <c r="S1393" s="65">
        <v>0</v>
      </c>
      <c r="T1393" s="65">
        <v>0</v>
      </c>
      <c r="U1393" s="65">
        <v>0</v>
      </c>
    </row>
    <row r="1394" spans="1:21" x14ac:dyDescent="0.35">
      <c r="A1394" s="62">
        <v>1389</v>
      </c>
      <c r="B1394" s="63" t="s">
        <v>1780</v>
      </c>
      <c r="C1394" s="64">
        <v>0</v>
      </c>
      <c r="D1394" s="64">
        <v>0</v>
      </c>
      <c r="E1394" s="64">
        <v>0</v>
      </c>
      <c r="F1394" s="64">
        <v>0</v>
      </c>
      <c r="G1394" s="64">
        <v>0</v>
      </c>
      <c r="H1394" s="64">
        <v>0</v>
      </c>
      <c r="I1394" s="64">
        <v>0</v>
      </c>
      <c r="J1394" s="64">
        <v>0</v>
      </c>
      <c r="K1394" s="64">
        <v>0</v>
      </c>
      <c r="L1394" s="65"/>
      <c r="M1394" s="65">
        <v>0</v>
      </c>
      <c r="N1394" s="65">
        <v>0</v>
      </c>
      <c r="O1394" s="65">
        <v>0</v>
      </c>
      <c r="P1394" s="65">
        <v>0</v>
      </c>
      <c r="Q1394" s="65">
        <v>0</v>
      </c>
      <c r="R1394" s="65">
        <v>0</v>
      </c>
      <c r="S1394" s="65">
        <v>0</v>
      </c>
      <c r="T1394" s="65">
        <v>0</v>
      </c>
      <c r="U1394" s="65">
        <v>0</v>
      </c>
    </row>
    <row r="1395" spans="1:21" x14ac:dyDescent="0.35">
      <c r="A1395" s="62">
        <v>1390</v>
      </c>
      <c r="B1395" s="63" t="s">
        <v>1781</v>
      </c>
      <c r="C1395" s="64">
        <v>0</v>
      </c>
      <c r="D1395" s="64">
        <v>0</v>
      </c>
      <c r="E1395" s="64">
        <v>0</v>
      </c>
      <c r="F1395" s="64">
        <v>0</v>
      </c>
      <c r="G1395" s="64">
        <v>0</v>
      </c>
      <c r="H1395" s="64">
        <v>0</v>
      </c>
      <c r="I1395" s="64">
        <v>0</v>
      </c>
      <c r="J1395" s="64">
        <v>0</v>
      </c>
      <c r="K1395" s="64">
        <v>0</v>
      </c>
      <c r="L1395" s="65"/>
      <c r="M1395" s="65">
        <v>0</v>
      </c>
      <c r="N1395" s="65">
        <v>0</v>
      </c>
      <c r="O1395" s="65">
        <v>0</v>
      </c>
      <c r="P1395" s="65">
        <v>0</v>
      </c>
      <c r="Q1395" s="65">
        <v>0</v>
      </c>
      <c r="R1395" s="65">
        <v>0</v>
      </c>
      <c r="S1395" s="65">
        <v>0</v>
      </c>
      <c r="T1395" s="65">
        <v>0</v>
      </c>
      <c r="U1395" s="65">
        <v>0</v>
      </c>
    </row>
    <row r="1396" spans="1:21" x14ac:dyDescent="0.35">
      <c r="A1396" s="62">
        <v>1391</v>
      </c>
      <c r="B1396" s="63" t="s">
        <v>1782</v>
      </c>
      <c r="C1396" s="64">
        <v>0</v>
      </c>
      <c r="D1396" s="64">
        <v>0</v>
      </c>
      <c r="E1396" s="64">
        <v>0</v>
      </c>
      <c r="F1396" s="64">
        <v>0</v>
      </c>
      <c r="G1396" s="64">
        <v>0</v>
      </c>
      <c r="H1396" s="64">
        <v>0</v>
      </c>
      <c r="I1396" s="64">
        <v>0</v>
      </c>
      <c r="J1396" s="64">
        <v>0</v>
      </c>
      <c r="K1396" s="64">
        <v>0</v>
      </c>
      <c r="L1396" s="65"/>
      <c r="M1396" s="65">
        <v>0</v>
      </c>
      <c r="N1396" s="65">
        <v>0</v>
      </c>
      <c r="O1396" s="65">
        <v>0</v>
      </c>
      <c r="P1396" s="65">
        <v>0</v>
      </c>
      <c r="Q1396" s="65">
        <v>0</v>
      </c>
      <c r="R1396" s="65">
        <v>0</v>
      </c>
      <c r="S1396" s="65">
        <v>0</v>
      </c>
      <c r="T1396" s="65">
        <v>0</v>
      </c>
      <c r="U1396" s="65">
        <v>0</v>
      </c>
    </row>
    <row r="1397" spans="1:21" x14ac:dyDescent="0.35">
      <c r="A1397" s="62">
        <v>1392</v>
      </c>
      <c r="B1397" s="63" t="s">
        <v>1783</v>
      </c>
      <c r="C1397" s="64">
        <v>0</v>
      </c>
      <c r="D1397" s="64">
        <v>0</v>
      </c>
      <c r="E1397" s="64">
        <v>0</v>
      </c>
      <c r="F1397" s="64">
        <v>0</v>
      </c>
      <c r="G1397" s="64">
        <v>0</v>
      </c>
      <c r="H1397" s="64">
        <v>0</v>
      </c>
      <c r="I1397" s="64">
        <v>0</v>
      </c>
      <c r="J1397" s="64">
        <v>0</v>
      </c>
      <c r="K1397" s="64">
        <v>0</v>
      </c>
      <c r="L1397" s="65"/>
      <c r="M1397" s="65">
        <v>0</v>
      </c>
      <c r="N1397" s="65">
        <v>0</v>
      </c>
      <c r="O1397" s="65">
        <v>0</v>
      </c>
      <c r="P1397" s="65">
        <v>0</v>
      </c>
      <c r="Q1397" s="65">
        <v>0</v>
      </c>
      <c r="R1397" s="65">
        <v>0</v>
      </c>
      <c r="S1397" s="65">
        <v>0</v>
      </c>
      <c r="T1397" s="65">
        <v>0</v>
      </c>
      <c r="U1397" s="65">
        <v>0</v>
      </c>
    </row>
    <row r="1398" spans="1:21" x14ac:dyDescent="0.35">
      <c r="A1398" s="62">
        <v>1393</v>
      </c>
      <c r="B1398" s="63" t="s">
        <v>1784</v>
      </c>
      <c r="C1398" s="64">
        <v>0</v>
      </c>
      <c r="D1398" s="64">
        <v>0</v>
      </c>
      <c r="E1398" s="64">
        <v>0</v>
      </c>
      <c r="F1398" s="64">
        <v>0</v>
      </c>
      <c r="G1398" s="64">
        <v>0</v>
      </c>
      <c r="H1398" s="64">
        <v>0</v>
      </c>
      <c r="I1398" s="64">
        <v>0</v>
      </c>
      <c r="J1398" s="64">
        <v>0</v>
      </c>
      <c r="K1398" s="64">
        <v>0</v>
      </c>
      <c r="L1398" s="65"/>
      <c r="M1398" s="65">
        <v>0</v>
      </c>
      <c r="N1398" s="65">
        <v>0</v>
      </c>
      <c r="O1398" s="65">
        <v>0</v>
      </c>
      <c r="P1398" s="65">
        <v>0</v>
      </c>
      <c r="Q1398" s="65">
        <v>0</v>
      </c>
      <c r="R1398" s="65">
        <v>0</v>
      </c>
      <c r="S1398" s="65">
        <v>0</v>
      </c>
      <c r="T1398" s="65">
        <v>0</v>
      </c>
      <c r="U1398" s="65">
        <v>0</v>
      </c>
    </row>
    <row r="1399" spans="1:21" x14ac:dyDescent="0.35">
      <c r="A1399" s="62">
        <v>1394</v>
      </c>
      <c r="B1399" s="63" t="s">
        <v>1785</v>
      </c>
      <c r="C1399" s="64">
        <v>0</v>
      </c>
      <c r="D1399" s="64">
        <v>0</v>
      </c>
      <c r="E1399" s="64">
        <v>0</v>
      </c>
      <c r="F1399" s="64">
        <v>0</v>
      </c>
      <c r="G1399" s="64">
        <v>0</v>
      </c>
      <c r="H1399" s="64">
        <v>0</v>
      </c>
      <c r="I1399" s="64">
        <v>0</v>
      </c>
      <c r="J1399" s="64">
        <v>0</v>
      </c>
      <c r="K1399" s="64">
        <v>0</v>
      </c>
      <c r="L1399" s="65"/>
      <c r="M1399" s="65">
        <v>0</v>
      </c>
      <c r="N1399" s="65">
        <v>0</v>
      </c>
      <c r="O1399" s="65">
        <v>0</v>
      </c>
      <c r="P1399" s="65">
        <v>0</v>
      </c>
      <c r="Q1399" s="65">
        <v>0</v>
      </c>
      <c r="R1399" s="65">
        <v>0</v>
      </c>
      <c r="S1399" s="65">
        <v>0</v>
      </c>
      <c r="T1399" s="65">
        <v>0</v>
      </c>
      <c r="U1399" s="65">
        <v>0</v>
      </c>
    </row>
    <row r="1400" spans="1:21" x14ac:dyDescent="0.35">
      <c r="A1400" s="62">
        <v>1395</v>
      </c>
      <c r="B1400" s="63" t="s">
        <v>1786</v>
      </c>
      <c r="C1400" s="64">
        <v>0</v>
      </c>
      <c r="D1400" s="64">
        <v>0</v>
      </c>
      <c r="E1400" s="64">
        <v>0</v>
      </c>
      <c r="F1400" s="64">
        <v>0</v>
      </c>
      <c r="G1400" s="64">
        <v>0</v>
      </c>
      <c r="H1400" s="64">
        <v>0</v>
      </c>
      <c r="I1400" s="64">
        <v>0</v>
      </c>
      <c r="J1400" s="64">
        <v>0</v>
      </c>
      <c r="K1400" s="64">
        <v>0</v>
      </c>
      <c r="L1400" s="65"/>
      <c r="M1400" s="65">
        <v>0</v>
      </c>
      <c r="N1400" s="65">
        <v>0</v>
      </c>
      <c r="O1400" s="65">
        <v>0</v>
      </c>
      <c r="P1400" s="65">
        <v>0</v>
      </c>
      <c r="Q1400" s="65">
        <v>0</v>
      </c>
      <c r="R1400" s="65">
        <v>0</v>
      </c>
      <c r="S1400" s="65">
        <v>0</v>
      </c>
      <c r="T1400" s="65">
        <v>0</v>
      </c>
      <c r="U1400" s="65">
        <v>0</v>
      </c>
    </row>
    <row r="1401" spans="1:21" x14ac:dyDescent="0.35">
      <c r="A1401" s="62">
        <v>1396</v>
      </c>
      <c r="B1401" s="63" t="s">
        <v>396</v>
      </c>
      <c r="C1401" s="64">
        <v>0</v>
      </c>
      <c r="D1401" s="64">
        <v>11.428571428571429</v>
      </c>
      <c r="E1401" s="64">
        <v>3.8961038961038961</v>
      </c>
      <c r="F1401" s="64">
        <v>6.557377049180328</v>
      </c>
      <c r="G1401" s="64">
        <v>8.1081081081081088</v>
      </c>
      <c r="H1401" s="64">
        <v>7.9207920792079207</v>
      </c>
      <c r="I1401" s="64">
        <v>2.5862068965517242</v>
      </c>
      <c r="J1401" s="64">
        <v>10</v>
      </c>
      <c r="K1401" s="64">
        <v>7.1065989847715745</v>
      </c>
      <c r="L1401" s="65"/>
      <c r="M1401" s="65">
        <v>0</v>
      </c>
      <c r="N1401" s="65">
        <v>4</v>
      </c>
      <c r="O1401" s="65">
        <v>3</v>
      </c>
      <c r="P1401" s="65">
        <v>4</v>
      </c>
      <c r="Q1401" s="65">
        <v>3</v>
      </c>
      <c r="R1401" s="65">
        <v>8</v>
      </c>
      <c r="S1401" s="65">
        <v>3</v>
      </c>
      <c r="T1401" s="65">
        <v>7</v>
      </c>
      <c r="U1401" s="65">
        <v>14</v>
      </c>
    </row>
    <row r="1402" spans="1:21" x14ac:dyDescent="0.35">
      <c r="A1402" s="62">
        <v>1397</v>
      </c>
      <c r="B1402" s="63" t="s">
        <v>1787</v>
      </c>
      <c r="C1402" s="64">
        <v>0</v>
      </c>
      <c r="D1402" s="64">
        <v>0</v>
      </c>
      <c r="E1402" s="64">
        <v>0</v>
      </c>
      <c r="F1402" s="64">
        <v>0</v>
      </c>
      <c r="G1402" s="64">
        <v>0</v>
      </c>
      <c r="H1402" s="64">
        <v>0</v>
      </c>
      <c r="I1402" s="64">
        <v>0</v>
      </c>
      <c r="J1402" s="64">
        <v>0</v>
      </c>
      <c r="K1402" s="64">
        <v>0</v>
      </c>
      <c r="L1402" s="65"/>
      <c r="M1402" s="65">
        <v>0</v>
      </c>
      <c r="N1402" s="65">
        <v>0</v>
      </c>
      <c r="O1402" s="65">
        <v>0</v>
      </c>
      <c r="P1402" s="65">
        <v>0</v>
      </c>
      <c r="Q1402" s="65">
        <v>0</v>
      </c>
      <c r="R1402" s="65">
        <v>0</v>
      </c>
      <c r="S1402" s="65">
        <v>0</v>
      </c>
      <c r="T1402" s="65">
        <v>0</v>
      </c>
      <c r="U1402" s="65">
        <v>0</v>
      </c>
    </row>
    <row r="1403" spans="1:21" x14ac:dyDescent="0.35">
      <c r="A1403" s="62">
        <v>1398</v>
      </c>
      <c r="B1403" s="63" t="s">
        <v>1788</v>
      </c>
      <c r="C1403" s="64">
        <v>0</v>
      </c>
      <c r="D1403" s="64">
        <v>0</v>
      </c>
      <c r="E1403" s="64">
        <v>0</v>
      </c>
      <c r="F1403" s="64">
        <v>0</v>
      </c>
      <c r="G1403" s="64">
        <v>0</v>
      </c>
      <c r="H1403" s="64">
        <v>0</v>
      </c>
      <c r="I1403" s="64">
        <v>0</v>
      </c>
      <c r="J1403" s="64">
        <v>0</v>
      </c>
      <c r="K1403" s="64">
        <v>0</v>
      </c>
      <c r="L1403" s="65"/>
      <c r="M1403" s="65">
        <v>0</v>
      </c>
      <c r="N1403" s="65">
        <v>0</v>
      </c>
      <c r="O1403" s="65">
        <v>0</v>
      </c>
      <c r="P1403" s="65">
        <v>0</v>
      </c>
      <c r="Q1403" s="65">
        <v>0</v>
      </c>
      <c r="R1403" s="65">
        <v>0</v>
      </c>
      <c r="S1403" s="65">
        <v>0</v>
      </c>
      <c r="T1403" s="65">
        <v>0</v>
      </c>
      <c r="U1403" s="65">
        <v>0</v>
      </c>
    </row>
    <row r="1404" spans="1:21" x14ac:dyDescent="0.35">
      <c r="A1404" s="62">
        <v>1399</v>
      </c>
      <c r="B1404" s="63" t="s">
        <v>397</v>
      </c>
      <c r="C1404" s="64">
        <v>13.533834586466165</v>
      </c>
      <c r="D1404" s="64">
        <v>19.387755102040817</v>
      </c>
      <c r="E1404" s="64">
        <v>15.289256198347106</v>
      </c>
      <c r="F1404" s="64">
        <v>5.8823529411764701</v>
      </c>
      <c r="G1404" s="64">
        <v>10.227272727272728</v>
      </c>
      <c r="H1404" s="64">
        <v>10.096153846153847</v>
      </c>
      <c r="I1404" s="64">
        <v>9.375</v>
      </c>
      <c r="J1404" s="64">
        <v>18.085106382978726</v>
      </c>
      <c r="K1404" s="64">
        <v>12.527964205816556</v>
      </c>
      <c r="L1404" s="65"/>
      <c r="M1404" s="65">
        <v>18</v>
      </c>
      <c r="N1404" s="65">
        <v>19</v>
      </c>
      <c r="O1404" s="65">
        <v>37</v>
      </c>
      <c r="P1404" s="65">
        <v>7</v>
      </c>
      <c r="Q1404" s="65">
        <v>9</v>
      </c>
      <c r="R1404" s="65">
        <v>21</v>
      </c>
      <c r="S1404" s="65">
        <v>24</v>
      </c>
      <c r="T1404" s="65">
        <v>34</v>
      </c>
      <c r="U1404" s="65">
        <v>56</v>
      </c>
    </row>
    <row r="1405" spans="1:21" x14ac:dyDescent="0.35">
      <c r="A1405" s="62">
        <v>1400</v>
      </c>
      <c r="B1405" s="63" t="s">
        <v>1789</v>
      </c>
      <c r="C1405" s="64">
        <v>0</v>
      </c>
      <c r="D1405" s="64">
        <v>0</v>
      </c>
      <c r="E1405" s="64">
        <v>0</v>
      </c>
      <c r="F1405" s="64">
        <v>0</v>
      </c>
      <c r="G1405" s="64">
        <v>0</v>
      </c>
      <c r="H1405" s="64">
        <v>0</v>
      </c>
      <c r="I1405" s="64">
        <v>0</v>
      </c>
      <c r="J1405" s="64">
        <v>0</v>
      </c>
      <c r="K1405" s="64">
        <v>0</v>
      </c>
      <c r="L1405" s="65"/>
      <c r="M1405" s="65">
        <v>0</v>
      </c>
      <c r="N1405" s="65">
        <v>0</v>
      </c>
      <c r="O1405" s="65">
        <v>0</v>
      </c>
      <c r="P1405" s="65">
        <v>0</v>
      </c>
      <c r="Q1405" s="65">
        <v>0</v>
      </c>
      <c r="R1405" s="65">
        <v>0</v>
      </c>
      <c r="S1405" s="65">
        <v>0</v>
      </c>
      <c r="T1405" s="65">
        <v>0</v>
      </c>
      <c r="U1405" s="65">
        <v>0</v>
      </c>
    </row>
    <row r="1406" spans="1:21" x14ac:dyDescent="0.35">
      <c r="A1406" s="62">
        <v>1401</v>
      </c>
      <c r="B1406" s="63" t="s">
        <v>1790</v>
      </c>
      <c r="C1406" s="64">
        <v>0</v>
      </c>
      <c r="D1406" s="64">
        <v>0</v>
      </c>
      <c r="E1406" s="64">
        <v>0</v>
      </c>
      <c r="F1406" s="64">
        <v>0</v>
      </c>
      <c r="G1406" s="64">
        <v>0</v>
      </c>
      <c r="H1406" s="64">
        <v>0</v>
      </c>
      <c r="I1406" s="64">
        <v>0</v>
      </c>
      <c r="J1406" s="64">
        <v>100</v>
      </c>
      <c r="K1406" s="64">
        <v>42.857142857142854</v>
      </c>
      <c r="L1406" s="65"/>
      <c r="M1406" s="65">
        <v>0</v>
      </c>
      <c r="N1406" s="65">
        <v>0</v>
      </c>
      <c r="O1406" s="65">
        <v>0</v>
      </c>
      <c r="P1406" s="65">
        <v>0</v>
      </c>
      <c r="Q1406" s="65">
        <v>0</v>
      </c>
      <c r="R1406" s="65">
        <v>0</v>
      </c>
      <c r="S1406" s="65">
        <v>0</v>
      </c>
      <c r="T1406" s="65">
        <v>3</v>
      </c>
      <c r="U1406" s="65">
        <v>3</v>
      </c>
    </row>
    <row r="1407" spans="1:21" x14ac:dyDescent="0.35">
      <c r="A1407" s="62">
        <v>1402</v>
      </c>
      <c r="B1407" s="63" t="s">
        <v>1791</v>
      </c>
      <c r="C1407" s="64">
        <v>0</v>
      </c>
      <c r="D1407" s="64">
        <v>0</v>
      </c>
      <c r="E1407" s="64">
        <v>0</v>
      </c>
      <c r="F1407" s="64">
        <v>0</v>
      </c>
      <c r="G1407" s="64">
        <v>0</v>
      </c>
      <c r="H1407" s="64">
        <v>0</v>
      </c>
      <c r="I1407" s="64">
        <v>0</v>
      </c>
      <c r="J1407" s="64">
        <v>0</v>
      </c>
      <c r="K1407" s="64">
        <v>0</v>
      </c>
      <c r="L1407" s="65"/>
      <c r="M1407" s="65">
        <v>0</v>
      </c>
      <c r="N1407" s="65">
        <v>0</v>
      </c>
      <c r="O1407" s="65">
        <v>0</v>
      </c>
      <c r="P1407" s="65">
        <v>0</v>
      </c>
      <c r="Q1407" s="65">
        <v>0</v>
      </c>
      <c r="R1407" s="65">
        <v>0</v>
      </c>
      <c r="S1407" s="65">
        <v>0</v>
      </c>
      <c r="T1407" s="65">
        <v>0</v>
      </c>
      <c r="U1407" s="65">
        <v>0</v>
      </c>
    </row>
    <row r="1408" spans="1:21" x14ac:dyDescent="0.35">
      <c r="A1408" s="62">
        <v>1403</v>
      </c>
      <c r="B1408" s="63" t="s">
        <v>1792</v>
      </c>
      <c r="C1408" s="64">
        <v>0</v>
      </c>
      <c r="D1408" s="64">
        <v>0</v>
      </c>
      <c r="E1408" s="64">
        <v>0</v>
      </c>
      <c r="F1408" s="64">
        <v>0</v>
      </c>
      <c r="G1408" s="64">
        <v>0</v>
      </c>
      <c r="H1408" s="64">
        <v>0</v>
      </c>
      <c r="I1408" s="64">
        <v>0</v>
      </c>
      <c r="J1408" s="64">
        <v>0</v>
      </c>
      <c r="K1408" s="64">
        <v>0</v>
      </c>
      <c r="L1408" s="65"/>
      <c r="M1408" s="65">
        <v>0</v>
      </c>
      <c r="N1408" s="65">
        <v>0</v>
      </c>
      <c r="O1408" s="65">
        <v>0</v>
      </c>
      <c r="P1408" s="65">
        <v>0</v>
      </c>
      <c r="Q1408" s="65">
        <v>0</v>
      </c>
      <c r="R1408" s="65">
        <v>0</v>
      </c>
      <c r="S1408" s="65">
        <v>0</v>
      </c>
      <c r="T1408" s="65">
        <v>0</v>
      </c>
      <c r="U1408" s="65">
        <v>0</v>
      </c>
    </row>
    <row r="1409" spans="1:21" x14ac:dyDescent="0.35">
      <c r="A1409" s="62">
        <v>1404</v>
      </c>
      <c r="B1409" s="63" t="s">
        <v>1793</v>
      </c>
      <c r="C1409" s="64">
        <v>0</v>
      </c>
      <c r="D1409" s="64">
        <v>0</v>
      </c>
      <c r="E1409" s="64">
        <v>0</v>
      </c>
      <c r="F1409" s="64">
        <v>0</v>
      </c>
      <c r="G1409" s="64">
        <v>0</v>
      </c>
      <c r="H1409" s="64">
        <v>0</v>
      </c>
      <c r="I1409" s="64">
        <v>0</v>
      </c>
      <c r="J1409" s="64">
        <v>0</v>
      </c>
      <c r="K1409" s="64">
        <v>0</v>
      </c>
      <c r="L1409" s="65"/>
      <c r="M1409" s="65">
        <v>0</v>
      </c>
      <c r="N1409" s="65">
        <v>0</v>
      </c>
      <c r="O1409" s="65">
        <v>0</v>
      </c>
      <c r="P1409" s="65">
        <v>0</v>
      </c>
      <c r="Q1409" s="65">
        <v>0</v>
      </c>
      <c r="R1409" s="65">
        <v>0</v>
      </c>
      <c r="S1409" s="65">
        <v>0</v>
      </c>
      <c r="T1409" s="65">
        <v>0</v>
      </c>
      <c r="U1409" s="65">
        <v>0</v>
      </c>
    </row>
    <row r="1410" spans="1:21" x14ac:dyDescent="0.35">
      <c r="A1410" s="62">
        <v>1405</v>
      </c>
      <c r="B1410" s="63" t="s">
        <v>1794</v>
      </c>
      <c r="C1410" s="64">
        <v>0</v>
      </c>
      <c r="D1410" s="64">
        <v>0</v>
      </c>
      <c r="E1410" s="64">
        <v>0</v>
      </c>
      <c r="F1410" s="64">
        <v>0</v>
      </c>
      <c r="G1410" s="64">
        <v>0</v>
      </c>
      <c r="H1410" s="64">
        <v>0</v>
      </c>
      <c r="I1410" s="64">
        <v>0</v>
      </c>
      <c r="J1410" s="64">
        <v>0</v>
      </c>
      <c r="K1410" s="64">
        <v>0</v>
      </c>
      <c r="L1410" s="65"/>
      <c r="M1410" s="65">
        <v>0</v>
      </c>
      <c r="N1410" s="65">
        <v>0</v>
      </c>
      <c r="O1410" s="65">
        <v>0</v>
      </c>
      <c r="P1410" s="65">
        <v>0</v>
      </c>
      <c r="Q1410" s="65">
        <v>0</v>
      </c>
      <c r="R1410" s="65">
        <v>0</v>
      </c>
      <c r="S1410" s="65">
        <v>0</v>
      </c>
      <c r="T1410" s="65">
        <v>0</v>
      </c>
      <c r="U1410" s="65">
        <v>0</v>
      </c>
    </row>
    <row r="1411" spans="1:21" x14ac:dyDescent="0.35">
      <c r="A1411" s="62">
        <v>1406</v>
      </c>
      <c r="B1411" s="63" t="s">
        <v>1795</v>
      </c>
      <c r="C1411" s="64">
        <v>0</v>
      </c>
      <c r="D1411" s="64">
        <v>0</v>
      </c>
      <c r="E1411" s="64">
        <v>0</v>
      </c>
      <c r="F1411" s="64">
        <v>0</v>
      </c>
      <c r="G1411" s="64">
        <v>0</v>
      </c>
      <c r="H1411" s="64">
        <v>0</v>
      </c>
      <c r="I1411" s="64">
        <v>0</v>
      </c>
      <c r="J1411" s="64">
        <v>0</v>
      </c>
      <c r="K1411" s="64">
        <v>0</v>
      </c>
      <c r="L1411" s="65"/>
      <c r="M1411" s="65">
        <v>0</v>
      </c>
      <c r="N1411" s="65">
        <v>0</v>
      </c>
      <c r="O1411" s="65">
        <v>0</v>
      </c>
      <c r="P1411" s="65">
        <v>0</v>
      </c>
      <c r="Q1411" s="65">
        <v>0</v>
      </c>
      <c r="R1411" s="65">
        <v>0</v>
      </c>
      <c r="S1411" s="65">
        <v>0</v>
      </c>
      <c r="T1411" s="65">
        <v>0</v>
      </c>
      <c r="U1411" s="65">
        <v>0</v>
      </c>
    </row>
    <row r="1412" spans="1:21" x14ac:dyDescent="0.35">
      <c r="A1412" s="62">
        <v>1407</v>
      </c>
      <c r="B1412" s="63" t="s">
        <v>1796</v>
      </c>
      <c r="C1412" s="64">
        <v>0</v>
      </c>
      <c r="D1412" s="64">
        <v>0</v>
      </c>
      <c r="E1412" s="64">
        <v>0</v>
      </c>
      <c r="F1412" s="64">
        <v>0</v>
      </c>
      <c r="G1412" s="64">
        <v>0</v>
      </c>
      <c r="H1412" s="64">
        <v>0</v>
      </c>
      <c r="I1412" s="64">
        <v>0</v>
      </c>
      <c r="J1412" s="64">
        <v>0</v>
      </c>
      <c r="K1412" s="64">
        <v>0</v>
      </c>
      <c r="L1412" s="65"/>
      <c r="M1412" s="65">
        <v>0</v>
      </c>
      <c r="N1412" s="65">
        <v>0</v>
      </c>
      <c r="O1412" s="65">
        <v>0</v>
      </c>
      <c r="P1412" s="65">
        <v>0</v>
      </c>
      <c r="Q1412" s="65">
        <v>0</v>
      </c>
      <c r="R1412" s="65">
        <v>0</v>
      </c>
      <c r="S1412" s="65">
        <v>0</v>
      </c>
      <c r="T1412" s="65">
        <v>0</v>
      </c>
      <c r="U1412" s="65">
        <v>0</v>
      </c>
    </row>
    <row r="1413" spans="1:21" x14ac:dyDescent="0.35">
      <c r="A1413" s="62">
        <v>1408</v>
      </c>
      <c r="B1413" s="63" t="s">
        <v>1797</v>
      </c>
      <c r="C1413" s="64">
        <v>0</v>
      </c>
      <c r="D1413" s="64">
        <v>0</v>
      </c>
      <c r="E1413" s="64">
        <v>0</v>
      </c>
      <c r="F1413" s="64">
        <v>0</v>
      </c>
      <c r="G1413" s="64">
        <v>0</v>
      </c>
      <c r="H1413" s="64">
        <v>0</v>
      </c>
      <c r="I1413" s="64">
        <v>0</v>
      </c>
      <c r="J1413" s="64">
        <v>0</v>
      </c>
      <c r="K1413" s="64">
        <v>0</v>
      </c>
      <c r="L1413" s="65"/>
      <c r="M1413" s="65">
        <v>0</v>
      </c>
      <c r="N1413" s="65">
        <v>0</v>
      </c>
      <c r="O1413" s="65">
        <v>0</v>
      </c>
      <c r="P1413" s="65">
        <v>0</v>
      </c>
      <c r="Q1413" s="65">
        <v>0</v>
      </c>
      <c r="R1413" s="65">
        <v>0</v>
      </c>
      <c r="S1413" s="65">
        <v>0</v>
      </c>
      <c r="T1413" s="65">
        <v>0</v>
      </c>
      <c r="U1413" s="65">
        <v>0</v>
      </c>
    </row>
    <row r="1414" spans="1:21" x14ac:dyDescent="0.35">
      <c r="A1414" s="62">
        <v>1409</v>
      </c>
      <c r="B1414" s="63" t="s">
        <v>1798</v>
      </c>
      <c r="C1414" s="64">
        <v>0</v>
      </c>
      <c r="D1414" s="64">
        <v>0</v>
      </c>
      <c r="E1414" s="64">
        <v>0</v>
      </c>
      <c r="F1414" s="64">
        <v>0</v>
      </c>
      <c r="G1414" s="64">
        <v>0</v>
      </c>
      <c r="H1414" s="64">
        <v>0</v>
      </c>
      <c r="I1414" s="64">
        <v>0</v>
      </c>
      <c r="J1414" s="64">
        <v>0</v>
      </c>
      <c r="K1414" s="64">
        <v>0</v>
      </c>
      <c r="L1414" s="65"/>
      <c r="M1414" s="65">
        <v>0</v>
      </c>
      <c r="N1414" s="65">
        <v>0</v>
      </c>
      <c r="O1414" s="65">
        <v>0</v>
      </c>
      <c r="P1414" s="65">
        <v>0</v>
      </c>
      <c r="Q1414" s="65">
        <v>0</v>
      </c>
      <c r="R1414" s="65">
        <v>0</v>
      </c>
      <c r="S1414" s="65">
        <v>0</v>
      </c>
      <c r="T1414" s="65">
        <v>0</v>
      </c>
      <c r="U1414" s="65">
        <v>0</v>
      </c>
    </row>
    <row r="1415" spans="1:21" x14ac:dyDescent="0.35">
      <c r="A1415" s="62">
        <v>1410</v>
      </c>
      <c r="B1415" s="63" t="s">
        <v>1799</v>
      </c>
      <c r="C1415" s="64">
        <v>0</v>
      </c>
      <c r="D1415" s="64">
        <v>0</v>
      </c>
      <c r="E1415" s="64">
        <v>0</v>
      </c>
      <c r="F1415" s="64">
        <v>0</v>
      </c>
      <c r="G1415" s="64">
        <v>0</v>
      </c>
      <c r="H1415" s="64">
        <v>0</v>
      </c>
      <c r="I1415" s="64">
        <v>0</v>
      </c>
      <c r="J1415" s="64">
        <v>0</v>
      </c>
      <c r="K1415" s="64">
        <v>0</v>
      </c>
      <c r="L1415" s="65"/>
      <c r="M1415" s="65">
        <v>0</v>
      </c>
      <c r="N1415" s="65">
        <v>0</v>
      </c>
      <c r="O1415" s="65">
        <v>0</v>
      </c>
      <c r="P1415" s="65">
        <v>0</v>
      </c>
      <c r="Q1415" s="65">
        <v>0</v>
      </c>
      <c r="R1415" s="65">
        <v>0</v>
      </c>
      <c r="S1415" s="65">
        <v>0</v>
      </c>
      <c r="T1415" s="65">
        <v>0</v>
      </c>
      <c r="U1415" s="65">
        <v>0</v>
      </c>
    </row>
    <row r="1416" spans="1:21" x14ac:dyDescent="0.35">
      <c r="A1416" s="62">
        <v>1411</v>
      </c>
      <c r="B1416" s="63" t="s">
        <v>398</v>
      </c>
      <c r="C1416" s="64">
        <v>9.2219020172910664</v>
      </c>
      <c r="D1416" s="64">
        <v>18.20809248554913</v>
      </c>
      <c r="E1416" s="64">
        <v>13.256484149855908</v>
      </c>
      <c r="F1416" s="64">
        <v>10.559006211180124</v>
      </c>
      <c r="G1416" s="64">
        <v>26.623376623376622</v>
      </c>
      <c r="H1416" s="64">
        <v>17.535545023696685</v>
      </c>
      <c r="I1416" s="64">
        <v>8.2706766917293226</v>
      </c>
      <c r="J1416" s="64">
        <v>21.962616822429908</v>
      </c>
      <c r="K1416" s="64">
        <v>15.548780487804878</v>
      </c>
      <c r="L1416" s="65"/>
      <c r="M1416" s="65">
        <v>32</v>
      </c>
      <c r="N1416" s="65">
        <v>63</v>
      </c>
      <c r="O1416" s="65">
        <v>92</v>
      </c>
      <c r="P1416" s="65">
        <v>34</v>
      </c>
      <c r="Q1416" s="65">
        <v>82</v>
      </c>
      <c r="R1416" s="65">
        <v>111</v>
      </c>
      <c r="S1416" s="65">
        <v>55</v>
      </c>
      <c r="T1416" s="65">
        <v>141</v>
      </c>
      <c r="U1416" s="65">
        <v>204</v>
      </c>
    </row>
    <row r="1417" spans="1:21" x14ac:dyDescent="0.35">
      <c r="A1417" s="62">
        <v>1412</v>
      </c>
      <c r="B1417" s="63" t="s">
        <v>399</v>
      </c>
      <c r="C1417" s="64">
        <v>4.8458149779735686</v>
      </c>
      <c r="D1417" s="64">
        <v>21.53846153846154</v>
      </c>
      <c r="E1417" s="64">
        <v>13.493975903614459</v>
      </c>
      <c r="F1417" s="64">
        <v>8.2417582417582409</v>
      </c>
      <c r="G1417" s="64">
        <v>19.375</v>
      </c>
      <c r="H1417" s="64">
        <v>14.202898550724639</v>
      </c>
      <c r="I1417" s="64">
        <v>6.4837905236907734</v>
      </c>
      <c r="J1417" s="64">
        <v>21.468926553672315</v>
      </c>
      <c r="K1417" s="64">
        <v>13.456464379947231</v>
      </c>
      <c r="L1417" s="65"/>
      <c r="M1417" s="65">
        <v>11</v>
      </c>
      <c r="N1417" s="65">
        <v>42</v>
      </c>
      <c r="O1417" s="65">
        <v>56</v>
      </c>
      <c r="P1417" s="65">
        <v>15</v>
      </c>
      <c r="Q1417" s="65">
        <v>31</v>
      </c>
      <c r="R1417" s="65">
        <v>49</v>
      </c>
      <c r="S1417" s="65">
        <v>26</v>
      </c>
      <c r="T1417" s="65">
        <v>76</v>
      </c>
      <c r="U1417" s="65">
        <v>102</v>
      </c>
    </row>
    <row r="1418" spans="1:21" x14ac:dyDescent="0.35">
      <c r="A1418" s="62">
        <v>1413</v>
      </c>
      <c r="B1418" s="63" t="s">
        <v>1800</v>
      </c>
      <c r="C1418" s="64">
        <v>0</v>
      </c>
      <c r="D1418" s="64">
        <v>0</v>
      </c>
      <c r="E1418" s="64">
        <v>0</v>
      </c>
      <c r="F1418" s="64">
        <v>0</v>
      </c>
      <c r="G1418" s="64">
        <v>0</v>
      </c>
      <c r="H1418" s="64">
        <v>0</v>
      </c>
      <c r="I1418" s="64">
        <v>0</v>
      </c>
      <c r="J1418" s="64">
        <v>0</v>
      </c>
      <c r="K1418" s="64">
        <v>0</v>
      </c>
      <c r="L1418" s="65"/>
      <c r="M1418" s="65">
        <v>0</v>
      </c>
      <c r="N1418" s="65">
        <v>0</v>
      </c>
      <c r="O1418" s="65">
        <v>0</v>
      </c>
      <c r="P1418" s="65">
        <v>0</v>
      </c>
      <c r="Q1418" s="65">
        <v>0</v>
      </c>
      <c r="R1418" s="65">
        <v>0</v>
      </c>
      <c r="S1418" s="65">
        <v>0</v>
      </c>
      <c r="T1418" s="65">
        <v>0</v>
      </c>
      <c r="U1418" s="65">
        <v>0</v>
      </c>
    </row>
    <row r="1419" spans="1:21" x14ac:dyDescent="0.35">
      <c r="A1419" s="62">
        <v>1414</v>
      </c>
      <c r="B1419" s="63" t="s">
        <v>400</v>
      </c>
      <c r="C1419" s="64">
        <v>3.8461538461538463</v>
      </c>
      <c r="D1419" s="64">
        <v>12.857142857142856</v>
      </c>
      <c r="E1419" s="64">
        <v>9.1482649842271293</v>
      </c>
      <c r="F1419" s="64">
        <v>3.9325842696629212</v>
      </c>
      <c r="G1419" s="64">
        <v>12.396694214876034</v>
      </c>
      <c r="H1419" s="64">
        <v>8.4967320261437909</v>
      </c>
      <c r="I1419" s="64">
        <v>3.6414565826330536</v>
      </c>
      <c r="J1419" s="64">
        <v>12.962962962962962</v>
      </c>
      <c r="K1419" s="64">
        <v>8.4772370486656197</v>
      </c>
      <c r="L1419" s="65"/>
      <c r="M1419" s="65">
        <v>7</v>
      </c>
      <c r="N1419" s="65">
        <v>18</v>
      </c>
      <c r="O1419" s="65">
        <v>29</v>
      </c>
      <c r="P1419" s="65">
        <v>7</v>
      </c>
      <c r="Q1419" s="65">
        <v>15</v>
      </c>
      <c r="R1419" s="65">
        <v>26</v>
      </c>
      <c r="S1419" s="65">
        <v>13</v>
      </c>
      <c r="T1419" s="65">
        <v>35</v>
      </c>
      <c r="U1419" s="65">
        <v>54</v>
      </c>
    </row>
    <row r="1420" spans="1:21" x14ac:dyDescent="0.35">
      <c r="A1420" s="62">
        <v>1415</v>
      </c>
      <c r="B1420" s="63" t="s">
        <v>1801</v>
      </c>
      <c r="C1420" s="64">
        <v>0</v>
      </c>
      <c r="D1420" s="64">
        <v>0</v>
      </c>
      <c r="E1420" s="64">
        <v>0</v>
      </c>
      <c r="F1420" s="64">
        <v>0</v>
      </c>
      <c r="G1420" s="64">
        <v>0</v>
      </c>
      <c r="H1420" s="64">
        <v>0</v>
      </c>
      <c r="I1420" s="64">
        <v>0</v>
      </c>
      <c r="J1420" s="64">
        <v>0</v>
      </c>
      <c r="K1420" s="64">
        <v>0</v>
      </c>
      <c r="L1420" s="65"/>
      <c r="M1420" s="65">
        <v>0</v>
      </c>
      <c r="N1420" s="65">
        <v>0</v>
      </c>
      <c r="O1420" s="65">
        <v>0</v>
      </c>
      <c r="P1420" s="65">
        <v>0</v>
      </c>
      <c r="Q1420" s="65">
        <v>0</v>
      </c>
      <c r="R1420" s="65">
        <v>0</v>
      </c>
      <c r="S1420" s="65">
        <v>0</v>
      </c>
      <c r="T1420" s="65">
        <v>0</v>
      </c>
      <c r="U1420" s="65">
        <v>0</v>
      </c>
    </row>
    <row r="1421" spans="1:21" x14ac:dyDescent="0.35">
      <c r="A1421" s="62">
        <v>1416</v>
      </c>
      <c r="B1421" s="63" t="s">
        <v>1802</v>
      </c>
      <c r="C1421" s="64">
        <v>0</v>
      </c>
      <c r="D1421" s="64">
        <v>0</v>
      </c>
      <c r="E1421" s="64">
        <v>0</v>
      </c>
      <c r="F1421" s="64">
        <v>0</v>
      </c>
      <c r="G1421" s="64">
        <v>0</v>
      </c>
      <c r="H1421" s="64">
        <v>0</v>
      </c>
      <c r="I1421" s="64">
        <v>0</v>
      </c>
      <c r="J1421" s="64">
        <v>0</v>
      </c>
      <c r="K1421" s="64">
        <v>0</v>
      </c>
      <c r="L1421" s="65"/>
      <c r="M1421" s="65">
        <v>0</v>
      </c>
      <c r="N1421" s="65">
        <v>0</v>
      </c>
      <c r="O1421" s="65">
        <v>0</v>
      </c>
      <c r="P1421" s="65">
        <v>0</v>
      </c>
      <c r="Q1421" s="65">
        <v>0</v>
      </c>
      <c r="R1421" s="65">
        <v>0</v>
      </c>
      <c r="S1421" s="65">
        <v>0</v>
      </c>
      <c r="T1421" s="65">
        <v>0</v>
      </c>
      <c r="U1421" s="65">
        <v>0</v>
      </c>
    </row>
    <row r="1422" spans="1:21" x14ac:dyDescent="0.35">
      <c r="A1422" s="62">
        <v>1417</v>
      </c>
      <c r="B1422" s="63" t="s">
        <v>1803</v>
      </c>
      <c r="C1422" s="64">
        <v>0</v>
      </c>
      <c r="D1422" s="64">
        <v>0</v>
      </c>
      <c r="E1422" s="64">
        <v>0</v>
      </c>
      <c r="F1422" s="64">
        <v>0</v>
      </c>
      <c r="G1422" s="64">
        <v>0</v>
      </c>
      <c r="H1422" s="64">
        <v>0</v>
      </c>
      <c r="I1422" s="64">
        <v>0</v>
      </c>
      <c r="J1422" s="64">
        <v>0</v>
      </c>
      <c r="K1422" s="64">
        <v>0</v>
      </c>
      <c r="L1422" s="65"/>
      <c r="M1422" s="65">
        <v>0</v>
      </c>
      <c r="N1422" s="65">
        <v>0</v>
      </c>
      <c r="O1422" s="65">
        <v>0</v>
      </c>
      <c r="P1422" s="65">
        <v>0</v>
      </c>
      <c r="Q1422" s="65">
        <v>0</v>
      </c>
      <c r="R1422" s="65">
        <v>0</v>
      </c>
      <c r="S1422" s="65">
        <v>0</v>
      </c>
      <c r="T1422" s="65">
        <v>0</v>
      </c>
      <c r="U1422" s="65">
        <v>0</v>
      </c>
    </row>
    <row r="1423" spans="1:21" x14ac:dyDescent="0.35">
      <c r="A1423" s="62">
        <v>1418</v>
      </c>
      <c r="B1423" s="63" t="s">
        <v>1804</v>
      </c>
      <c r="C1423" s="64">
        <v>0</v>
      </c>
      <c r="D1423" s="64">
        <v>0</v>
      </c>
      <c r="E1423" s="64">
        <v>0</v>
      </c>
      <c r="F1423" s="64">
        <v>0</v>
      </c>
      <c r="G1423" s="64">
        <v>0</v>
      </c>
      <c r="H1423" s="64">
        <v>0</v>
      </c>
      <c r="I1423" s="64">
        <v>0</v>
      </c>
      <c r="J1423" s="64">
        <v>0</v>
      </c>
      <c r="K1423" s="64">
        <v>0</v>
      </c>
      <c r="L1423" s="65"/>
      <c r="M1423" s="65">
        <v>0</v>
      </c>
      <c r="N1423" s="65">
        <v>0</v>
      </c>
      <c r="O1423" s="65">
        <v>0</v>
      </c>
      <c r="P1423" s="65">
        <v>0</v>
      </c>
      <c r="Q1423" s="65">
        <v>0</v>
      </c>
      <c r="R1423" s="65">
        <v>0</v>
      </c>
      <c r="S1423" s="65">
        <v>0</v>
      </c>
      <c r="T1423" s="65">
        <v>0</v>
      </c>
      <c r="U1423" s="65">
        <v>0</v>
      </c>
    </row>
    <row r="1424" spans="1:21" x14ac:dyDescent="0.35">
      <c r="A1424" s="62">
        <v>1419</v>
      </c>
      <c r="B1424" s="63" t="s">
        <v>1805</v>
      </c>
      <c r="C1424" s="64">
        <v>0</v>
      </c>
      <c r="D1424" s="64">
        <v>0</v>
      </c>
      <c r="E1424" s="64">
        <v>0</v>
      </c>
      <c r="F1424" s="64">
        <v>0</v>
      </c>
      <c r="G1424" s="64">
        <v>0</v>
      </c>
      <c r="H1424" s="64">
        <v>0</v>
      </c>
      <c r="I1424" s="64">
        <v>0</v>
      </c>
      <c r="J1424" s="64">
        <v>0</v>
      </c>
      <c r="K1424" s="64">
        <v>0</v>
      </c>
      <c r="L1424" s="65"/>
      <c r="M1424" s="65">
        <v>0</v>
      </c>
      <c r="N1424" s="65">
        <v>0</v>
      </c>
      <c r="O1424" s="65">
        <v>0</v>
      </c>
      <c r="P1424" s="65">
        <v>0</v>
      </c>
      <c r="Q1424" s="65">
        <v>0</v>
      </c>
      <c r="R1424" s="65">
        <v>0</v>
      </c>
      <c r="S1424" s="65">
        <v>0</v>
      </c>
      <c r="T1424" s="65">
        <v>0</v>
      </c>
      <c r="U1424" s="65">
        <v>0</v>
      </c>
    </row>
    <row r="1425" spans="1:21" x14ac:dyDescent="0.35">
      <c r="A1425" s="62">
        <v>1420</v>
      </c>
      <c r="B1425" s="63" t="s">
        <v>1806</v>
      </c>
      <c r="C1425" s="64">
        <v>0</v>
      </c>
      <c r="D1425" s="64">
        <v>0</v>
      </c>
      <c r="E1425" s="64">
        <v>0</v>
      </c>
      <c r="F1425" s="64">
        <v>0</v>
      </c>
      <c r="G1425" s="64">
        <v>0</v>
      </c>
      <c r="H1425" s="64">
        <v>0</v>
      </c>
      <c r="I1425" s="64">
        <v>0</v>
      </c>
      <c r="J1425" s="64">
        <v>0</v>
      </c>
      <c r="K1425" s="64">
        <v>0</v>
      </c>
      <c r="L1425" s="65"/>
      <c r="M1425" s="65">
        <v>0</v>
      </c>
      <c r="N1425" s="65">
        <v>0</v>
      </c>
      <c r="O1425" s="65">
        <v>0</v>
      </c>
      <c r="P1425" s="65">
        <v>0</v>
      </c>
      <c r="Q1425" s="65">
        <v>0</v>
      </c>
      <c r="R1425" s="65">
        <v>0</v>
      </c>
      <c r="S1425" s="65">
        <v>0</v>
      </c>
      <c r="T1425" s="65">
        <v>0</v>
      </c>
      <c r="U1425" s="65">
        <v>0</v>
      </c>
    </row>
    <row r="1426" spans="1:21" x14ac:dyDescent="0.35">
      <c r="A1426" s="62">
        <v>1421</v>
      </c>
      <c r="B1426" s="63" t="s">
        <v>1807</v>
      </c>
      <c r="C1426" s="64">
        <v>0</v>
      </c>
      <c r="D1426" s="64">
        <v>0</v>
      </c>
      <c r="E1426" s="64">
        <v>0</v>
      </c>
      <c r="F1426" s="64">
        <v>0</v>
      </c>
      <c r="G1426" s="64">
        <v>0</v>
      </c>
      <c r="H1426" s="64">
        <v>0</v>
      </c>
      <c r="I1426" s="64">
        <v>0</v>
      </c>
      <c r="J1426" s="64">
        <v>0</v>
      </c>
      <c r="K1426" s="64">
        <v>0</v>
      </c>
      <c r="L1426" s="65"/>
      <c r="M1426" s="65">
        <v>0</v>
      </c>
      <c r="N1426" s="65">
        <v>0</v>
      </c>
      <c r="O1426" s="65">
        <v>0</v>
      </c>
      <c r="P1426" s="65">
        <v>0</v>
      </c>
      <c r="Q1426" s="65">
        <v>0</v>
      </c>
      <c r="R1426" s="65">
        <v>0</v>
      </c>
      <c r="S1426" s="65">
        <v>0</v>
      </c>
      <c r="T1426" s="65">
        <v>0</v>
      </c>
      <c r="U1426" s="65">
        <v>0</v>
      </c>
    </row>
    <row r="1427" spans="1:21" x14ac:dyDescent="0.35">
      <c r="A1427" s="62">
        <v>1422</v>
      </c>
      <c r="B1427" s="63" t="s">
        <v>3135</v>
      </c>
      <c r="C1427" s="64">
        <v>0</v>
      </c>
      <c r="D1427" s="64">
        <v>0</v>
      </c>
      <c r="E1427" s="64">
        <v>0</v>
      </c>
      <c r="F1427" s="64">
        <v>0</v>
      </c>
      <c r="G1427" s="64">
        <v>0</v>
      </c>
      <c r="H1427" s="64">
        <v>0</v>
      </c>
      <c r="I1427" s="64">
        <v>0</v>
      </c>
      <c r="J1427" s="64">
        <v>0</v>
      </c>
      <c r="K1427" s="64">
        <v>0</v>
      </c>
      <c r="L1427" s="65"/>
      <c r="M1427" s="65">
        <v>0</v>
      </c>
      <c r="N1427" s="65">
        <v>0</v>
      </c>
      <c r="O1427" s="65">
        <v>0</v>
      </c>
      <c r="P1427" s="65">
        <v>0</v>
      </c>
      <c r="Q1427" s="65">
        <v>0</v>
      </c>
      <c r="R1427" s="65">
        <v>0</v>
      </c>
      <c r="S1427" s="65">
        <v>0</v>
      </c>
      <c r="T1427" s="65">
        <v>0</v>
      </c>
      <c r="U1427" s="65">
        <v>0</v>
      </c>
    </row>
    <row r="1428" spans="1:21" x14ac:dyDescent="0.35">
      <c r="A1428" s="62">
        <v>1423</v>
      </c>
      <c r="B1428" s="63" t="s">
        <v>1808</v>
      </c>
      <c r="C1428" s="64">
        <v>0</v>
      </c>
      <c r="D1428" s="64">
        <v>0</v>
      </c>
      <c r="E1428" s="64">
        <v>0</v>
      </c>
      <c r="F1428" s="64">
        <v>0</v>
      </c>
      <c r="G1428" s="64">
        <v>0</v>
      </c>
      <c r="H1428" s="64">
        <v>0</v>
      </c>
      <c r="I1428" s="64">
        <v>0</v>
      </c>
      <c r="J1428" s="64">
        <v>0</v>
      </c>
      <c r="K1428" s="64">
        <v>0</v>
      </c>
      <c r="L1428" s="65"/>
      <c r="M1428" s="65">
        <v>0</v>
      </c>
      <c r="N1428" s="65">
        <v>0</v>
      </c>
      <c r="O1428" s="65">
        <v>0</v>
      </c>
      <c r="P1428" s="65">
        <v>0</v>
      </c>
      <c r="Q1428" s="65">
        <v>0</v>
      </c>
      <c r="R1428" s="65">
        <v>0</v>
      </c>
      <c r="S1428" s="65">
        <v>0</v>
      </c>
      <c r="T1428" s="65">
        <v>0</v>
      </c>
      <c r="U1428" s="65">
        <v>0</v>
      </c>
    </row>
    <row r="1429" spans="1:21" x14ac:dyDescent="0.35">
      <c r="A1429" s="62">
        <v>1424</v>
      </c>
      <c r="B1429" s="63" t="s">
        <v>1809</v>
      </c>
      <c r="C1429" s="64">
        <v>0</v>
      </c>
      <c r="D1429" s="64">
        <v>0</v>
      </c>
      <c r="E1429" s="64">
        <v>0</v>
      </c>
      <c r="F1429" s="64">
        <v>0</v>
      </c>
      <c r="G1429" s="64">
        <v>0</v>
      </c>
      <c r="H1429" s="64">
        <v>0</v>
      </c>
      <c r="I1429" s="64">
        <v>0</v>
      </c>
      <c r="J1429" s="64">
        <v>0</v>
      </c>
      <c r="K1429" s="64">
        <v>0</v>
      </c>
      <c r="L1429" s="65"/>
      <c r="M1429" s="65">
        <v>0</v>
      </c>
      <c r="N1429" s="65">
        <v>0</v>
      </c>
      <c r="O1429" s="65">
        <v>0</v>
      </c>
      <c r="P1429" s="65">
        <v>0</v>
      </c>
      <c r="Q1429" s="65">
        <v>0</v>
      </c>
      <c r="R1429" s="65">
        <v>0</v>
      </c>
      <c r="S1429" s="65">
        <v>0</v>
      </c>
      <c r="T1429" s="65">
        <v>0</v>
      </c>
      <c r="U1429" s="65">
        <v>0</v>
      </c>
    </row>
    <row r="1430" spans="1:21" x14ac:dyDescent="0.35">
      <c r="A1430" s="62">
        <v>1425</v>
      </c>
      <c r="B1430" s="63" t="s">
        <v>1810</v>
      </c>
      <c r="C1430" s="64">
        <v>0</v>
      </c>
      <c r="D1430" s="64">
        <v>0</v>
      </c>
      <c r="E1430" s="64">
        <v>0</v>
      </c>
      <c r="F1430" s="64">
        <v>0</v>
      </c>
      <c r="G1430" s="64">
        <v>0</v>
      </c>
      <c r="H1430" s="64">
        <v>0</v>
      </c>
      <c r="I1430" s="64">
        <v>0</v>
      </c>
      <c r="J1430" s="64">
        <v>0</v>
      </c>
      <c r="K1430" s="64">
        <v>0</v>
      </c>
      <c r="L1430" s="65"/>
      <c r="M1430" s="65">
        <v>0</v>
      </c>
      <c r="N1430" s="65">
        <v>0</v>
      </c>
      <c r="O1430" s="65">
        <v>0</v>
      </c>
      <c r="P1430" s="65">
        <v>0</v>
      </c>
      <c r="Q1430" s="65">
        <v>0</v>
      </c>
      <c r="R1430" s="65">
        <v>0</v>
      </c>
      <c r="S1430" s="65">
        <v>0</v>
      </c>
      <c r="T1430" s="65">
        <v>0</v>
      </c>
      <c r="U1430" s="65">
        <v>0</v>
      </c>
    </row>
    <row r="1431" spans="1:21" x14ac:dyDescent="0.35">
      <c r="A1431" s="62">
        <v>1426</v>
      </c>
      <c r="B1431" s="63" t="s">
        <v>1811</v>
      </c>
      <c r="C1431" s="64">
        <v>0</v>
      </c>
      <c r="D1431" s="64">
        <v>0</v>
      </c>
      <c r="E1431" s="64">
        <v>0</v>
      </c>
      <c r="F1431" s="64">
        <v>0</v>
      </c>
      <c r="G1431" s="64">
        <v>0</v>
      </c>
      <c r="H1431" s="64">
        <v>0</v>
      </c>
      <c r="I1431" s="64">
        <v>0</v>
      </c>
      <c r="J1431" s="64">
        <v>0</v>
      </c>
      <c r="K1431" s="64">
        <v>0</v>
      </c>
      <c r="L1431" s="65"/>
      <c r="M1431" s="65">
        <v>0</v>
      </c>
      <c r="N1431" s="65">
        <v>0</v>
      </c>
      <c r="O1431" s="65">
        <v>0</v>
      </c>
      <c r="P1431" s="65">
        <v>0</v>
      </c>
      <c r="Q1431" s="65">
        <v>0</v>
      </c>
      <c r="R1431" s="65">
        <v>0</v>
      </c>
      <c r="S1431" s="65">
        <v>0</v>
      </c>
      <c r="T1431" s="65">
        <v>0</v>
      </c>
      <c r="U1431" s="65">
        <v>0</v>
      </c>
    </row>
    <row r="1432" spans="1:21" x14ac:dyDescent="0.35">
      <c r="A1432" s="62">
        <v>1427</v>
      </c>
      <c r="B1432" s="63" t="s">
        <v>1812</v>
      </c>
      <c r="C1432" s="64">
        <v>20</v>
      </c>
      <c r="D1432" s="64">
        <v>0</v>
      </c>
      <c r="E1432" s="64">
        <v>14.285714285714285</v>
      </c>
      <c r="F1432" s="64">
        <v>0</v>
      </c>
      <c r="G1432" s="64">
        <v>10.344827586206897</v>
      </c>
      <c r="H1432" s="64">
        <v>10.416666666666668</v>
      </c>
      <c r="I1432" s="64">
        <v>13.114754098360656</v>
      </c>
      <c r="J1432" s="64">
        <v>16.666666666666664</v>
      </c>
      <c r="K1432" s="64">
        <v>15.596330275229359</v>
      </c>
      <c r="L1432" s="65"/>
      <c r="M1432" s="65">
        <v>9</v>
      </c>
      <c r="N1432" s="65">
        <v>0</v>
      </c>
      <c r="O1432" s="65">
        <v>8</v>
      </c>
      <c r="P1432" s="65">
        <v>0</v>
      </c>
      <c r="Q1432" s="65">
        <v>3</v>
      </c>
      <c r="R1432" s="65">
        <v>5</v>
      </c>
      <c r="S1432" s="65">
        <v>8</v>
      </c>
      <c r="T1432" s="65">
        <v>7</v>
      </c>
      <c r="U1432" s="65">
        <v>17</v>
      </c>
    </row>
    <row r="1433" spans="1:21" x14ac:dyDescent="0.35">
      <c r="A1433" s="62">
        <v>1428</v>
      </c>
      <c r="B1433" s="63" t="s">
        <v>1813</v>
      </c>
      <c r="C1433" s="64">
        <v>0</v>
      </c>
      <c r="D1433" s="64">
        <v>0</v>
      </c>
      <c r="E1433" s="64">
        <v>0</v>
      </c>
      <c r="F1433" s="64">
        <v>0</v>
      </c>
      <c r="G1433" s="64">
        <v>0</v>
      </c>
      <c r="H1433" s="64">
        <v>0</v>
      </c>
      <c r="I1433" s="64">
        <v>0</v>
      </c>
      <c r="J1433" s="64">
        <v>0</v>
      </c>
      <c r="K1433" s="64">
        <v>0</v>
      </c>
      <c r="L1433" s="65"/>
      <c r="M1433" s="65">
        <v>0</v>
      </c>
      <c r="N1433" s="65">
        <v>0</v>
      </c>
      <c r="O1433" s="65">
        <v>0</v>
      </c>
      <c r="P1433" s="65">
        <v>0</v>
      </c>
      <c r="Q1433" s="65">
        <v>0</v>
      </c>
      <c r="R1433" s="65">
        <v>0</v>
      </c>
      <c r="S1433" s="65">
        <v>0</v>
      </c>
      <c r="T1433" s="65">
        <v>0</v>
      </c>
      <c r="U1433" s="65">
        <v>0</v>
      </c>
    </row>
    <row r="1434" spans="1:21" x14ac:dyDescent="0.35">
      <c r="A1434" s="62">
        <v>1429</v>
      </c>
      <c r="B1434" s="63" t="s">
        <v>1814</v>
      </c>
      <c r="C1434" s="64">
        <v>0</v>
      </c>
      <c r="D1434" s="64">
        <v>0</v>
      </c>
      <c r="E1434" s="64">
        <v>0</v>
      </c>
      <c r="F1434" s="64">
        <v>0</v>
      </c>
      <c r="G1434" s="64">
        <v>0</v>
      </c>
      <c r="H1434" s="64">
        <v>0</v>
      </c>
      <c r="I1434" s="64">
        <v>23.076923076923077</v>
      </c>
      <c r="J1434" s="64">
        <v>0</v>
      </c>
      <c r="K1434" s="64">
        <v>0</v>
      </c>
      <c r="L1434" s="65"/>
      <c r="M1434" s="65">
        <v>0</v>
      </c>
      <c r="N1434" s="65">
        <v>0</v>
      </c>
      <c r="O1434" s="65">
        <v>0</v>
      </c>
      <c r="P1434" s="65">
        <v>0</v>
      </c>
      <c r="Q1434" s="65">
        <v>0</v>
      </c>
      <c r="R1434" s="65">
        <v>0</v>
      </c>
      <c r="S1434" s="65">
        <v>3</v>
      </c>
      <c r="T1434" s="65">
        <v>0</v>
      </c>
      <c r="U1434" s="65">
        <v>0</v>
      </c>
    </row>
    <row r="1435" spans="1:21" x14ac:dyDescent="0.35">
      <c r="A1435" s="62">
        <v>1430</v>
      </c>
      <c r="B1435" s="63" t="s">
        <v>1815</v>
      </c>
      <c r="C1435" s="64">
        <v>0</v>
      </c>
      <c r="D1435" s="64">
        <v>0</v>
      </c>
      <c r="E1435" s="64">
        <v>0</v>
      </c>
      <c r="F1435" s="64">
        <v>0</v>
      </c>
      <c r="G1435" s="64">
        <v>0</v>
      </c>
      <c r="H1435" s="64">
        <v>0</v>
      </c>
      <c r="I1435" s="64">
        <v>0</v>
      </c>
      <c r="J1435" s="64">
        <v>0</v>
      </c>
      <c r="K1435" s="64">
        <v>0</v>
      </c>
      <c r="L1435" s="65"/>
      <c r="M1435" s="65">
        <v>0</v>
      </c>
      <c r="N1435" s="65">
        <v>0</v>
      </c>
      <c r="O1435" s="65">
        <v>0</v>
      </c>
      <c r="P1435" s="65">
        <v>0</v>
      </c>
      <c r="Q1435" s="65">
        <v>0</v>
      </c>
      <c r="R1435" s="65">
        <v>0</v>
      </c>
      <c r="S1435" s="65">
        <v>0</v>
      </c>
      <c r="T1435" s="65">
        <v>0</v>
      </c>
      <c r="U1435" s="65">
        <v>0</v>
      </c>
    </row>
    <row r="1436" spans="1:21" x14ac:dyDescent="0.35">
      <c r="A1436" s="62">
        <v>1431</v>
      </c>
      <c r="B1436" s="63" t="s">
        <v>1816</v>
      </c>
      <c r="C1436" s="64">
        <v>0</v>
      </c>
      <c r="D1436" s="64">
        <v>0</v>
      </c>
      <c r="E1436" s="64">
        <v>0</v>
      </c>
      <c r="F1436" s="64">
        <v>0</v>
      </c>
      <c r="G1436" s="64">
        <v>0</v>
      </c>
      <c r="H1436" s="64">
        <v>0</v>
      </c>
      <c r="I1436" s="64">
        <v>0</v>
      </c>
      <c r="J1436" s="64">
        <v>0</v>
      </c>
      <c r="K1436" s="64">
        <v>0</v>
      </c>
      <c r="L1436" s="65"/>
      <c r="M1436" s="65">
        <v>0</v>
      </c>
      <c r="N1436" s="65">
        <v>0</v>
      </c>
      <c r="O1436" s="65">
        <v>0</v>
      </c>
      <c r="P1436" s="65">
        <v>0</v>
      </c>
      <c r="Q1436" s="65">
        <v>0</v>
      </c>
      <c r="R1436" s="65">
        <v>0</v>
      </c>
      <c r="S1436" s="65">
        <v>0</v>
      </c>
      <c r="T1436" s="65">
        <v>0</v>
      </c>
      <c r="U1436" s="65">
        <v>0</v>
      </c>
    </row>
    <row r="1437" spans="1:21" x14ac:dyDescent="0.35">
      <c r="A1437" s="62">
        <v>1432</v>
      </c>
      <c r="B1437" s="63" t="s">
        <v>1817</v>
      </c>
      <c r="C1437" s="64">
        <v>0</v>
      </c>
      <c r="D1437" s="64">
        <v>0</v>
      </c>
      <c r="E1437" s="64">
        <v>0</v>
      </c>
      <c r="F1437" s="64">
        <v>0</v>
      </c>
      <c r="G1437" s="64">
        <v>0</v>
      </c>
      <c r="H1437" s="64">
        <v>0</v>
      </c>
      <c r="I1437" s="64">
        <v>0</v>
      </c>
      <c r="J1437" s="64">
        <v>0</v>
      </c>
      <c r="K1437" s="64">
        <v>0</v>
      </c>
      <c r="L1437" s="65"/>
      <c r="M1437" s="65">
        <v>0</v>
      </c>
      <c r="N1437" s="65">
        <v>0</v>
      </c>
      <c r="O1437" s="65">
        <v>0</v>
      </c>
      <c r="P1437" s="65">
        <v>0</v>
      </c>
      <c r="Q1437" s="65">
        <v>0</v>
      </c>
      <c r="R1437" s="65">
        <v>0</v>
      </c>
      <c r="S1437" s="65">
        <v>0</v>
      </c>
      <c r="T1437" s="65">
        <v>0</v>
      </c>
      <c r="U1437" s="65">
        <v>0</v>
      </c>
    </row>
    <row r="1438" spans="1:21" x14ac:dyDescent="0.35">
      <c r="A1438" s="62">
        <v>1433</v>
      </c>
      <c r="B1438" s="63" t="s">
        <v>1818</v>
      </c>
      <c r="C1438" s="64">
        <v>0</v>
      </c>
      <c r="D1438" s="64">
        <v>0</v>
      </c>
      <c r="E1438" s="64">
        <v>0</v>
      </c>
      <c r="F1438" s="64">
        <v>0</v>
      </c>
      <c r="G1438" s="64">
        <v>0</v>
      </c>
      <c r="H1438" s="64">
        <v>0</v>
      </c>
      <c r="I1438" s="64">
        <v>0</v>
      </c>
      <c r="J1438" s="64">
        <v>0</v>
      </c>
      <c r="K1438" s="64">
        <v>0</v>
      </c>
      <c r="L1438" s="65"/>
      <c r="M1438" s="65">
        <v>0</v>
      </c>
      <c r="N1438" s="65">
        <v>0</v>
      </c>
      <c r="O1438" s="65">
        <v>0</v>
      </c>
      <c r="P1438" s="65">
        <v>0</v>
      </c>
      <c r="Q1438" s="65">
        <v>0</v>
      </c>
      <c r="R1438" s="65">
        <v>0</v>
      </c>
      <c r="S1438" s="65">
        <v>0</v>
      </c>
      <c r="T1438" s="65">
        <v>0</v>
      </c>
      <c r="U1438" s="65">
        <v>0</v>
      </c>
    </row>
    <row r="1439" spans="1:21" x14ac:dyDescent="0.35">
      <c r="A1439" s="62">
        <v>1434</v>
      </c>
      <c r="B1439" s="63" t="s">
        <v>1819</v>
      </c>
      <c r="C1439" s="64">
        <v>0</v>
      </c>
      <c r="D1439" s="64">
        <v>0</v>
      </c>
      <c r="E1439" s="64">
        <v>0</v>
      </c>
      <c r="F1439" s="64">
        <v>0</v>
      </c>
      <c r="G1439" s="64">
        <v>0</v>
      </c>
      <c r="H1439" s="64">
        <v>0</v>
      </c>
      <c r="I1439" s="64">
        <v>0</v>
      </c>
      <c r="J1439" s="64">
        <v>0</v>
      </c>
      <c r="K1439" s="64">
        <v>0</v>
      </c>
      <c r="L1439" s="65"/>
      <c r="M1439" s="65">
        <v>0</v>
      </c>
      <c r="N1439" s="65">
        <v>0</v>
      </c>
      <c r="O1439" s="65">
        <v>0</v>
      </c>
      <c r="P1439" s="65">
        <v>0</v>
      </c>
      <c r="Q1439" s="65">
        <v>0</v>
      </c>
      <c r="R1439" s="65">
        <v>0</v>
      </c>
      <c r="S1439" s="65">
        <v>0</v>
      </c>
      <c r="T1439" s="65">
        <v>0</v>
      </c>
      <c r="U1439" s="65">
        <v>0</v>
      </c>
    </row>
    <row r="1440" spans="1:21" x14ac:dyDescent="0.35">
      <c r="A1440" s="62">
        <v>1435</v>
      </c>
      <c r="B1440" s="63" t="s">
        <v>1820</v>
      </c>
      <c r="C1440" s="64">
        <v>7.5757575757575761</v>
      </c>
      <c r="D1440" s="64">
        <v>10</v>
      </c>
      <c r="E1440" s="64">
        <v>4.3478260869565215</v>
      </c>
      <c r="F1440" s="64">
        <v>0</v>
      </c>
      <c r="G1440" s="64">
        <v>20</v>
      </c>
      <c r="H1440" s="64">
        <v>5.2173913043478262</v>
      </c>
      <c r="I1440" s="64">
        <v>5.6737588652482271</v>
      </c>
      <c r="J1440" s="64">
        <v>13.043478260869565</v>
      </c>
      <c r="K1440" s="64">
        <v>5.5555555555555554</v>
      </c>
      <c r="L1440" s="65"/>
      <c r="M1440" s="65">
        <v>5</v>
      </c>
      <c r="N1440" s="65">
        <v>3</v>
      </c>
      <c r="O1440" s="65">
        <v>4</v>
      </c>
      <c r="P1440" s="65">
        <v>0</v>
      </c>
      <c r="Q1440" s="65">
        <v>6</v>
      </c>
      <c r="R1440" s="65">
        <v>6</v>
      </c>
      <c r="S1440" s="65">
        <v>8</v>
      </c>
      <c r="T1440" s="65">
        <v>9</v>
      </c>
      <c r="U1440" s="65">
        <v>12</v>
      </c>
    </row>
    <row r="1441" spans="1:21" x14ac:dyDescent="0.35">
      <c r="A1441" s="62">
        <v>1436</v>
      </c>
      <c r="B1441" s="63" t="s">
        <v>1821</v>
      </c>
      <c r="C1441" s="64">
        <v>0</v>
      </c>
      <c r="D1441" s="64">
        <v>0</v>
      </c>
      <c r="E1441" s="64">
        <v>0</v>
      </c>
      <c r="F1441" s="64">
        <v>0</v>
      </c>
      <c r="G1441" s="64">
        <v>0</v>
      </c>
      <c r="H1441" s="64">
        <v>0</v>
      </c>
      <c r="I1441" s="64">
        <v>0</v>
      </c>
      <c r="J1441" s="64">
        <v>0</v>
      </c>
      <c r="K1441" s="64">
        <v>0</v>
      </c>
      <c r="L1441" s="65"/>
      <c r="M1441" s="65">
        <v>0</v>
      </c>
      <c r="N1441" s="65">
        <v>0</v>
      </c>
      <c r="O1441" s="65">
        <v>0</v>
      </c>
      <c r="P1441" s="65">
        <v>0</v>
      </c>
      <c r="Q1441" s="65">
        <v>0</v>
      </c>
      <c r="R1441" s="65">
        <v>0</v>
      </c>
      <c r="S1441" s="65">
        <v>0</v>
      </c>
      <c r="T1441" s="65">
        <v>0</v>
      </c>
      <c r="U1441" s="65">
        <v>0</v>
      </c>
    </row>
    <row r="1442" spans="1:21" x14ac:dyDescent="0.35">
      <c r="A1442" s="62">
        <v>1437</v>
      </c>
      <c r="B1442" s="63" t="s">
        <v>1822</v>
      </c>
      <c r="C1442" s="64">
        <v>0</v>
      </c>
      <c r="D1442" s="64">
        <v>0</v>
      </c>
      <c r="E1442" s="64">
        <v>0</v>
      </c>
      <c r="F1442" s="64">
        <v>0</v>
      </c>
      <c r="G1442" s="64">
        <v>0</v>
      </c>
      <c r="H1442" s="64">
        <v>0</v>
      </c>
      <c r="I1442" s="64">
        <v>0</v>
      </c>
      <c r="J1442" s="64">
        <v>0</v>
      </c>
      <c r="K1442" s="64">
        <v>0</v>
      </c>
      <c r="L1442" s="65"/>
      <c r="M1442" s="65">
        <v>0</v>
      </c>
      <c r="N1442" s="65">
        <v>0</v>
      </c>
      <c r="O1442" s="65">
        <v>0</v>
      </c>
      <c r="P1442" s="65">
        <v>0</v>
      </c>
      <c r="Q1442" s="65">
        <v>0</v>
      </c>
      <c r="R1442" s="65">
        <v>0</v>
      </c>
      <c r="S1442" s="65">
        <v>0</v>
      </c>
      <c r="T1442" s="65">
        <v>0</v>
      </c>
      <c r="U1442" s="65">
        <v>0</v>
      </c>
    </row>
    <row r="1443" spans="1:21" x14ac:dyDescent="0.35">
      <c r="A1443" s="62">
        <v>1438</v>
      </c>
      <c r="B1443" s="63" t="s">
        <v>1823</v>
      </c>
      <c r="C1443" s="64">
        <v>0</v>
      </c>
      <c r="D1443" s="64">
        <v>0</v>
      </c>
      <c r="E1443" s="64">
        <v>0</v>
      </c>
      <c r="F1443" s="64">
        <v>0</v>
      </c>
      <c r="G1443" s="64">
        <v>0</v>
      </c>
      <c r="H1443" s="64">
        <v>0</v>
      </c>
      <c r="I1443" s="64">
        <v>0</v>
      </c>
      <c r="J1443" s="64">
        <v>0</v>
      </c>
      <c r="K1443" s="64">
        <v>0</v>
      </c>
      <c r="L1443" s="65"/>
      <c r="M1443" s="65">
        <v>0</v>
      </c>
      <c r="N1443" s="65">
        <v>0</v>
      </c>
      <c r="O1443" s="65">
        <v>0</v>
      </c>
      <c r="P1443" s="65">
        <v>0</v>
      </c>
      <c r="Q1443" s="65">
        <v>0</v>
      </c>
      <c r="R1443" s="65">
        <v>0</v>
      </c>
      <c r="S1443" s="65">
        <v>0</v>
      </c>
      <c r="T1443" s="65">
        <v>0</v>
      </c>
      <c r="U1443" s="65">
        <v>0</v>
      </c>
    </row>
    <row r="1444" spans="1:21" x14ac:dyDescent="0.35">
      <c r="A1444" s="62">
        <v>1439</v>
      </c>
      <c r="B1444" s="63" t="s">
        <v>1824</v>
      </c>
      <c r="C1444" s="64">
        <v>0</v>
      </c>
      <c r="D1444" s="64">
        <v>0</v>
      </c>
      <c r="E1444" s="64">
        <v>0</v>
      </c>
      <c r="F1444" s="64">
        <v>0</v>
      </c>
      <c r="G1444" s="64">
        <v>0</v>
      </c>
      <c r="H1444" s="64">
        <v>0</v>
      </c>
      <c r="I1444" s="64">
        <v>0</v>
      </c>
      <c r="J1444" s="64">
        <v>0</v>
      </c>
      <c r="K1444" s="64">
        <v>0</v>
      </c>
      <c r="L1444" s="65"/>
      <c r="M1444" s="65">
        <v>0</v>
      </c>
      <c r="N1444" s="65">
        <v>0</v>
      </c>
      <c r="O1444" s="65">
        <v>0</v>
      </c>
      <c r="P1444" s="65">
        <v>0</v>
      </c>
      <c r="Q1444" s="65">
        <v>0</v>
      </c>
      <c r="R1444" s="65">
        <v>0</v>
      </c>
      <c r="S1444" s="65">
        <v>0</v>
      </c>
      <c r="T1444" s="65">
        <v>0</v>
      </c>
      <c r="U1444" s="65">
        <v>0</v>
      </c>
    </row>
    <row r="1445" spans="1:21" x14ac:dyDescent="0.35">
      <c r="A1445" s="62">
        <v>1440</v>
      </c>
      <c r="B1445" s="63" t="s">
        <v>1825</v>
      </c>
      <c r="C1445" s="64">
        <v>0</v>
      </c>
      <c r="D1445" s="64">
        <v>0</v>
      </c>
      <c r="E1445" s="64">
        <v>0</v>
      </c>
      <c r="F1445" s="64">
        <v>0</v>
      </c>
      <c r="G1445" s="64">
        <v>0</v>
      </c>
      <c r="H1445" s="64">
        <v>0</v>
      </c>
      <c r="I1445" s="64">
        <v>0</v>
      </c>
      <c r="J1445" s="64">
        <v>0</v>
      </c>
      <c r="K1445" s="64">
        <v>0</v>
      </c>
      <c r="L1445" s="65"/>
      <c r="M1445" s="65">
        <v>0</v>
      </c>
      <c r="N1445" s="65">
        <v>0</v>
      </c>
      <c r="O1445" s="65">
        <v>0</v>
      </c>
      <c r="P1445" s="65">
        <v>0</v>
      </c>
      <c r="Q1445" s="65">
        <v>0</v>
      </c>
      <c r="R1445" s="65">
        <v>0</v>
      </c>
      <c r="S1445" s="65">
        <v>0</v>
      </c>
      <c r="T1445" s="65">
        <v>0</v>
      </c>
      <c r="U1445" s="65">
        <v>0</v>
      </c>
    </row>
    <row r="1446" spans="1:21" x14ac:dyDescent="0.35">
      <c r="A1446" s="62">
        <v>1441</v>
      </c>
      <c r="B1446" s="63" t="s">
        <v>1826</v>
      </c>
      <c r="C1446" s="64">
        <v>0</v>
      </c>
      <c r="D1446" s="64">
        <v>0</v>
      </c>
      <c r="E1446" s="64">
        <v>0</v>
      </c>
      <c r="F1446" s="64">
        <v>0</v>
      </c>
      <c r="G1446" s="64">
        <v>0</v>
      </c>
      <c r="H1446" s="64">
        <v>100</v>
      </c>
      <c r="I1446" s="64">
        <v>0</v>
      </c>
      <c r="J1446" s="64">
        <v>0</v>
      </c>
      <c r="K1446" s="64">
        <v>100</v>
      </c>
      <c r="L1446" s="65"/>
      <c r="M1446" s="65">
        <v>0</v>
      </c>
      <c r="N1446" s="65">
        <v>0</v>
      </c>
      <c r="O1446" s="65">
        <v>0</v>
      </c>
      <c r="P1446" s="65">
        <v>0</v>
      </c>
      <c r="Q1446" s="65">
        <v>0</v>
      </c>
      <c r="R1446" s="65">
        <v>6</v>
      </c>
      <c r="S1446" s="65">
        <v>0</v>
      </c>
      <c r="T1446" s="65">
        <v>0</v>
      </c>
      <c r="U1446" s="65">
        <v>6</v>
      </c>
    </row>
    <row r="1447" spans="1:21" x14ac:dyDescent="0.35">
      <c r="A1447" s="62">
        <v>1442</v>
      </c>
      <c r="B1447" s="63" t="s">
        <v>1827</v>
      </c>
      <c r="C1447" s="64">
        <v>0</v>
      </c>
      <c r="D1447" s="64">
        <v>0</v>
      </c>
      <c r="E1447" s="64">
        <v>0</v>
      </c>
      <c r="F1447" s="64">
        <v>0</v>
      </c>
      <c r="G1447" s="64">
        <v>0</v>
      </c>
      <c r="H1447" s="64">
        <v>0</v>
      </c>
      <c r="I1447" s="64">
        <v>0</v>
      </c>
      <c r="J1447" s="64">
        <v>0</v>
      </c>
      <c r="K1447" s="64">
        <v>0</v>
      </c>
      <c r="L1447" s="65"/>
      <c r="M1447" s="65">
        <v>0</v>
      </c>
      <c r="N1447" s="65">
        <v>0</v>
      </c>
      <c r="O1447" s="65">
        <v>0</v>
      </c>
      <c r="P1447" s="65">
        <v>0</v>
      </c>
      <c r="Q1447" s="65">
        <v>0</v>
      </c>
      <c r="R1447" s="65">
        <v>0</v>
      </c>
      <c r="S1447" s="65">
        <v>0</v>
      </c>
      <c r="T1447" s="65">
        <v>0</v>
      </c>
      <c r="U1447" s="65">
        <v>0</v>
      </c>
    </row>
    <row r="1448" spans="1:21" x14ac:dyDescent="0.35">
      <c r="A1448" s="62">
        <v>1443</v>
      </c>
      <c r="B1448" s="63" t="s">
        <v>1828</v>
      </c>
      <c r="C1448" s="64">
        <v>0</v>
      </c>
      <c r="D1448" s="64">
        <v>0</v>
      </c>
      <c r="E1448" s="64">
        <v>0</v>
      </c>
      <c r="F1448" s="64">
        <v>0</v>
      </c>
      <c r="G1448" s="64">
        <v>0</v>
      </c>
      <c r="H1448" s="64">
        <v>0</v>
      </c>
      <c r="I1448" s="64">
        <v>0</v>
      </c>
      <c r="J1448" s="64">
        <v>0</v>
      </c>
      <c r="K1448" s="64">
        <v>0</v>
      </c>
      <c r="L1448" s="65"/>
      <c r="M1448" s="65">
        <v>0</v>
      </c>
      <c r="N1448" s="65">
        <v>0</v>
      </c>
      <c r="O1448" s="65">
        <v>0</v>
      </c>
      <c r="P1448" s="65">
        <v>0</v>
      </c>
      <c r="Q1448" s="65">
        <v>0</v>
      </c>
      <c r="R1448" s="65">
        <v>0</v>
      </c>
      <c r="S1448" s="65">
        <v>0</v>
      </c>
      <c r="T1448" s="65">
        <v>0</v>
      </c>
      <c r="U1448" s="65">
        <v>0</v>
      </c>
    </row>
    <row r="1449" spans="1:21" x14ac:dyDescent="0.35">
      <c r="A1449" s="62">
        <v>1444</v>
      </c>
      <c r="B1449" s="63" t="s">
        <v>1829</v>
      </c>
      <c r="C1449" s="64">
        <v>0</v>
      </c>
      <c r="D1449" s="64">
        <v>23.076923076923077</v>
      </c>
      <c r="E1449" s="64">
        <v>20.408163265306122</v>
      </c>
      <c r="F1449" s="64">
        <v>11.538461538461538</v>
      </c>
      <c r="G1449" s="64">
        <v>78.571428571428569</v>
      </c>
      <c r="H1449" s="64">
        <v>26.190476190476193</v>
      </c>
      <c r="I1449" s="64">
        <v>8.5106382978723403</v>
      </c>
      <c r="J1449" s="64">
        <v>20.833333333333336</v>
      </c>
      <c r="K1449" s="64">
        <v>15.384615384615385</v>
      </c>
      <c r="L1449" s="65"/>
      <c r="M1449" s="65">
        <v>0</v>
      </c>
      <c r="N1449" s="65">
        <v>3</v>
      </c>
      <c r="O1449" s="65">
        <v>10</v>
      </c>
      <c r="P1449" s="65">
        <v>3</v>
      </c>
      <c r="Q1449" s="65">
        <v>11</v>
      </c>
      <c r="R1449" s="65">
        <v>11</v>
      </c>
      <c r="S1449" s="65">
        <v>4</v>
      </c>
      <c r="T1449" s="65">
        <v>5</v>
      </c>
      <c r="U1449" s="65">
        <v>12</v>
      </c>
    </row>
    <row r="1450" spans="1:21" x14ac:dyDescent="0.35">
      <c r="A1450" s="62">
        <v>1445</v>
      </c>
      <c r="B1450" s="63" t="s">
        <v>1830</v>
      </c>
      <c r="C1450" s="64">
        <v>0</v>
      </c>
      <c r="D1450" s="64">
        <v>0</v>
      </c>
      <c r="E1450" s="64">
        <v>0</v>
      </c>
      <c r="F1450" s="64">
        <v>0</v>
      </c>
      <c r="G1450" s="64">
        <v>0</v>
      </c>
      <c r="H1450" s="64">
        <v>0</v>
      </c>
      <c r="I1450" s="64">
        <v>0</v>
      </c>
      <c r="J1450" s="64">
        <v>0</v>
      </c>
      <c r="K1450" s="64">
        <v>0</v>
      </c>
      <c r="L1450" s="65"/>
      <c r="M1450" s="65">
        <v>0</v>
      </c>
      <c r="N1450" s="65">
        <v>0</v>
      </c>
      <c r="O1450" s="65">
        <v>0</v>
      </c>
      <c r="P1450" s="65">
        <v>0</v>
      </c>
      <c r="Q1450" s="65">
        <v>0</v>
      </c>
      <c r="R1450" s="65">
        <v>0</v>
      </c>
      <c r="S1450" s="65">
        <v>0</v>
      </c>
      <c r="T1450" s="65">
        <v>0</v>
      </c>
      <c r="U1450" s="65">
        <v>0</v>
      </c>
    </row>
    <row r="1451" spans="1:21" x14ac:dyDescent="0.35">
      <c r="A1451" s="62">
        <v>1446</v>
      </c>
      <c r="B1451" s="63" t="s">
        <v>1831</v>
      </c>
      <c r="C1451" s="64">
        <v>0</v>
      </c>
      <c r="D1451" s="64">
        <v>0</v>
      </c>
      <c r="E1451" s="64">
        <v>0</v>
      </c>
      <c r="F1451" s="64">
        <v>0</v>
      </c>
      <c r="G1451" s="64">
        <v>0</v>
      </c>
      <c r="H1451" s="64">
        <v>0</v>
      </c>
      <c r="I1451" s="64">
        <v>0</v>
      </c>
      <c r="J1451" s="64">
        <v>0</v>
      </c>
      <c r="K1451" s="64">
        <v>0</v>
      </c>
      <c r="L1451" s="65"/>
      <c r="M1451" s="65">
        <v>0</v>
      </c>
      <c r="N1451" s="65">
        <v>0</v>
      </c>
      <c r="O1451" s="65">
        <v>0</v>
      </c>
      <c r="P1451" s="65">
        <v>0</v>
      </c>
      <c r="Q1451" s="65">
        <v>0</v>
      </c>
      <c r="R1451" s="65">
        <v>0</v>
      </c>
      <c r="S1451" s="65">
        <v>0</v>
      </c>
      <c r="T1451" s="65">
        <v>0</v>
      </c>
      <c r="U1451" s="65">
        <v>0</v>
      </c>
    </row>
    <row r="1452" spans="1:21" x14ac:dyDescent="0.35">
      <c r="A1452" s="62">
        <v>1447</v>
      </c>
      <c r="B1452" s="63" t="s">
        <v>401</v>
      </c>
      <c r="C1452" s="64">
        <v>0</v>
      </c>
      <c r="D1452" s="64">
        <v>6</v>
      </c>
      <c r="E1452" s="64">
        <v>2.2058823529411766</v>
      </c>
      <c r="F1452" s="64">
        <v>0</v>
      </c>
      <c r="G1452" s="64">
        <v>6.666666666666667</v>
      </c>
      <c r="H1452" s="64">
        <v>7.8014184397163122</v>
      </c>
      <c r="I1452" s="64">
        <v>0</v>
      </c>
      <c r="J1452" s="64">
        <v>10.091743119266056</v>
      </c>
      <c r="K1452" s="64">
        <v>5.0359712230215825</v>
      </c>
      <c r="L1452" s="65"/>
      <c r="M1452" s="65">
        <v>0</v>
      </c>
      <c r="N1452" s="65">
        <v>3</v>
      </c>
      <c r="O1452" s="65">
        <v>3</v>
      </c>
      <c r="P1452" s="65">
        <v>0</v>
      </c>
      <c r="Q1452" s="65">
        <v>4</v>
      </c>
      <c r="R1452" s="65">
        <v>11</v>
      </c>
      <c r="S1452" s="65">
        <v>0</v>
      </c>
      <c r="T1452" s="65">
        <v>11</v>
      </c>
      <c r="U1452" s="65">
        <v>14</v>
      </c>
    </row>
    <row r="1453" spans="1:21" x14ac:dyDescent="0.35">
      <c r="A1453" s="62">
        <v>1448</v>
      </c>
      <c r="B1453" s="63" t="s">
        <v>1832</v>
      </c>
      <c r="C1453" s="64">
        <v>0</v>
      </c>
      <c r="D1453" s="64">
        <v>0</v>
      </c>
      <c r="E1453" s="64">
        <v>0</v>
      </c>
      <c r="F1453" s="64">
        <v>0</v>
      </c>
      <c r="G1453" s="64">
        <v>0</v>
      </c>
      <c r="H1453" s="64">
        <v>0</v>
      </c>
      <c r="I1453" s="64">
        <v>0</v>
      </c>
      <c r="J1453" s="64">
        <v>0</v>
      </c>
      <c r="K1453" s="64">
        <v>0</v>
      </c>
      <c r="L1453" s="65"/>
      <c r="M1453" s="65">
        <v>0</v>
      </c>
      <c r="N1453" s="65">
        <v>0</v>
      </c>
      <c r="O1453" s="65">
        <v>0</v>
      </c>
      <c r="P1453" s="65">
        <v>0</v>
      </c>
      <c r="Q1453" s="65">
        <v>0</v>
      </c>
      <c r="R1453" s="65">
        <v>0</v>
      </c>
      <c r="S1453" s="65">
        <v>0</v>
      </c>
      <c r="T1453" s="65">
        <v>0</v>
      </c>
      <c r="U1453" s="65">
        <v>0</v>
      </c>
    </row>
    <row r="1454" spans="1:21" x14ac:dyDescent="0.35">
      <c r="A1454" s="62">
        <v>1449</v>
      </c>
      <c r="B1454" s="63" t="s">
        <v>402</v>
      </c>
      <c r="C1454" s="64">
        <v>14.432989690721648</v>
      </c>
      <c r="D1454" s="64">
        <v>22.727272727272727</v>
      </c>
      <c r="E1454" s="64">
        <v>17.613636363636363</v>
      </c>
      <c r="F1454" s="64">
        <v>14.000000000000002</v>
      </c>
      <c r="G1454" s="64">
        <v>21.739130434782609</v>
      </c>
      <c r="H1454" s="64">
        <v>20.125786163522015</v>
      </c>
      <c r="I1454" s="64">
        <v>15.463917525773196</v>
      </c>
      <c r="J1454" s="64">
        <v>21.641791044776117</v>
      </c>
      <c r="K1454" s="64">
        <v>17.964071856287426</v>
      </c>
      <c r="L1454" s="65"/>
      <c r="M1454" s="65">
        <v>14</v>
      </c>
      <c r="N1454" s="65">
        <v>15</v>
      </c>
      <c r="O1454" s="65">
        <v>31</v>
      </c>
      <c r="P1454" s="65">
        <v>14</v>
      </c>
      <c r="Q1454" s="65">
        <v>15</v>
      </c>
      <c r="R1454" s="65">
        <v>32</v>
      </c>
      <c r="S1454" s="65">
        <v>30</v>
      </c>
      <c r="T1454" s="65">
        <v>29</v>
      </c>
      <c r="U1454" s="65">
        <v>60</v>
      </c>
    </row>
    <row r="1455" spans="1:21" x14ac:dyDescent="0.35">
      <c r="A1455" s="62">
        <v>1450</v>
      </c>
      <c r="B1455" s="63" t="s">
        <v>1833</v>
      </c>
      <c r="C1455" s="64">
        <v>0</v>
      </c>
      <c r="D1455" s="64">
        <v>0</v>
      </c>
      <c r="E1455" s="64">
        <v>6.1224489795918364</v>
      </c>
      <c r="F1455" s="64">
        <v>0</v>
      </c>
      <c r="G1455" s="64">
        <v>0</v>
      </c>
      <c r="H1455" s="64">
        <v>0</v>
      </c>
      <c r="I1455" s="64">
        <v>0</v>
      </c>
      <c r="J1455" s="64">
        <v>0</v>
      </c>
      <c r="K1455" s="64">
        <v>5.1724137931034484</v>
      </c>
      <c r="L1455" s="65"/>
      <c r="M1455" s="65">
        <v>0</v>
      </c>
      <c r="N1455" s="65">
        <v>0</v>
      </c>
      <c r="O1455" s="65">
        <v>3</v>
      </c>
      <c r="P1455" s="65">
        <v>0</v>
      </c>
      <c r="Q1455" s="65">
        <v>0</v>
      </c>
      <c r="R1455" s="65">
        <v>0</v>
      </c>
      <c r="S1455" s="65">
        <v>0</v>
      </c>
      <c r="T1455" s="65">
        <v>0</v>
      </c>
      <c r="U1455" s="65">
        <v>3</v>
      </c>
    </row>
    <row r="1456" spans="1:21" x14ac:dyDescent="0.35">
      <c r="A1456" s="62">
        <v>1451</v>
      </c>
      <c r="B1456" s="63" t="s">
        <v>1834</v>
      </c>
      <c r="C1456" s="64">
        <v>0</v>
      </c>
      <c r="D1456" s="64">
        <v>0</v>
      </c>
      <c r="E1456" s="64">
        <v>0</v>
      </c>
      <c r="F1456" s="64">
        <v>0</v>
      </c>
      <c r="G1456" s="64">
        <v>0</v>
      </c>
      <c r="H1456" s="64">
        <v>0</v>
      </c>
      <c r="I1456" s="64">
        <v>0</v>
      </c>
      <c r="J1456" s="64">
        <v>0</v>
      </c>
      <c r="K1456" s="64">
        <v>0</v>
      </c>
      <c r="L1456" s="65"/>
      <c r="M1456" s="65">
        <v>0</v>
      </c>
      <c r="N1456" s="65">
        <v>0</v>
      </c>
      <c r="O1456" s="65">
        <v>0</v>
      </c>
      <c r="P1456" s="65">
        <v>0</v>
      </c>
      <c r="Q1456" s="65">
        <v>0</v>
      </c>
      <c r="R1456" s="65">
        <v>0</v>
      </c>
      <c r="S1456" s="65">
        <v>0</v>
      </c>
      <c r="T1456" s="65">
        <v>0</v>
      </c>
      <c r="U1456" s="65">
        <v>0</v>
      </c>
    </row>
    <row r="1457" spans="1:21" x14ac:dyDescent="0.35">
      <c r="A1457" s="62">
        <v>1452</v>
      </c>
      <c r="B1457" s="63" t="s">
        <v>403</v>
      </c>
      <c r="C1457" s="64">
        <v>8.5763293310463116</v>
      </c>
      <c r="D1457" s="64">
        <v>15.404364569961491</v>
      </c>
      <c r="E1457" s="64">
        <v>12.76595744680851</v>
      </c>
      <c r="F1457" s="64">
        <v>5.8712121212121211</v>
      </c>
      <c r="G1457" s="64">
        <v>13.868613138686131</v>
      </c>
      <c r="H1457" s="64">
        <v>11.129431162407254</v>
      </c>
      <c r="I1457" s="64">
        <v>7.7687443541102077</v>
      </c>
      <c r="J1457" s="64">
        <v>15.037593984962406</v>
      </c>
      <c r="K1457" s="64">
        <v>11.778471138845553</v>
      </c>
      <c r="L1457" s="65"/>
      <c r="M1457" s="65">
        <v>50</v>
      </c>
      <c r="N1457" s="65">
        <v>120</v>
      </c>
      <c r="O1457" s="65">
        <v>174</v>
      </c>
      <c r="P1457" s="65">
        <v>31</v>
      </c>
      <c r="Q1457" s="65">
        <v>95</v>
      </c>
      <c r="R1457" s="65">
        <v>135</v>
      </c>
      <c r="S1457" s="65">
        <v>86</v>
      </c>
      <c r="T1457" s="65">
        <v>220</v>
      </c>
      <c r="U1457" s="65">
        <v>302</v>
      </c>
    </row>
    <row r="1458" spans="1:21" x14ac:dyDescent="0.35">
      <c r="A1458" s="62">
        <v>1453</v>
      </c>
      <c r="B1458" s="63" t="s">
        <v>1835</v>
      </c>
      <c r="C1458" s="64">
        <v>0</v>
      </c>
      <c r="D1458" s="64">
        <v>0</v>
      </c>
      <c r="E1458" s="64">
        <v>0</v>
      </c>
      <c r="F1458" s="64">
        <v>0</v>
      </c>
      <c r="G1458" s="64">
        <v>0</v>
      </c>
      <c r="H1458" s="64">
        <v>0</v>
      </c>
      <c r="I1458" s="64">
        <v>0</v>
      </c>
      <c r="J1458" s="64">
        <v>0</v>
      </c>
      <c r="K1458" s="64">
        <v>0</v>
      </c>
      <c r="L1458" s="65"/>
      <c r="M1458" s="65">
        <v>0</v>
      </c>
      <c r="N1458" s="65">
        <v>0</v>
      </c>
      <c r="O1458" s="65">
        <v>0</v>
      </c>
      <c r="P1458" s="65">
        <v>0</v>
      </c>
      <c r="Q1458" s="65">
        <v>0</v>
      </c>
      <c r="R1458" s="65">
        <v>0</v>
      </c>
      <c r="S1458" s="65">
        <v>0</v>
      </c>
      <c r="T1458" s="65">
        <v>0</v>
      </c>
      <c r="U1458" s="65">
        <v>0</v>
      </c>
    </row>
    <row r="1459" spans="1:21" x14ac:dyDescent="0.35">
      <c r="A1459" s="62">
        <v>1454</v>
      </c>
      <c r="B1459" s="63" t="s">
        <v>1836</v>
      </c>
      <c r="C1459" s="64">
        <v>0</v>
      </c>
      <c r="D1459" s="64">
        <v>0</v>
      </c>
      <c r="E1459" s="64">
        <v>0</v>
      </c>
      <c r="F1459" s="64">
        <v>0</v>
      </c>
      <c r="G1459" s="64">
        <v>0</v>
      </c>
      <c r="H1459" s="64">
        <v>0</v>
      </c>
      <c r="I1459" s="64">
        <v>0</v>
      </c>
      <c r="J1459" s="64">
        <v>0</v>
      </c>
      <c r="K1459" s="64">
        <v>6.1224489795918364</v>
      </c>
      <c r="L1459" s="65"/>
      <c r="M1459" s="65">
        <v>0</v>
      </c>
      <c r="N1459" s="65">
        <v>0</v>
      </c>
      <c r="O1459" s="65">
        <v>0</v>
      </c>
      <c r="P1459" s="65">
        <v>0</v>
      </c>
      <c r="Q1459" s="65">
        <v>0</v>
      </c>
      <c r="R1459" s="65">
        <v>0</v>
      </c>
      <c r="S1459" s="65">
        <v>0</v>
      </c>
      <c r="T1459" s="65">
        <v>0</v>
      </c>
      <c r="U1459" s="65">
        <v>3</v>
      </c>
    </row>
    <row r="1460" spans="1:21" x14ac:dyDescent="0.35">
      <c r="A1460" s="62">
        <v>1455</v>
      </c>
      <c r="B1460" s="63" t="s">
        <v>1837</v>
      </c>
      <c r="C1460" s="64">
        <v>0</v>
      </c>
      <c r="D1460" s="64">
        <v>0</v>
      </c>
      <c r="E1460" s="64">
        <v>0</v>
      </c>
      <c r="F1460" s="64">
        <v>0</v>
      </c>
      <c r="G1460" s="64">
        <v>0</v>
      </c>
      <c r="H1460" s="64">
        <v>0</v>
      </c>
      <c r="I1460" s="64">
        <v>21.428571428571427</v>
      </c>
      <c r="J1460" s="64">
        <v>0</v>
      </c>
      <c r="K1460" s="64">
        <v>17.647058823529413</v>
      </c>
      <c r="L1460" s="65"/>
      <c r="M1460" s="65">
        <v>0</v>
      </c>
      <c r="N1460" s="65">
        <v>0</v>
      </c>
      <c r="O1460" s="65">
        <v>0</v>
      </c>
      <c r="P1460" s="65">
        <v>0</v>
      </c>
      <c r="Q1460" s="65">
        <v>0</v>
      </c>
      <c r="R1460" s="65">
        <v>0</v>
      </c>
      <c r="S1460" s="65">
        <v>3</v>
      </c>
      <c r="T1460" s="65">
        <v>0</v>
      </c>
      <c r="U1460" s="65">
        <v>3</v>
      </c>
    </row>
    <row r="1461" spans="1:21" x14ac:dyDescent="0.35">
      <c r="A1461" s="62">
        <v>1456</v>
      </c>
      <c r="B1461" s="63" t="s">
        <v>404</v>
      </c>
      <c r="C1461" s="64">
        <v>3.8461538461538463</v>
      </c>
      <c r="D1461" s="64">
        <v>6.4516129032258061</v>
      </c>
      <c r="E1461" s="64">
        <v>5.1470588235294112</v>
      </c>
      <c r="F1461" s="64">
        <v>3.9473684210526314</v>
      </c>
      <c r="G1461" s="64">
        <v>9.2307692307692317</v>
      </c>
      <c r="H1461" s="64">
        <v>4.929577464788732</v>
      </c>
      <c r="I1461" s="64">
        <v>3.2467532467532463</v>
      </c>
      <c r="J1461" s="64">
        <v>7.0866141732283463</v>
      </c>
      <c r="K1461" s="64">
        <v>5.5944055944055942</v>
      </c>
      <c r="L1461" s="65"/>
      <c r="M1461" s="65">
        <v>3</v>
      </c>
      <c r="N1461" s="65">
        <v>4</v>
      </c>
      <c r="O1461" s="65">
        <v>7</v>
      </c>
      <c r="P1461" s="65">
        <v>3</v>
      </c>
      <c r="Q1461" s="65">
        <v>6</v>
      </c>
      <c r="R1461" s="65">
        <v>7</v>
      </c>
      <c r="S1461" s="65">
        <v>5</v>
      </c>
      <c r="T1461" s="65">
        <v>9</v>
      </c>
      <c r="U1461" s="65">
        <v>16</v>
      </c>
    </row>
    <row r="1462" spans="1:21" x14ac:dyDescent="0.35">
      <c r="A1462" s="62">
        <v>1457</v>
      </c>
      <c r="B1462" s="63" t="s">
        <v>1838</v>
      </c>
      <c r="C1462" s="64">
        <v>0</v>
      </c>
      <c r="D1462" s="64">
        <v>0</v>
      </c>
      <c r="E1462" s="64">
        <v>0</v>
      </c>
      <c r="F1462" s="64">
        <v>0</v>
      </c>
      <c r="G1462" s="64">
        <v>0</v>
      </c>
      <c r="H1462" s="64">
        <v>0</v>
      </c>
      <c r="I1462" s="64">
        <v>37.5</v>
      </c>
      <c r="J1462" s="64">
        <v>0</v>
      </c>
      <c r="K1462" s="64">
        <v>27.27272727272727</v>
      </c>
      <c r="L1462" s="65"/>
      <c r="M1462" s="65">
        <v>0</v>
      </c>
      <c r="N1462" s="65">
        <v>0</v>
      </c>
      <c r="O1462" s="65">
        <v>0</v>
      </c>
      <c r="P1462" s="65">
        <v>0</v>
      </c>
      <c r="Q1462" s="65">
        <v>0</v>
      </c>
      <c r="R1462" s="65">
        <v>0</v>
      </c>
      <c r="S1462" s="65">
        <v>3</v>
      </c>
      <c r="T1462" s="65">
        <v>0</v>
      </c>
      <c r="U1462" s="65">
        <v>3</v>
      </c>
    </row>
    <row r="1463" spans="1:21" x14ac:dyDescent="0.35">
      <c r="A1463" s="62">
        <v>1458</v>
      </c>
      <c r="B1463" s="63" t="s">
        <v>1839</v>
      </c>
      <c r="C1463" s="64">
        <v>0</v>
      </c>
      <c r="D1463" s="64">
        <v>0</v>
      </c>
      <c r="E1463" s="64">
        <v>0</v>
      </c>
      <c r="F1463" s="64">
        <v>0</v>
      </c>
      <c r="G1463" s="64">
        <v>0</v>
      </c>
      <c r="H1463" s="64">
        <v>0</v>
      </c>
      <c r="I1463" s="64">
        <v>0</v>
      </c>
      <c r="J1463" s="64">
        <v>0</v>
      </c>
      <c r="K1463" s="64">
        <v>0</v>
      </c>
      <c r="L1463" s="65"/>
      <c r="M1463" s="65">
        <v>0</v>
      </c>
      <c r="N1463" s="65">
        <v>0</v>
      </c>
      <c r="O1463" s="65">
        <v>0</v>
      </c>
      <c r="P1463" s="65">
        <v>0</v>
      </c>
      <c r="Q1463" s="65">
        <v>0</v>
      </c>
      <c r="R1463" s="65">
        <v>0</v>
      </c>
      <c r="S1463" s="65">
        <v>0</v>
      </c>
      <c r="T1463" s="65">
        <v>0</v>
      </c>
      <c r="U1463" s="65">
        <v>0</v>
      </c>
    </row>
    <row r="1464" spans="1:21" x14ac:dyDescent="0.35">
      <c r="A1464" s="62">
        <v>1459</v>
      </c>
      <c r="B1464" s="63" t="s">
        <v>1840</v>
      </c>
      <c r="C1464" s="64">
        <v>4.6153846153846159</v>
      </c>
      <c r="D1464" s="64">
        <v>13.846153846153847</v>
      </c>
      <c r="E1464" s="64">
        <v>7.8740157480314963</v>
      </c>
      <c r="F1464" s="64">
        <v>8.8607594936708853</v>
      </c>
      <c r="G1464" s="64">
        <v>6.7796610169491522</v>
      </c>
      <c r="H1464" s="64">
        <v>9.1549295774647899</v>
      </c>
      <c r="I1464" s="64">
        <v>7.9710144927536222</v>
      </c>
      <c r="J1464" s="64">
        <v>9.0909090909090917</v>
      </c>
      <c r="K1464" s="64">
        <v>7.1428571428571423</v>
      </c>
      <c r="L1464" s="65"/>
      <c r="M1464" s="65">
        <v>3</v>
      </c>
      <c r="N1464" s="65">
        <v>9</v>
      </c>
      <c r="O1464" s="65">
        <v>10</v>
      </c>
      <c r="P1464" s="65">
        <v>7</v>
      </c>
      <c r="Q1464" s="65">
        <v>4</v>
      </c>
      <c r="R1464" s="65">
        <v>13</v>
      </c>
      <c r="S1464" s="65">
        <v>11</v>
      </c>
      <c r="T1464" s="65">
        <v>12</v>
      </c>
      <c r="U1464" s="65">
        <v>19</v>
      </c>
    </row>
    <row r="1465" spans="1:21" x14ac:dyDescent="0.35">
      <c r="A1465" s="62">
        <v>1460</v>
      </c>
      <c r="B1465" s="63" t="s">
        <v>1841</v>
      </c>
      <c r="C1465" s="64">
        <v>0</v>
      </c>
      <c r="D1465" s="64">
        <v>0</v>
      </c>
      <c r="E1465" s="64">
        <v>0</v>
      </c>
      <c r="F1465" s="64">
        <v>0</v>
      </c>
      <c r="G1465" s="64">
        <v>0</v>
      </c>
      <c r="H1465" s="64">
        <v>0</v>
      </c>
      <c r="I1465" s="64">
        <v>0</v>
      </c>
      <c r="J1465" s="64">
        <v>0</v>
      </c>
      <c r="K1465" s="64">
        <v>0</v>
      </c>
      <c r="L1465" s="65"/>
      <c r="M1465" s="65">
        <v>0</v>
      </c>
      <c r="N1465" s="65">
        <v>0</v>
      </c>
      <c r="O1465" s="65">
        <v>0</v>
      </c>
      <c r="P1465" s="65">
        <v>0</v>
      </c>
      <c r="Q1465" s="65">
        <v>0</v>
      </c>
      <c r="R1465" s="65">
        <v>0</v>
      </c>
      <c r="S1465" s="65">
        <v>0</v>
      </c>
      <c r="T1465" s="65">
        <v>0</v>
      </c>
      <c r="U1465" s="65">
        <v>0</v>
      </c>
    </row>
    <row r="1466" spans="1:21" x14ac:dyDescent="0.35">
      <c r="A1466" s="62">
        <v>1461</v>
      </c>
      <c r="B1466" s="63" t="s">
        <v>1842</v>
      </c>
      <c r="C1466" s="64">
        <v>0</v>
      </c>
      <c r="D1466" s="64">
        <v>0</v>
      </c>
      <c r="E1466" s="64">
        <v>0</v>
      </c>
      <c r="F1466" s="64">
        <v>0</v>
      </c>
      <c r="G1466" s="64">
        <v>0</v>
      </c>
      <c r="H1466" s="64">
        <v>0</v>
      </c>
      <c r="I1466" s="64">
        <v>0</v>
      </c>
      <c r="J1466" s="64">
        <v>0</v>
      </c>
      <c r="K1466" s="64">
        <v>0</v>
      </c>
      <c r="L1466" s="65"/>
      <c r="M1466" s="65">
        <v>0</v>
      </c>
      <c r="N1466" s="65">
        <v>0</v>
      </c>
      <c r="O1466" s="65">
        <v>0</v>
      </c>
      <c r="P1466" s="65">
        <v>0</v>
      </c>
      <c r="Q1466" s="65">
        <v>0</v>
      </c>
      <c r="R1466" s="65">
        <v>0</v>
      </c>
      <c r="S1466" s="65">
        <v>0</v>
      </c>
      <c r="T1466" s="65">
        <v>0</v>
      </c>
      <c r="U1466" s="65">
        <v>0</v>
      </c>
    </row>
    <row r="1467" spans="1:21" x14ac:dyDescent="0.35">
      <c r="A1467" s="62">
        <v>1462</v>
      </c>
      <c r="B1467" s="63" t="s">
        <v>1843</v>
      </c>
      <c r="C1467" s="64">
        <v>0</v>
      </c>
      <c r="D1467" s="64">
        <v>0</v>
      </c>
      <c r="E1467" s="64">
        <v>0</v>
      </c>
      <c r="F1467" s="64">
        <v>0</v>
      </c>
      <c r="G1467" s="64">
        <v>0</v>
      </c>
      <c r="H1467" s="64">
        <v>0</v>
      </c>
      <c r="I1467" s="64">
        <v>0</v>
      </c>
      <c r="J1467" s="64">
        <v>0</v>
      </c>
      <c r="K1467" s="64">
        <v>0</v>
      </c>
      <c r="L1467" s="65"/>
      <c r="M1467" s="65">
        <v>0</v>
      </c>
      <c r="N1467" s="65">
        <v>0</v>
      </c>
      <c r="O1467" s="65">
        <v>0</v>
      </c>
      <c r="P1467" s="65">
        <v>0</v>
      </c>
      <c r="Q1467" s="65">
        <v>0</v>
      </c>
      <c r="R1467" s="65">
        <v>0</v>
      </c>
      <c r="S1467" s="65">
        <v>0</v>
      </c>
      <c r="T1467" s="65">
        <v>0</v>
      </c>
      <c r="U1467" s="65">
        <v>0</v>
      </c>
    </row>
    <row r="1468" spans="1:21" x14ac:dyDescent="0.35">
      <c r="A1468" s="62">
        <v>1463</v>
      </c>
      <c r="B1468" s="63" t="s">
        <v>1844</v>
      </c>
      <c r="C1468" s="64">
        <v>0</v>
      </c>
      <c r="D1468" s="64">
        <v>0</v>
      </c>
      <c r="E1468" s="64">
        <v>0</v>
      </c>
      <c r="F1468" s="64">
        <v>0</v>
      </c>
      <c r="G1468" s="64">
        <v>0</v>
      </c>
      <c r="H1468" s="64">
        <v>0</v>
      </c>
      <c r="I1468" s="64">
        <v>0</v>
      </c>
      <c r="J1468" s="64">
        <v>0</v>
      </c>
      <c r="K1468" s="64">
        <v>0</v>
      </c>
      <c r="L1468" s="65"/>
      <c r="M1468" s="65">
        <v>0</v>
      </c>
      <c r="N1468" s="65">
        <v>0</v>
      </c>
      <c r="O1468" s="65">
        <v>0</v>
      </c>
      <c r="P1468" s="65">
        <v>0</v>
      </c>
      <c r="Q1468" s="65">
        <v>0</v>
      </c>
      <c r="R1468" s="65">
        <v>0</v>
      </c>
      <c r="S1468" s="65">
        <v>0</v>
      </c>
      <c r="T1468" s="65">
        <v>0</v>
      </c>
      <c r="U1468" s="65">
        <v>0</v>
      </c>
    </row>
    <row r="1469" spans="1:21" x14ac:dyDescent="0.35">
      <c r="A1469" s="62">
        <v>1464</v>
      </c>
      <c r="B1469" s="63" t="s">
        <v>1845</v>
      </c>
      <c r="C1469" s="64">
        <v>0</v>
      </c>
      <c r="D1469" s="64">
        <v>0</v>
      </c>
      <c r="E1469" s="64">
        <v>0</v>
      </c>
      <c r="F1469" s="64">
        <v>0</v>
      </c>
      <c r="G1469" s="64">
        <v>0</v>
      </c>
      <c r="H1469" s="64">
        <v>0</v>
      </c>
      <c r="I1469" s="64">
        <v>0</v>
      </c>
      <c r="J1469" s="64">
        <v>100</v>
      </c>
      <c r="K1469" s="64">
        <v>25</v>
      </c>
      <c r="L1469" s="65"/>
      <c r="M1469" s="65">
        <v>0</v>
      </c>
      <c r="N1469" s="65">
        <v>0</v>
      </c>
      <c r="O1469" s="65">
        <v>0</v>
      </c>
      <c r="P1469" s="65">
        <v>0</v>
      </c>
      <c r="Q1469" s="65">
        <v>0</v>
      </c>
      <c r="R1469" s="65">
        <v>0</v>
      </c>
      <c r="S1469" s="65">
        <v>0</v>
      </c>
      <c r="T1469" s="65">
        <v>3</v>
      </c>
      <c r="U1469" s="65">
        <v>3</v>
      </c>
    </row>
    <row r="1470" spans="1:21" x14ac:dyDescent="0.35">
      <c r="A1470" s="62">
        <v>1465</v>
      </c>
      <c r="B1470" s="63" t="s">
        <v>1846</v>
      </c>
      <c r="C1470" s="64">
        <v>0</v>
      </c>
      <c r="D1470" s="64">
        <v>0</v>
      </c>
      <c r="E1470" s="64">
        <v>0</v>
      </c>
      <c r="F1470" s="64">
        <v>0</v>
      </c>
      <c r="G1470" s="64">
        <v>0</v>
      </c>
      <c r="H1470" s="64">
        <v>0</v>
      </c>
      <c r="I1470" s="64">
        <v>0</v>
      </c>
      <c r="J1470" s="64">
        <v>0</v>
      </c>
      <c r="K1470" s="64">
        <v>0</v>
      </c>
      <c r="L1470" s="65"/>
      <c r="M1470" s="65">
        <v>0</v>
      </c>
      <c r="N1470" s="65">
        <v>0</v>
      </c>
      <c r="O1470" s="65">
        <v>0</v>
      </c>
      <c r="P1470" s="65">
        <v>0</v>
      </c>
      <c r="Q1470" s="65">
        <v>0</v>
      </c>
      <c r="R1470" s="65">
        <v>0</v>
      </c>
      <c r="S1470" s="65">
        <v>0</v>
      </c>
      <c r="T1470" s="65">
        <v>0</v>
      </c>
      <c r="U1470" s="65">
        <v>0</v>
      </c>
    </row>
    <row r="1471" spans="1:21" x14ac:dyDescent="0.35">
      <c r="A1471" s="62">
        <v>1466</v>
      </c>
      <c r="B1471" s="63" t="s">
        <v>1847</v>
      </c>
      <c r="C1471" s="64">
        <v>0</v>
      </c>
      <c r="D1471" s="64">
        <v>0</v>
      </c>
      <c r="E1471" s="64">
        <v>0</v>
      </c>
      <c r="F1471" s="64">
        <v>0</v>
      </c>
      <c r="G1471" s="64">
        <v>0</v>
      </c>
      <c r="H1471" s="64">
        <v>0</v>
      </c>
      <c r="I1471" s="64">
        <v>0</v>
      </c>
      <c r="J1471" s="64">
        <v>0</v>
      </c>
      <c r="K1471" s="64">
        <v>0</v>
      </c>
      <c r="L1471" s="65"/>
      <c r="M1471" s="65">
        <v>0</v>
      </c>
      <c r="N1471" s="65">
        <v>0</v>
      </c>
      <c r="O1471" s="65">
        <v>0</v>
      </c>
      <c r="P1471" s="65">
        <v>0</v>
      </c>
      <c r="Q1471" s="65">
        <v>0</v>
      </c>
      <c r="R1471" s="65">
        <v>0</v>
      </c>
      <c r="S1471" s="65">
        <v>0</v>
      </c>
      <c r="T1471" s="65">
        <v>0</v>
      </c>
      <c r="U1471" s="65">
        <v>0</v>
      </c>
    </row>
    <row r="1472" spans="1:21" x14ac:dyDescent="0.35">
      <c r="A1472" s="62">
        <v>1467</v>
      </c>
      <c r="B1472" s="63" t="s">
        <v>405</v>
      </c>
      <c r="C1472" s="64">
        <v>4.6896551724137936</v>
      </c>
      <c r="D1472" s="64">
        <v>10.815047021943574</v>
      </c>
      <c r="E1472" s="64">
        <v>7.1953010279001468</v>
      </c>
      <c r="F1472" s="64">
        <v>4.447852760736196</v>
      </c>
      <c r="G1472" s="64">
        <v>8.4690553745928341</v>
      </c>
      <c r="H1472" s="64">
        <v>5.9889676910953513</v>
      </c>
      <c r="I1472" s="64">
        <v>4.1847041847041844</v>
      </c>
      <c r="J1472" s="64">
        <v>9.7444089456869012</v>
      </c>
      <c r="K1472" s="64">
        <v>7.1048632218844983</v>
      </c>
      <c r="L1472" s="65"/>
      <c r="M1472" s="65">
        <v>34</v>
      </c>
      <c r="N1472" s="65">
        <v>69</v>
      </c>
      <c r="O1472" s="65">
        <v>98</v>
      </c>
      <c r="P1472" s="65">
        <v>29</v>
      </c>
      <c r="Q1472" s="65">
        <v>52</v>
      </c>
      <c r="R1472" s="65">
        <v>76</v>
      </c>
      <c r="S1472" s="65">
        <v>58</v>
      </c>
      <c r="T1472" s="65">
        <v>122</v>
      </c>
      <c r="U1472" s="65">
        <v>187</v>
      </c>
    </row>
    <row r="1473" spans="1:21" x14ac:dyDescent="0.35">
      <c r="A1473" s="62">
        <v>1468</v>
      </c>
      <c r="B1473" s="63" t="s">
        <v>1848</v>
      </c>
      <c r="C1473" s="64">
        <v>0</v>
      </c>
      <c r="D1473" s="64">
        <v>10.714285714285714</v>
      </c>
      <c r="E1473" s="64">
        <v>5.6603773584905666</v>
      </c>
      <c r="F1473" s="64">
        <v>0</v>
      </c>
      <c r="G1473" s="64">
        <v>6.1224489795918364</v>
      </c>
      <c r="H1473" s="64">
        <v>2.8571428571428572</v>
      </c>
      <c r="I1473" s="64">
        <v>0</v>
      </c>
      <c r="J1473" s="64">
        <v>6.8627450980392162</v>
      </c>
      <c r="K1473" s="64">
        <v>3.3492822966507179</v>
      </c>
      <c r="L1473" s="65"/>
      <c r="M1473" s="65">
        <v>0</v>
      </c>
      <c r="N1473" s="65">
        <v>6</v>
      </c>
      <c r="O1473" s="65">
        <v>6</v>
      </c>
      <c r="P1473" s="65">
        <v>0</v>
      </c>
      <c r="Q1473" s="65">
        <v>3</v>
      </c>
      <c r="R1473" s="65">
        <v>3</v>
      </c>
      <c r="S1473" s="65">
        <v>0</v>
      </c>
      <c r="T1473" s="65">
        <v>7</v>
      </c>
      <c r="U1473" s="65">
        <v>7</v>
      </c>
    </row>
    <row r="1474" spans="1:21" x14ac:dyDescent="0.35">
      <c r="A1474" s="62">
        <v>1469</v>
      </c>
      <c r="B1474" s="63" t="s">
        <v>406</v>
      </c>
      <c r="C1474" s="64">
        <v>6.8592057761732859</v>
      </c>
      <c r="D1474" s="64">
        <v>11.627906976744185</v>
      </c>
      <c r="E1474" s="64">
        <v>8.69140625</v>
      </c>
      <c r="F1474" s="64">
        <v>5.416666666666667</v>
      </c>
      <c r="G1474" s="64">
        <v>10.991379310344827</v>
      </c>
      <c r="H1474" s="64">
        <v>7.7586206896551726</v>
      </c>
      <c r="I1474" s="64">
        <v>6.2984496124031004</v>
      </c>
      <c r="J1474" s="64">
        <v>11.003236245954692</v>
      </c>
      <c r="K1474" s="64">
        <v>8.3673469387755102</v>
      </c>
      <c r="L1474" s="65"/>
      <c r="M1474" s="65">
        <v>38</v>
      </c>
      <c r="N1474" s="65">
        <v>55</v>
      </c>
      <c r="O1474" s="65">
        <v>89</v>
      </c>
      <c r="P1474" s="65">
        <v>26</v>
      </c>
      <c r="Q1474" s="65">
        <v>51</v>
      </c>
      <c r="R1474" s="65">
        <v>72</v>
      </c>
      <c r="S1474" s="65">
        <v>65</v>
      </c>
      <c r="T1474" s="65">
        <v>102</v>
      </c>
      <c r="U1474" s="65">
        <v>164</v>
      </c>
    </row>
    <row r="1475" spans="1:21" x14ac:dyDescent="0.35">
      <c r="A1475" s="62">
        <v>1470</v>
      </c>
      <c r="B1475" s="63" t="s">
        <v>1849</v>
      </c>
      <c r="C1475" s="64">
        <v>0</v>
      </c>
      <c r="D1475" s="64">
        <v>0</v>
      </c>
      <c r="E1475" s="64">
        <v>0</v>
      </c>
      <c r="F1475" s="64">
        <v>0</v>
      </c>
      <c r="G1475" s="64">
        <v>0</v>
      </c>
      <c r="H1475" s="64">
        <v>0</v>
      </c>
      <c r="I1475" s="64">
        <v>0</v>
      </c>
      <c r="J1475" s="64">
        <v>0</v>
      </c>
      <c r="K1475" s="64">
        <v>0</v>
      </c>
      <c r="L1475" s="65"/>
      <c r="M1475" s="65">
        <v>0</v>
      </c>
      <c r="N1475" s="65">
        <v>0</v>
      </c>
      <c r="O1475" s="65">
        <v>0</v>
      </c>
      <c r="P1475" s="65">
        <v>0</v>
      </c>
      <c r="Q1475" s="65">
        <v>0</v>
      </c>
      <c r="R1475" s="65">
        <v>0</v>
      </c>
      <c r="S1475" s="65">
        <v>0</v>
      </c>
      <c r="T1475" s="65">
        <v>0</v>
      </c>
      <c r="U1475" s="65">
        <v>0</v>
      </c>
    </row>
    <row r="1476" spans="1:21" x14ac:dyDescent="0.35">
      <c r="A1476" s="62">
        <v>1471</v>
      </c>
      <c r="B1476" s="63" t="s">
        <v>1850</v>
      </c>
      <c r="C1476" s="64">
        <v>0</v>
      </c>
      <c r="D1476" s="64">
        <v>0</v>
      </c>
      <c r="E1476" s="64">
        <v>0</v>
      </c>
      <c r="F1476" s="64">
        <v>0</v>
      </c>
      <c r="G1476" s="64">
        <v>0</v>
      </c>
      <c r="H1476" s="64">
        <v>0</v>
      </c>
      <c r="I1476" s="64">
        <v>0</v>
      </c>
      <c r="J1476" s="64">
        <v>0</v>
      </c>
      <c r="K1476" s="64">
        <v>0</v>
      </c>
      <c r="L1476" s="65"/>
      <c r="M1476" s="65">
        <v>0</v>
      </c>
      <c r="N1476" s="65">
        <v>0</v>
      </c>
      <c r="O1476" s="65">
        <v>0</v>
      </c>
      <c r="P1476" s="65">
        <v>0</v>
      </c>
      <c r="Q1476" s="65">
        <v>0</v>
      </c>
      <c r="R1476" s="65">
        <v>0</v>
      </c>
      <c r="S1476" s="65">
        <v>0</v>
      </c>
      <c r="T1476" s="65">
        <v>0</v>
      </c>
      <c r="U1476" s="65">
        <v>0</v>
      </c>
    </row>
    <row r="1477" spans="1:21" x14ac:dyDescent="0.35">
      <c r="A1477" s="62">
        <v>1472</v>
      </c>
      <c r="B1477" s="63" t="s">
        <v>1851</v>
      </c>
      <c r="C1477" s="64">
        <v>0</v>
      </c>
      <c r="D1477" s="64">
        <v>0</v>
      </c>
      <c r="E1477" s="64">
        <v>0</v>
      </c>
      <c r="F1477" s="64">
        <v>0</v>
      </c>
      <c r="G1477" s="64">
        <v>0</v>
      </c>
      <c r="H1477" s="64">
        <v>0</v>
      </c>
      <c r="I1477" s="64">
        <v>0</v>
      </c>
      <c r="J1477" s="64">
        <v>100</v>
      </c>
      <c r="K1477" s="64">
        <v>16.666666666666664</v>
      </c>
      <c r="L1477" s="65"/>
      <c r="M1477" s="65">
        <v>0</v>
      </c>
      <c r="N1477" s="65">
        <v>0</v>
      </c>
      <c r="O1477" s="65">
        <v>0</v>
      </c>
      <c r="P1477" s="65">
        <v>0</v>
      </c>
      <c r="Q1477" s="65">
        <v>0</v>
      </c>
      <c r="R1477" s="65">
        <v>0</v>
      </c>
      <c r="S1477" s="65">
        <v>0</v>
      </c>
      <c r="T1477" s="65">
        <v>3</v>
      </c>
      <c r="U1477" s="65">
        <v>3</v>
      </c>
    </row>
    <row r="1478" spans="1:21" x14ac:dyDescent="0.35">
      <c r="A1478" s="62">
        <v>1473</v>
      </c>
      <c r="B1478" s="63" t="s">
        <v>407</v>
      </c>
      <c r="C1478" s="64">
        <v>8.4507042253521121</v>
      </c>
      <c r="D1478" s="64">
        <v>8.8607594936708853</v>
      </c>
      <c r="E1478" s="64">
        <v>11.564625850340136</v>
      </c>
      <c r="F1478" s="64">
        <v>4.2105263157894735</v>
      </c>
      <c r="G1478" s="64">
        <v>7.9365079365079358</v>
      </c>
      <c r="H1478" s="64">
        <v>10.828025477707007</v>
      </c>
      <c r="I1478" s="64">
        <v>6.8965517241379306</v>
      </c>
      <c r="J1478" s="64">
        <v>10.48951048951049</v>
      </c>
      <c r="K1478" s="64">
        <v>9.7719869706840399</v>
      </c>
      <c r="L1478" s="65"/>
      <c r="M1478" s="65">
        <v>6</v>
      </c>
      <c r="N1478" s="65">
        <v>7</v>
      </c>
      <c r="O1478" s="65">
        <v>17</v>
      </c>
      <c r="P1478" s="65">
        <v>4</v>
      </c>
      <c r="Q1478" s="65">
        <v>5</v>
      </c>
      <c r="R1478" s="65">
        <v>17</v>
      </c>
      <c r="S1478" s="65">
        <v>12</v>
      </c>
      <c r="T1478" s="65">
        <v>15</v>
      </c>
      <c r="U1478" s="65">
        <v>30</v>
      </c>
    </row>
    <row r="1479" spans="1:21" x14ac:dyDescent="0.35">
      <c r="A1479" s="62">
        <v>1474</v>
      </c>
      <c r="B1479" s="63" t="s">
        <v>1852</v>
      </c>
      <c r="C1479" s="64">
        <v>0</v>
      </c>
      <c r="D1479" s="64">
        <v>0</v>
      </c>
      <c r="E1479" s="64">
        <v>0</v>
      </c>
      <c r="F1479" s="64">
        <v>0</v>
      </c>
      <c r="G1479" s="64">
        <v>0</v>
      </c>
      <c r="H1479" s="64">
        <v>0</v>
      </c>
      <c r="I1479" s="64">
        <v>0</v>
      </c>
      <c r="J1479" s="64">
        <v>0</v>
      </c>
      <c r="K1479" s="64">
        <v>0</v>
      </c>
      <c r="L1479" s="65"/>
      <c r="M1479" s="65">
        <v>0</v>
      </c>
      <c r="N1479" s="65">
        <v>0</v>
      </c>
      <c r="O1479" s="65">
        <v>0</v>
      </c>
      <c r="P1479" s="65">
        <v>0</v>
      </c>
      <c r="Q1479" s="65">
        <v>0</v>
      </c>
      <c r="R1479" s="65">
        <v>0</v>
      </c>
      <c r="S1479" s="65">
        <v>0</v>
      </c>
      <c r="T1479" s="65">
        <v>0</v>
      </c>
      <c r="U1479" s="65">
        <v>0</v>
      </c>
    </row>
    <row r="1480" spans="1:21" x14ac:dyDescent="0.35">
      <c r="A1480" s="62">
        <v>1475</v>
      </c>
      <c r="B1480" s="63" t="s">
        <v>1853</v>
      </c>
      <c r="C1480" s="64">
        <v>0</v>
      </c>
      <c r="D1480" s="64">
        <v>0</v>
      </c>
      <c r="E1480" s="64">
        <v>0</v>
      </c>
      <c r="F1480" s="64">
        <v>0</v>
      </c>
      <c r="G1480" s="64">
        <v>0</v>
      </c>
      <c r="H1480" s="64">
        <v>0</v>
      </c>
      <c r="I1480" s="64">
        <v>0</v>
      </c>
      <c r="J1480" s="64">
        <v>0</v>
      </c>
      <c r="K1480" s="64">
        <v>0</v>
      </c>
      <c r="L1480" s="65"/>
      <c r="M1480" s="65">
        <v>0</v>
      </c>
      <c r="N1480" s="65">
        <v>0</v>
      </c>
      <c r="O1480" s="65">
        <v>0</v>
      </c>
      <c r="P1480" s="65">
        <v>0</v>
      </c>
      <c r="Q1480" s="65">
        <v>0</v>
      </c>
      <c r="R1480" s="65">
        <v>0</v>
      </c>
      <c r="S1480" s="65">
        <v>0</v>
      </c>
      <c r="T1480" s="65">
        <v>0</v>
      </c>
      <c r="U1480" s="65">
        <v>0</v>
      </c>
    </row>
    <row r="1481" spans="1:21" x14ac:dyDescent="0.35">
      <c r="A1481" s="62">
        <v>1476</v>
      </c>
      <c r="B1481" s="63" t="s">
        <v>1854</v>
      </c>
      <c r="C1481" s="64">
        <v>3.5294117647058822</v>
      </c>
      <c r="D1481" s="64">
        <v>10.824742268041238</v>
      </c>
      <c r="E1481" s="64">
        <v>10.861423220973784</v>
      </c>
      <c r="F1481" s="64">
        <v>4.8192771084337354</v>
      </c>
      <c r="G1481" s="64">
        <v>11.363636363636363</v>
      </c>
      <c r="H1481" s="64">
        <v>9.7744360902255636</v>
      </c>
      <c r="I1481" s="64">
        <v>7.5144508670520231</v>
      </c>
      <c r="J1481" s="64">
        <v>12.834224598930483</v>
      </c>
      <c r="K1481" s="64">
        <v>11.151736745886655</v>
      </c>
      <c r="L1481" s="65"/>
      <c r="M1481" s="65">
        <v>3</v>
      </c>
      <c r="N1481" s="65">
        <v>21</v>
      </c>
      <c r="O1481" s="65">
        <v>29</v>
      </c>
      <c r="P1481" s="65">
        <v>4</v>
      </c>
      <c r="Q1481" s="65">
        <v>20</v>
      </c>
      <c r="R1481" s="65">
        <v>26</v>
      </c>
      <c r="S1481" s="65">
        <v>13</v>
      </c>
      <c r="T1481" s="65">
        <v>48</v>
      </c>
      <c r="U1481" s="65">
        <v>61</v>
      </c>
    </row>
    <row r="1482" spans="1:21" x14ac:dyDescent="0.35">
      <c r="A1482" s="62">
        <v>1477</v>
      </c>
      <c r="B1482" s="63" t="s">
        <v>1855</v>
      </c>
      <c r="C1482" s="64">
        <v>0</v>
      </c>
      <c r="D1482" s="64">
        <v>0</v>
      </c>
      <c r="E1482" s="64">
        <v>0</v>
      </c>
      <c r="F1482" s="64">
        <v>0</v>
      </c>
      <c r="G1482" s="64">
        <v>0</v>
      </c>
      <c r="H1482" s="64">
        <v>0</v>
      </c>
      <c r="I1482" s="64">
        <v>0</v>
      </c>
      <c r="J1482" s="64">
        <v>0</v>
      </c>
      <c r="K1482" s="64">
        <v>0</v>
      </c>
      <c r="L1482" s="65"/>
      <c r="M1482" s="65">
        <v>0</v>
      </c>
      <c r="N1482" s="65">
        <v>0</v>
      </c>
      <c r="O1482" s="65">
        <v>0</v>
      </c>
      <c r="P1482" s="65">
        <v>0</v>
      </c>
      <c r="Q1482" s="65">
        <v>0</v>
      </c>
      <c r="R1482" s="65">
        <v>0</v>
      </c>
      <c r="S1482" s="65">
        <v>0</v>
      </c>
      <c r="T1482" s="65">
        <v>0</v>
      </c>
      <c r="U1482" s="65">
        <v>0</v>
      </c>
    </row>
    <row r="1483" spans="1:21" x14ac:dyDescent="0.35">
      <c r="A1483" s="62">
        <v>1478</v>
      </c>
      <c r="B1483" s="63" t="s">
        <v>1856</v>
      </c>
      <c r="C1483" s="64">
        <v>0</v>
      </c>
      <c r="D1483" s="64">
        <v>0</v>
      </c>
      <c r="E1483" s="64">
        <v>0</v>
      </c>
      <c r="F1483" s="64">
        <v>0</v>
      </c>
      <c r="G1483" s="64">
        <v>0</v>
      </c>
      <c r="H1483" s="64">
        <v>0</v>
      </c>
      <c r="I1483" s="64">
        <v>0</v>
      </c>
      <c r="J1483" s="64">
        <v>0</v>
      </c>
      <c r="K1483" s="64">
        <v>0</v>
      </c>
      <c r="L1483" s="65"/>
      <c r="M1483" s="65">
        <v>0</v>
      </c>
      <c r="N1483" s="65">
        <v>0</v>
      </c>
      <c r="O1483" s="65">
        <v>0</v>
      </c>
      <c r="P1483" s="65">
        <v>0</v>
      </c>
      <c r="Q1483" s="65">
        <v>0</v>
      </c>
      <c r="R1483" s="65">
        <v>0</v>
      </c>
      <c r="S1483" s="65">
        <v>0</v>
      </c>
      <c r="T1483" s="65">
        <v>0</v>
      </c>
      <c r="U1483" s="65">
        <v>0</v>
      </c>
    </row>
    <row r="1484" spans="1:21" x14ac:dyDescent="0.35">
      <c r="A1484" s="62">
        <v>1479</v>
      </c>
      <c r="B1484" s="63" t="s">
        <v>1857</v>
      </c>
      <c r="C1484" s="64">
        <v>0</v>
      </c>
      <c r="D1484" s="64">
        <v>0</v>
      </c>
      <c r="E1484" s="64">
        <v>0</v>
      </c>
      <c r="F1484" s="64">
        <v>0</v>
      </c>
      <c r="G1484" s="64">
        <v>0</v>
      </c>
      <c r="H1484" s="64">
        <v>0</v>
      </c>
      <c r="I1484" s="64">
        <v>0</v>
      </c>
      <c r="J1484" s="64">
        <v>0</v>
      </c>
      <c r="K1484" s="64">
        <v>0</v>
      </c>
      <c r="L1484" s="65"/>
      <c r="M1484" s="65">
        <v>0</v>
      </c>
      <c r="N1484" s="65">
        <v>0</v>
      </c>
      <c r="O1484" s="65">
        <v>0</v>
      </c>
      <c r="P1484" s="65">
        <v>0</v>
      </c>
      <c r="Q1484" s="65">
        <v>0</v>
      </c>
      <c r="R1484" s="65">
        <v>0</v>
      </c>
      <c r="S1484" s="65">
        <v>0</v>
      </c>
      <c r="T1484" s="65">
        <v>0</v>
      </c>
      <c r="U1484" s="65">
        <v>0</v>
      </c>
    </row>
    <row r="1485" spans="1:21" x14ac:dyDescent="0.35">
      <c r="A1485" s="62">
        <v>1480</v>
      </c>
      <c r="B1485" s="63" t="s">
        <v>1858</v>
      </c>
      <c r="C1485" s="64">
        <v>0</v>
      </c>
      <c r="D1485" s="64">
        <v>0</v>
      </c>
      <c r="E1485" s="64">
        <v>0</v>
      </c>
      <c r="F1485" s="64">
        <v>0</v>
      </c>
      <c r="G1485" s="64">
        <v>0</v>
      </c>
      <c r="H1485" s="64">
        <v>0</v>
      </c>
      <c r="I1485" s="64">
        <v>0</v>
      </c>
      <c r="J1485" s="64">
        <v>0</v>
      </c>
      <c r="K1485" s="64">
        <v>0</v>
      </c>
      <c r="L1485" s="65"/>
      <c r="M1485" s="65">
        <v>0</v>
      </c>
      <c r="N1485" s="65">
        <v>0</v>
      </c>
      <c r="O1485" s="65">
        <v>0</v>
      </c>
      <c r="P1485" s="65">
        <v>0</v>
      </c>
      <c r="Q1485" s="65">
        <v>0</v>
      </c>
      <c r="R1485" s="65">
        <v>0</v>
      </c>
      <c r="S1485" s="65">
        <v>0</v>
      </c>
      <c r="T1485" s="65">
        <v>0</v>
      </c>
      <c r="U1485" s="65">
        <v>0</v>
      </c>
    </row>
    <row r="1486" spans="1:21" x14ac:dyDescent="0.35">
      <c r="A1486" s="62">
        <v>1481</v>
      </c>
      <c r="B1486" s="63" t="s">
        <v>1859</v>
      </c>
      <c r="C1486" s="64">
        <v>0</v>
      </c>
      <c r="D1486" s="64">
        <v>0</v>
      </c>
      <c r="E1486" s="64">
        <v>0</v>
      </c>
      <c r="F1486" s="64">
        <v>0</v>
      </c>
      <c r="G1486" s="64">
        <v>0</v>
      </c>
      <c r="H1486" s="64">
        <v>0</v>
      </c>
      <c r="I1486" s="64">
        <v>0</v>
      </c>
      <c r="J1486" s="64">
        <v>0</v>
      </c>
      <c r="K1486" s="64">
        <v>0</v>
      </c>
      <c r="L1486" s="65"/>
      <c r="M1486" s="65">
        <v>0</v>
      </c>
      <c r="N1486" s="65">
        <v>0</v>
      </c>
      <c r="O1486" s="65">
        <v>0</v>
      </c>
      <c r="P1486" s="65">
        <v>0</v>
      </c>
      <c r="Q1486" s="65">
        <v>0</v>
      </c>
      <c r="R1486" s="65">
        <v>0</v>
      </c>
      <c r="S1486" s="65">
        <v>0</v>
      </c>
      <c r="T1486" s="65">
        <v>0</v>
      </c>
      <c r="U1486" s="65">
        <v>0</v>
      </c>
    </row>
    <row r="1487" spans="1:21" x14ac:dyDescent="0.35">
      <c r="A1487" s="62">
        <v>1482</v>
      </c>
      <c r="B1487" s="63" t="s">
        <v>1860</v>
      </c>
      <c r="C1487" s="64">
        <v>0</v>
      </c>
      <c r="D1487" s="64">
        <v>0</v>
      </c>
      <c r="E1487" s="64">
        <v>0</v>
      </c>
      <c r="F1487" s="64">
        <v>0</v>
      </c>
      <c r="G1487" s="64">
        <v>0</v>
      </c>
      <c r="H1487" s="64">
        <v>0</v>
      </c>
      <c r="I1487" s="64">
        <v>0</v>
      </c>
      <c r="J1487" s="64">
        <v>0</v>
      </c>
      <c r="K1487" s="64">
        <v>0</v>
      </c>
      <c r="L1487" s="65"/>
      <c r="M1487" s="65">
        <v>0</v>
      </c>
      <c r="N1487" s="65">
        <v>0</v>
      </c>
      <c r="O1487" s="65">
        <v>0</v>
      </c>
      <c r="P1487" s="65">
        <v>0</v>
      </c>
      <c r="Q1487" s="65">
        <v>0</v>
      </c>
      <c r="R1487" s="65">
        <v>0</v>
      </c>
      <c r="S1487" s="65">
        <v>0</v>
      </c>
      <c r="T1487" s="65">
        <v>0</v>
      </c>
      <c r="U1487" s="65">
        <v>0</v>
      </c>
    </row>
    <row r="1488" spans="1:21" x14ac:dyDescent="0.35">
      <c r="A1488" s="62">
        <v>1483</v>
      </c>
      <c r="B1488" s="63" t="s">
        <v>1861</v>
      </c>
      <c r="C1488" s="64">
        <v>0</v>
      </c>
      <c r="D1488" s="64">
        <v>0</v>
      </c>
      <c r="E1488" s="64">
        <v>0</v>
      </c>
      <c r="F1488" s="64">
        <v>0</v>
      </c>
      <c r="G1488" s="64">
        <v>0</v>
      </c>
      <c r="H1488" s="64">
        <v>0</v>
      </c>
      <c r="I1488" s="64">
        <v>100</v>
      </c>
      <c r="J1488" s="64">
        <v>0</v>
      </c>
      <c r="K1488" s="64">
        <v>100</v>
      </c>
      <c r="L1488" s="65"/>
      <c r="M1488" s="65">
        <v>0</v>
      </c>
      <c r="N1488" s="65">
        <v>0</v>
      </c>
      <c r="O1488" s="65">
        <v>0</v>
      </c>
      <c r="P1488" s="65">
        <v>0</v>
      </c>
      <c r="Q1488" s="65">
        <v>0</v>
      </c>
      <c r="R1488" s="65">
        <v>0</v>
      </c>
      <c r="S1488" s="65">
        <v>4</v>
      </c>
      <c r="T1488" s="65">
        <v>0</v>
      </c>
      <c r="U1488" s="65">
        <v>4</v>
      </c>
    </row>
    <row r="1489" spans="1:21" x14ac:dyDescent="0.35">
      <c r="A1489" s="62">
        <v>1484</v>
      </c>
      <c r="B1489" s="63" t="s">
        <v>1862</v>
      </c>
      <c r="C1489" s="64">
        <v>0</v>
      </c>
      <c r="D1489" s="64">
        <v>0</v>
      </c>
      <c r="E1489" s="64">
        <v>0</v>
      </c>
      <c r="F1489" s="64">
        <v>0</v>
      </c>
      <c r="G1489" s="64">
        <v>0</v>
      </c>
      <c r="H1489" s="64">
        <v>0</v>
      </c>
      <c r="I1489" s="64">
        <v>22.222222222222221</v>
      </c>
      <c r="J1489" s="64">
        <v>0</v>
      </c>
      <c r="K1489" s="64">
        <v>11.76470588235294</v>
      </c>
      <c r="L1489" s="65"/>
      <c r="M1489" s="65">
        <v>0</v>
      </c>
      <c r="N1489" s="65">
        <v>0</v>
      </c>
      <c r="O1489" s="65">
        <v>0</v>
      </c>
      <c r="P1489" s="65">
        <v>0</v>
      </c>
      <c r="Q1489" s="65">
        <v>0</v>
      </c>
      <c r="R1489" s="65">
        <v>0</v>
      </c>
      <c r="S1489" s="65">
        <v>4</v>
      </c>
      <c r="T1489" s="65">
        <v>0</v>
      </c>
      <c r="U1489" s="65">
        <v>4</v>
      </c>
    </row>
    <row r="1490" spans="1:21" x14ac:dyDescent="0.35">
      <c r="A1490" s="62">
        <v>1485</v>
      </c>
      <c r="B1490" s="63" t="s">
        <v>1863</v>
      </c>
      <c r="C1490" s="64">
        <v>0</v>
      </c>
      <c r="D1490" s="64">
        <v>0</v>
      </c>
      <c r="E1490" s="64">
        <v>0</v>
      </c>
      <c r="F1490" s="64">
        <v>0</v>
      </c>
      <c r="G1490" s="64">
        <v>0</v>
      </c>
      <c r="H1490" s="64">
        <v>0</v>
      </c>
      <c r="I1490" s="64">
        <v>0</v>
      </c>
      <c r="J1490" s="64">
        <v>0</v>
      </c>
      <c r="K1490" s="64">
        <v>0</v>
      </c>
      <c r="L1490" s="65"/>
      <c r="M1490" s="65">
        <v>0</v>
      </c>
      <c r="N1490" s="65">
        <v>0</v>
      </c>
      <c r="O1490" s="65">
        <v>0</v>
      </c>
      <c r="P1490" s="65">
        <v>0</v>
      </c>
      <c r="Q1490" s="65">
        <v>0</v>
      </c>
      <c r="R1490" s="65">
        <v>0</v>
      </c>
      <c r="S1490" s="65">
        <v>0</v>
      </c>
      <c r="T1490" s="65">
        <v>0</v>
      </c>
      <c r="U1490" s="65">
        <v>0</v>
      </c>
    </row>
    <row r="1491" spans="1:21" x14ac:dyDescent="0.35">
      <c r="A1491" s="62">
        <v>1486</v>
      </c>
      <c r="B1491" s="63" t="s">
        <v>1864</v>
      </c>
      <c r="C1491" s="64">
        <v>0</v>
      </c>
      <c r="D1491" s="64">
        <v>0</v>
      </c>
      <c r="E1491" s="64">
        <v>0</v>
      </c>
      <c r="F1491" s="64">
        <v>0</v>
      </c>
      <c r="G1491" s="64">
        <v>60</v>
      </c>
      <c r="H1491" s="64">
        <v>28.571428571428569</v>
      </c>
      <c r="I1491" s="64">
        <v>0</v>
      </c>
      <c r="J1491" s="64">
        <v>22.222222222222221</v>
      </c>
      <c r="K1491" s="64">
        <v>10.714285714285714</v>
      </c>
      <c r="L1491" s="65"/>
      <c r="M1491" s="65">
        <v>0</v>
      </c>
      <c r="N1491" s="65">
        <v>0</v>
      </c>
      <c r="O1491" s="65">
        <v>0</v>
      </c>
      <c r="P1491" s="65">
        <v>0</v>
      </c>
      <c r="Q1491" s="65">
        <v>6</v>
      </c>
      <c r="R1491" s="65">
        <v>6</v>
      </c>
      <c r="S1491" s="65">
        <v>0</v>
      </c>
      <c r="T1491" s="65">
        <v>6</v>
      </c>
      <c r="U1491" s="65">
        <v>6</v>
      </c>
    </row>
    <row r="1492" spans="1:21" x14ac:dyDescent="0.35">
      <c r="A1492" s="62">
        <v>1487</v>
      </c>
      <c r="B1492" s="63" t="s">
        <v>1865</v>
      </c>
      <c r="C1492" s="64">
        <v>0</v>
      </c>
      <c r="D1492" s="64">
        <v>0</v>
      </c>
      <c r="E1492" s="64">
        <v>0</v>
      </c>
      <c r="F1492" s="64">
        <v>0</v>
      </c>
      <c r="G1492" s="64">
        <v>0</v>
      </c>
      <c r="H1492" s="64">
        <v>0</v>
      </c>
      <c r="I1492" s="64">
        <v>0</v>
      </c>
      <c r="J1492" s="64">
        <v>0</v>
      </c>
      <c r="K1492" s="64">
        <v>0</v>
      </c>
      <c r="L1492" s="65"/>
      <c r="M1492" s="65">
        <v>0</v>
      </c>
      <c r="N1492" s="65">
        <v>0</v>
      </c>
      <c r="O1492" s="65">
        <v>0</v>
      </c>
      <c r="P1492" s="65">
        <v>0</v>
      </c>
      <c r="Q1492" s="65">
        <v>0</v>
      </c>
      <c r="R1492" s="65">
        <v>0</v>
      </c>
      <c r="S1492" s="65">
        <v>0</v>
      </c>
      <c r="T1492" s="65">
        <v>0</v>
      </c>
      <c r="U1492" s="65">
        <v>0</v>
      </c>
    </row>
    <row r="1493" spans="1:21" x14ac:dyDescent="0.35">
      <c r="A1493" s="62">
        <v>1488</v>
      </c>
      <c r="B1493" s="63" t="s">
        <v>1866</v>
      </c>
      <c r="C1493" s="64">
        <v>0</v>
      </c>
      <c r="D1493" s="64">
        <v>0</v>
      </c>
      <c r="E1493" s="64">
        <v>4.2857142857142856</v>
      </c>
      <c r="F1493" s="64">
        <v>0</v>
      </c>
      <c r="G1493" s="64">
        <v>18.181818181818183</v>
      </c>
      <c r="H1493" s="64">
        <v>9.0909090909090917</v>
      </c>
      <c r="I1493" s="64">
        <v>0</v>
      </c>
      <c r="J1493" s="64">
        <v>10.9375</v>
      </c>
      <c r="K1493" s="64">
        <v>3.0303030303030303</v>
      </c>
      <c r="L1493" s="65"/>
      <c r="M1493" s="65">
        <v>0</v>
      </c>
      <c r="N1493" s="65">
        <v>0</v>
      </c>
      <c r="O1493" s="65">
        <v>3</v>
      </c>
      <c r="P1493" s="65">
        <v>0</v>
      </c>
      <c r="Q1493" s="65">
        <v>6</v>
      </c>
      <c r="R1493" s="65">
        <v>6</v>
      </c>
      <c r="S1493" s="65">
        <v>0</v>
      </c>
      <c r="T1493" s="65">
        <v>7</v>
      </c>
      <c r="U1493" s="65">
        <v>4</v>
      </c>
    </row>
    <row r="1494" spans="1:21" x14ac:dyDescent="0.35">
      <c r="A1494" s="62">
        <v>1489</v>
      </c>
      <c r="B1494" s="63" t="s">
        <v>1867</v>
      </c>
      <c r="C1494" s="64">
        <v>0</v>
      </c>
      <c r="D1494" s="64">
        <v>0</v>
      </c>
      <c r="E1494" s="64">
        <v>0</v>
      </c>
      <c r="F1494" s="64">
        <v>0</v>
      </c>
      <c r="G1494" s="64">
        <v>0</v>
      </c>
      <c r="H1494" s="64">
        <v>0</v>
      </c>
      <c r="I1494" s="64">
        <v>0</v>
      </c>
      <c r="J1494" s="64">
        <v>0</v>
      </c>
      <c r="K1494" s="64">
        <v>0</v>
      </c>
      <c r="L1494" s="65"/>
      <c r="M1494" s="65">
        <v>0</v>
      </c>
      <c r="N1494" s="65">
        <v>0</v>
      </c>
      <c r="O1494" s="65">
        <v>0</v>
      </c>
      <c r="P1494" s="65">
        <v>0</v>
      </c>
      <c r="Q1494" s="65">
        <v>0</v>
      </c>
      <c r="R1494" s="65">
        <v>0</v>
      </c>
      <c r="S1494" s="65">
        <v>0</v>
      </c>
      <c r="T1494" s="65">
        <v>0</v>
      </c>
      <c r="U1494" s="65">
        <v>0</v>
      </c>
    </row>
    <row r="1495" spans="1:21" x14ac:dyDescent="0.35">
      <c r="A1495" s="62">
        <v>1490</v>
      </c>
      <c r="B1495" s="63" t="s">
        <v>408</v>
      </c>
      <c r="C1495" s="64">
        <v>11.25</v>
      </c>
      <c r="D1495" s="64">
        <v>5.4054054054054053</v>
      </c>
      <c r="E1495" s="64">
        <v>9.8901098901098905</v>
      </c>
      <c r="F1495" s="64">
        <v>2.3255813953488373</v>
      </c>
      <c r="G1495" s="64">
        <v>13.084112149532709</v>
      </c>
      <c r="H1495" s="64">
        <v>8.8028169014084501</v>
      </c>
      <c r="I1495" s="64">
        <v>7.8549848942598182</v>
      </c>
      <c r="J1495" s="64">
        <v>11.160714285714286</v>
      </c>
      <c r="K1495" s="64">
        <v>9.0415913200723335</v>
      </c>
      <c r="L1495" s="65"/>
      <c r="M1495" s="65">
        <v>18</v>
      </c>
      <c r="N1495" s="65">
        <v>6</v>
      </c>
      <c r="O1495" s="65">
        <v>27</v>
      </c>
      <c r="P1495" s="65">
        <v>4</v>
      </c>
      <c r="Q1495" s="65">
        <v>14</v>
      </c>
      <c r="R1495" s="65">
        <v>25</v>
      </c>
      <c r="S1495" s="65">
        <v>26</v>
      </c>
      <c r="T1495" s="65">
        <v>25</v>
      </c>
      <c r="U1495" s="65">
        <v>50</v>
      </c>
    </row>
    <row r="1496" spans="1:21" x14ac:dyDescent="0.35">
      <c r="A1496" s="62">
        <v>1491</v>
      </c>
      <c r="B1496" s="63" t="s">
        <v>1868</v>
      </c>
      <c r="C1496" s="64">
        <v>0</v>
      </c>
      <c r="D1496" s="64">
        <v>0</v>
      </c>
      <c r="E1496" s="64">
        <v>0</v>
      </c>
      <c r="F1496" s="64">
        <v>0</v>
      </c>
      <c r="G1496" s="64">
        <v>0</v>
      </c>
      <c r="H1496" s="64">
        <v>0</v>
      </c>
      <c r="I1496" s="64">
        <v>0</v>
      </c>
      <c r="J1496" s="64">
        <v>0</v>
      </c>
      <c r="K1496" s="64">
        <v>0</v>
      </c>
      <c r="L1496" s="65"/>
      <c r="M1496" s="65">
        <v>0</v>
      </c>
      <c r="N1496" s="65">
        <v>0</v>
      </c>
      <c r="O1496" s="65">
        <v>0</v>
      </c>
      <c r="P1496" s="65">
        <v>0</v>
      </c>
      <c r="Q1496" s="65">
        <v>0</v>
      </c>
      <c r="R1496" s="65">
        <v>0</v>
      </c>
      <c r="S1496" s="65">
        <v>0</v>
      </c>
      <c r="T1496" s="65">
        <v>0</v>
      </c>
      <c r="U1496" s="65">
        <v>0</v>
      </c>
    </row>
    <row r="1497" spans="1:21" x14ac:dyDescent="0.35">
      <c r="A1497" s="62">
        <v>1492</v>
      </c>
      <c r="B1497" s="63" t="s">
        <v>1869</v>
      </c>
      <c r="C1497" s="64">
        <v>0</v>
      </c>
      <c r="D1497" s="64">
        <v>15</v>
      </c>
      <c r="E1497" s="64">
        <v>15.789473684210526</v>
      </c>
      <c r="F1497" s="64">
        <v>14.285714285714285</v>
      </c>
      <c r="G1497" s="64">
        <v>0</v>
      </c>
      <c r="H1497" s="64">
        <v>9.3023255813953494</v>
      </c>
      <c r="I1497" s="64">
        <v>6</v>
      </c>
      <c r="J1497" s="64">
        <v>10.714285714285714</v>
      </c>
      <c r="K1497" s="64">
        <v>9.0909090909090917</v>
      </c>
      <c r="L1497" s="65"/>
      <c r="M1497" s="65">
        <v>0</v>
      </c>
      <c r="N1497" s="65">
        <v>3</v>
      </c>
      <c r="O1497" s="65">
        <v>6</v>
      </c>
      <c r="P1497" s="65">
        <v>4</v>
      </c>
      <c r="Q1497" s="65">
        <v>0</v>
      </c>
      <c r="R1497" s="65">
        <v>4</v>
      </c>
      <c r="S1497" s="65">
        <v>3</v>
      </c>
      <c r="T1497" s="65">
        <v>3</v>
      </c>
      <c r="U1497" s="65">
        <v>6</v>
      </c>
    </row>
    <row r="1498" spans="1:21" x14ac:dyDescent="0.35">
      <c r="A1498" s="62">
        <v>1493</v>
      </c>
      <c r="B1498" s="63" t="s">
        <v>409</v>
      </c>
      <c r="C1498" s="64">
        <v>6.2176165803108807</v>
      </c>
      <c r="D1498" s="64">
        <v>14.933333333333335</v>
      </c>
      <c r="E1498" s="64">
        <v>10.066225165562914</v>
      </c>
      <c r="F1498" s="64">
        <v>3.3149171270718232</v>
      </c>
      <c r="G1498" s="64">
        <v>11.650485436893204</v>
      </c>
      <c r="H1498" s="64">
        <v>8.417997097242381</v>
      </c>
      <c r="I1498" s="64">
        <v>5.3619302949061662</v>
      </c>
      <c r="J1498" s="64">
        <v>12.831858407079647</v>
      </c>
      <c r="K1498" s="64">
        <v>9.1666666666666661</v>
      </c>
      <c r="L1498" s="65"/>
      <c r="M1498" s="65">
        <v>24</v>
      </c>
      <c r="N1498" s="65">
        <v>56</v>
      </c>
      <c r="O1498" s="65">
        <v>76</v>
      </c>
      <c r="P1498" s="65">
        <v>12</v>
      </c>
      <c r="Q1498" s="65">
        <v>36</v>
      </c>
      <c r="R1498" s="65">
        <v>58</v>
      </c>
      <c r="S1498" s="65">
        <v>40</v>
      </c>
      <c r="T1498" s="65">
        <v>87</v>
      </c>
      <c r="U1498" s="65">
        <v>132</v>
      </c>
    </row>
    <row r="1499" spans="1:21" x14ac:dyDescent="0.35">
      <c r="A1499" s="62">
        <v>1494</v>
      </c>
      <c r="B1499" s="63" t="s">
        <v>1870</v>
      </c>
      <c r="C1499" s="64">
        <v>0</v>
      </c>
      <c r="D1499" s="64">
        <v>0</v>
      </c>
      <c r="E1499" s="64">
        <v>0</v>
      </c>
      <c r="F1499" s="64">
        <v>0</v>
      </c>
      <c r="G1499" s="64">
        <v>0</v>
      </c>
      <c r="H1499" s="64">
        <v>0</v>
      </c>
      <c r="I1499" s="64">
        <v>0</v>
      </c>
      <c r="J1499" s="64">
        <v>0</v>
      </c>
      <c r="K1499" s="64">
        <v>0</v>
      </c>
      <c r="L1499" s="65"/>
      <c r="M1499" s="65">
        <v>0</v>
      </c>
      <c r="N1499" s="65">
        <v>0</v>
      </c>
      <c r="O1499" s="65">
        <v>0</v>
      </c>
      <c r="P1499" s="65">
        <v>0</v>
      </c>
      <c r="Q1499" s="65">
        <v>0</v>
      </c>
      <c r="R1499" s="65">
        <v>0</v>
      </c>
      <c r="S1499" s="65">
        <v>0</v>
      </c>
      <c r="T1499" s="65">
        <v>0</v>
      </c>
      <c r="U1499" s="65">
        <v>0</v>
      </c>
    </row>
    <row r="1500" spans="1:21" x14ac:dyDescent="0.35">
      <c r="A1500" s="62">
        <v>1495</v>
      </c>
      <c r="B1500" s="63" t="s">
        <v>1871</v>
      </c>
      <c r="C1500" s="64">
        <v>0</v>
      </c>
      <c r="D1500" s="64">
        <v>0</v>
      </c>
      <c r="E1500" s="64">
        <v>0</v>
      </c>
      <c r="F1500" s="64">
        <v>0</v>
      </c>
      <c r="G1500" s="64">
        <v>0</v>
      </c>
      <c r="H1500" s="64">
        <v>0</v>
      </c>
      <c r="I1500" s="64">
        <v>0</v>
      </c>
      <c r="J1500" s="64">
        <v>0</v>
      </c>
      <c r="K1500" s="64">
        <v>0</v>
      </c>
      <c r="L1500" s="65"/>
      <c r="M1500" s="65">
        <v>0</v>
      </c>
      <c r="N1500" s="65">
        <v>0</v>
      </c>
      <c r="O1500" s="65">
        <v>0</v>
      </c>
      <c r="P1500" s="65">
        <v>0</v>
      </c>
      <c r="Q1500" s="65">
        <v>0</v>
      </c>
      <c r="R1500" s="65">
        <v>0</v>
      </c>
      <c r="S1500" s="65">
        <v>0</v>
      </c>
      <c r="T1500" s="65">
        <v>0</v>
      </c>
      <c r="U1500" s="65">
        <v>0</v>
      </c>
    </row>
    <row r="1501" spans="1:21" x14ac:dyDescent="0.35">
      <c r="A1501" s="62">
        <v>1496</v>
      </c>
      <c r="B1501" s="63" t="s">
        <v>1872</v>
      </c>
      <c r="C1501" s="64">
        <v>0</v>
      </c>
      <c r="D1501" s="64">
        <v>0</v>
      </c>
      <c r="E1501" s="64">
        <v>0</v>
      </c>
      <c r="F1501" s="64">
        <v>8.1081081081081088</v>
      </c>
      <c r="G1501" s="64">
        <v>0</v>
      </c>
      <c r="H1501" s="64">
        <v>6.8965517241379306</v>
      </c>
      <c r="I1501" s="64">
        <v>3.75</v>
      </c>
      <c r="J1501" s="64">
        <v>16</v>
      </c>
      <c r="K1501" s="64">
        <v>5.8823529411764701</v>
      </c>
      <c r="L1501" s="65"/>
      <c r="M1501" s="65">
        <v>0</v>
      </c>
      <c r="N1501" s="65">
        <v>0</v>
      </c>
      <c r="O1501" s="65">
        <v>0</v>
      </c>
      <c r="P1501" s="65">
        <v>3</v>
      </c>
      <c r="Q1501" s="65">
        <v>0</v>
      </c>
      <c r="R1501" s="65">
        <v>4</v>
      </c>
      <c r="S1501" s="65">
        <v>3</v>
      </c>
      <c r="T1501" s="65">
        <v>8</v>
      </c>
      <c r="U1501" s="65">
        <v>7</v>
      </c>
    </row>
    <row r="1502" spans="1:21" x14ac:dyDescent="0.35">
      <c r="A1502" s="62">
        <v>1497</v>
      </c>
      <c r="B1502" s="63" t="s">
        <v>1873</v>
      </c>
      <c r="C1502" s="64">
        <v>0</v>
      </c>
      <c r="D1502" s="64">
        <v>0</v>
      </c>
      <c r="E1502" s="64">
        <v>0</v>
      </c>
      <c r="F1502" s="64">
        <v>0</v>
      </c>
      <c r="G1502" s="64">
        <v>0</v>
      </c>
      <c r="H1502" s="64">
        <v>0</v>
      </c>
      <c r="I1502" s="64">
        <v>0</v>
      </c>
      <c r="J1502" s="64">
        <v>0</v>
      </c>
      <c r="K1502" s="64">
        <v>12.903225806451612</v>
      </c>
      <c r="L1502" s="65"/>
      <c r="M1502" s="65">
        <v>0</v>
      </c>
      <c r="N1502" s="65">
        <v>0</v>
      </c>
      <c r="O1502" s="65">
        <v>0</v>
      </c>
      <c r="P1502" s="65">
        <v>0</v>
      </c>
      <c r="Q1502" s="65">
        <v>0</v>
      </c>
      <c r="R1502" s="65">
        <v>0</v>
      </c>
      <c r="S1502" s="65">
        <v>0</v>
      </c>
      <c r="T1502" s="65">
        <v>0</v>
      </c>
      <c r="U1502" s="65">
        <v>4</v>
      </c>
    </row>
    <row r="1503" spans="1:21" x14ac:dyDescent="0.35">
      <c r="A1503" s="62">
        <v>1498</v>
      </c>
      <c r="B1503" s="63" t="s">
        <v>1874</v>
      </c>
      <c r="C1503" s="64">
        <v>0</v>
      </c>
      <c r="D1503" s="64">
        <v>0</v>
      </c>
      <c r="E1503" s="64">
        <v>0</v>
      </c>
      <c r="F1503" s="64">
        <v>0</v>
      </c>
      <c r="G1503" s="64">
        <v>0</v>
      </c>
      <c r="H1503" s="64">
        <v>0</v>
      </c>
      <c r="I1503" s="64">
        <v>0</v>
      </c>
      <c r="J1503" s="64">
        <v>0</v>
      </c>
      <c r="K1503" s="64">
        <v>0</v>
      </c>
      <c r="L1503" s="65"/>
      <c r="M1503" s="65">
        <v>0</v>
      </c>
      <c r="N1503" s="65">
        <v>0</v>
      </c>
      <c r="O1503" s="65">
        <v>0</v>
      </c>
      <c r="P1503" s="65">
        <v>0</v>
      </c>
      <c r="Q1503" s="65">
        <v>0</v>
      </c>
      <c r="R1503" s="65">
        <v>0</v>
      </c>
      <c r="S1503" s="65">
        <v>0</v>
      </c>
      <c r="T1503" s="65">
        <v>0</v>
      </c>
      <c r="U1503" s="65">
        <v>0</v>
      </c>
    </row>
    <row r="1504" spans="1:21" x14ac:dyDescent="0.35">
      <c r="A1504" s="62">
        <v>1499</v>
      </c>
      <c r="B1504" s="63" t="s">
        <v>1875</v>
      </c>
      <c r="C1504" s="64">
        <v>0</v>
      </c>
      <c r="D1504" s="64">
        <v>0</v>
      </c>
      <c r="E1504" s="64">
        <v>0</v>
      </c>
      <c r="F1504" s="64">
        <v>0</v>
      </c>
      <c r="G1504" s="64">
        <v>0</v>
      </c>
      <c r="H1504" s="64">
        <v>0</v>
      </c>
      <c r="I1504" s="64">
        <v>0</v>
      </c>
      <c r="J1504" s="64">
        <v>0</v>
      </c>
      <c r="K1504" s="64">
        <v>0</v>
      </c>
      <c r="L1504" s="65"/>
      <c r="M1504" s="65">
        <v>0</v>
      </c>
      <c r="N1504" s="65">
        <v>0</v>
      </c>
      <c r="O1504" s="65">
        <v>0</v>
      </c>
      <c r="P1504" s="65">
        <v>0</v>
      </c>
      <c r="Q1504" s="65">
        <v>0</v>
      </c>
      <c r="R1504" s="65">
        <v>0</v>
      </c>
      <c r="S1504" s="65">
        <v>0</v>
      </c>
      <c r="T1504" s="65">
        <v>0</v>
      </c>
      <c r="U1504" s="65">
        <v>0</v>
      </c>
    </row>
    <row r="1505" spans="1:21" x14ac:dyDescent="0.35">
      <c r="A1505" s="62">
        <v>1500</v>
      </c>
      <c r="B1505" s="63" t="s">
        <v>1876</v>
      </c>
      <c r="C1505" s="64">
        <v>0</v>
      </c>
      <c r="D1505" s="64">
        <v>0</v>
      </c>
      <c r="E1505" s="64">
        <v>0</v>
      </c>
      <c r="F1505" s="64">
        <v>0</v>
      </c>
      <c r="G1505" s="64">
        <v>0</v>
      </c>
      <c r="H1505" s="64">
        <v>0</v>
      </c>
      <c r="I1505" s="64">
        <v>0</v>
      </c>
      <c r="J1505" s="64">
        <v>0</v>
      </c>
      <c r="K1505" s="64">
        <v>0</v>
      </c>
      <c r="L1505" s="65"/>
      <c r="M1505" s="65">
        <v>0</v>
      </c>
      <c r="N1505" s="65">
        <v>0</v>
      </c>
      <c r="O1505" s="65">
        <v>0</v>
      </c>
      <c r="P1505" s="65">
        <v>0</v>
      </c>
      <c r="Q1505" s="65">
        <v>0</v>
      </c>
      <c r="R1505" s="65">
        <v>0</v>
      </c>
      <c r="S1505" s="65">
        <v>0</v>
      </c>
      <c r="T1505" s="65">
        <v>0</v>
      </c>
      <c r="U1505" s="65">
        <v>0</v>
      </c>
    </row>
    <row r="1506" spans="1:21" x14ac:dyDescent="0.35">
      <c r="A1506" s="62">
        <v>1501</v>
      </c>
      <c r="B1506" s="63" t="s">
        <v>1877</v>
      </c>
      <c r="C1506" s="64">
        <v>0</v>
      </c>
      <c r="D1506" s="64">
        <v>0</v>
      </c>
      <c r="E1506" s="64">
        <v>0</v>
      </c>
      <c r="F1506" s="64">
        <v>0</v>
      </c>
      <c r="G1506" s="64">
        <v>0</v>
      </c>
      <c r="H1506" s="64">
        <v>0</v>
      </c>
      <c r="I1506" s="64">
        <v>0</v>
      </c>
      <c r="J1506" s="64">
        <v>0</v>
      </c>
      <c r="K1506" s="64">
        <v>0</v>
      </c>
      <c r="L1506" s="65"/>
      <c r="M1506" s="65">
        <v>0</v>
      </c>
      <c r="N1506" s="65">
        <v>0</v>
      </c>
      <c r="O1506" s="65">
        <v>0</v>
      </c>
      <c r="P1506" s="65">
        <v>0</v>
      </c>
      <c r="Q1506" s="65">
        <v>0</v>
      </c>
      <c r="R1506" s="65">
        <v>0</v>
      </c>
      <c r="S1506" s="65">
        <v>0</v>
      </c>
      <c r="T1506" s="65">
        <v>0</v>
      </c>
      <c r="U1506" s="65">
        <v>0</v>
      </c>
    </row>
    <row r="1507" spans="1:21" x14ac:dyDescent="0.35">
      <c r="A1507" s="62">
        <v>1502</v>
      </c>
      <c r="B1507" s="63" t="s">
        <v>1878</v>
      </c>
      <c r="C1507" s="64">
        <v>0</v>
      </c>
      <c r="D1507" s="64">
        <v>0</v>
      </c>
      <c r="E1507" s="64">
        <v>0</v>
      </c>
      <c r="F1507" s="64">
        <v>0</v>
      </c>
      <c r="G1507" s="64">
        <v>0</v>
      </c>
      <c r="H1507" s="64">
        <v>0</v>
      </c>
      <c r="I1507" s="64">
        <v>0</v>
      </c>
      <c r="J1507" s="64">
        <v>0</v>
      </c>
      <c r="K1507" s="64">
        <v>0</v>
      </c>
      <c r="L1507" s="65"/>
      <c r="M1507" s="65">
        <v>0</v>
      </c>
      <c r="N1507" s="65">
        <v>0</v>
      </c>
      <c r="O1507" s="65">
        <v>0</v>
      </c>
      <c r="P1507" s="65">
        <v>0</v>
      </c>
      <c r="Q1507" s="65">
        <v>0</v>
      </c>
      <c r="R1507" s="65">
        <v>0</v>
      </c>
      <c r="S1507" s="65">
        <v>0</v>
      </c>
      <c r="T1507" s="65">
        <v>0</v>
      </c>
      <c r="U1507" s="65">
        <v>0</v>
      </c>
    </row>
    <row r="1508" spans="1:21" x14ac:dyDescent="0.35">
      <c r="A1508" s="62">
        <v>1503</v>
      </c>
      <c r="B1508" s="63" t="s">
        <v>1879</v>
      </c>
      <c r="C1508" s="64">
        <v>0</v>
      </c>
      <c r="D1508" s="64">
        <v>0</v>
      </c>
      <c r="E1508" s="64">
        <v>0</v>
      </c>
      <c r="F1508" s="64">
        <v>0</v>
      </c>
      <c r="G1508" s="64">
        <v>0</v>
      </c>
      <c r="H1508" s="64">
        <v>0</v>
      </c>
      <c r="I1508" s="64">
        <v>0</v>
      </c>
      <c r="J1508" s="64">
        <v>0</v>
      </c>
      <c r="K1508" s="64">
        <v>0</v>
      </c>
      <c r="L1508" s="65"/>
      <c r="M1508" s="65">
        <v>0</v>
      </c>
      <c r="N1508" s="65">
        <v>0</v>
      </c>
      <c r="O1508" s="65">
        <v>0</v>
      </c>
      <c r="P1508" s="65">
        <v>0</v>
      </c>
      <c r="Q1508" s="65">
        <v>0</v>
      </c>
      <c r="R1508" s="65">
        <v>0</v>
      </c>
      <c r="S1508" s="65">
        <v>0</v>
      </c>
      <c r="T1508" s="65">
        <v>0</v>
      </c>
      <c r="U1508" s="65">
        <v>0</v>
      </c>
    </row>
    <row r="1509" spans="1:21" x14ac:dyDescent="0.35">
      <c r="A1509" s="62">
        <v>1504</v>
      </c>
      <c r="B1509" s="63" t="s">
        <v>1880</v>
      </c>
      <c r="C1509" s="64">
        <v>4.4943820224719104</v>
      </c>
      <c r="D1509" s="64">
        <v>8</v>
      </c>
      <c r="E1509" s="64">
        <v>6.8867924528301883</v>
      </c>
      <c r="F1509" s="64">
        <v>3.7593984962406015</v>
      </c>
      <c r="G1509" s="64">
        <v>10.412573673870334</v>
      </c>
      <c r="H1509" s="64">
        <v>6.9498069498069501</v>
      </c>
      <c r="I1509" s="64">
        <v>4.0681173131504256</v>
      </c>
      <c r="J1509" s="64">
        <v>9.8564593301435401</v>
      </c>
      <c r="K1509" s="64">
        <v>7.0033349213911382</v>
      </c>
      <c r="L1509" s="65"/>
      <c r="M1509" s="65">
        <v>24</v>
      </c>
      <c r="N1509" s="65">
        <v>42</v>
      </c>
      <c r="O1509" s="65">
        <v>73</v>
      </c>
      <c r="P1509" s="65">
        <v>20</v>
      </c>
      <c r="Q1509" s="65">
        <v>53</v>
      </c>
      <c r="R1509" s="65">
        <v>72</v>
      </c>
      <c r="S1509" s="65">
        <v>43</v>
      </c>
      <c r="T1509" s="65">
        <v>103</v>
      </c>
      <c r="U1509" s="65">
        <v>147</v>
      </c>
    </row>
    <row r="1510" spans="1:21" x14ac:dyDescent="0.35">
      <c r="A1510" s="62">
        <v>1505</v>
      </c>
      <c r="B1510" s="63" t="s">
        <v>1881</v>
      </c>
      <c r="C1510" s="64">
        <v>0</v>
      </c>
      <c r="D1510" s="64">
        <v>0</v>
      </c>
      <c r="E1510" s="64">
        <v>0</v>
      </c>
      <c r="F1510" s="64">
        <v>0</v>
      </c>
      <c r="G1510" s="64">
        <v>0</v>
      </c>
      <c r="H1510" s="64">
        <v>0</v>
      </c>
      <c r="I1510" s="64">
        <v>0</v>
      </c>
      <c r="J1510" s="64">
        <v>0</v>
      </c>
      <c r="K1510" s="64">
        <v>0</v>
      </c>
      <c r="L1510" s="65"/>
      <c r="M1510" s="65">
        <v>0</v>
      </c>
      <c r="N1510" s="65">
        <v>0</v>
      </c>
      <c r="O1510" s="65">
        <v>0</v>
      </c>
      <c r="P1510" s="65">
        <v>0</v>
      </c>
      <c r="Q1510" s="65">
        <v>0</v>
      </c>
      <c r="R1510" s="65">
        <v>0</v>
      </c>
      <c r="S1510" s="65">
        <v>0</v>
      </c>
      <c r="T1510" s="65">
        <v>0</v>
      </c>
      <c r="U1510" s="65">
        <v>0</v>
      </c>
    </row>
    <row r="1511" spans="1:21" x14ac:dyDescent="0.35">
      <c r="A1511" s="62">
        <v>1506</v>
      </c>
      <c r="B1511" s="63" t="s">
        <v>1882</v>
      </c>
      <c r="C1511" s="64">
        <v>0</v>
      </c>
      <c r="D1511" s="64">
        <v>0</v>
      </c>
      <c r="E1511" s="64">
        <v>0</v>
      </c>
      <c r="F1511" s="64">
        <v>0</v>
      </c>
      <c r="G1511" s="64">
        <v>0</v>
      </c>
      <c r="H1511" s="64">
        <v>0</v>
      </c>
      <c r="I1511" s="64">
        <v>0</v>
      </c>
      <c r="J1511" s="64">
        <v>0</v>
      </c>
      <c r="K1511" s="64">
        <v>0</v>
      </c>
      <c r="L1511" s="65"/>
      <c r="M1511" s="65">
        <v>0</v>
      </c>
      <c r="N1511" s="65">
        <v>0</v>
      </c>
      <c r="O1511" s="65">
        <v>0</v>
      </c>
      <c r="P1511" s="65">
        <v>0</v>
      </c>
      <c r="Q1511" s="65">
        <v>0</v>
      </c>
      <c r="R1511" s="65">
        <v>0</v>
      </c>
      <c r="S1511" s="65">
        <v>0</v>
      </c>
      <c r="T1511" s="65">
        <v>0</v>
      </c>
      <c r="U1511" s="65">
        <v>0</v>
      </c>
    </row>
    <row r="1512" spans="1:21" x14ac:dyDescent="0.35">
      <c r="A1512" s="62">
        <v>1507</v>
      </c>
      <c r="B1512" s="63" t="s">
        <v>1883</v>
      </c>
      <c r="C1512" s="64">
        <v>0</v>
      </c>
      <c r="D1512" s="64">
        <v>0</v>
      </c>
      <c r="E1512" s="64">
        <v>0</v>
      </c>
      <c r="F1512" s="64">
        <v>100</v>
      </c>
      <c r="G1512" s="64">
        <v>0</v>
      </c>
      <c r="H1512" s="64">
        <v>100</v>
      </c>
      <c r="I1512" s="64">
        <v>37.5</v>
      </c>
      <c r="J1512" s="64">
        <v>0</v>
      </c>
      <c r="K1512" s="64">
        <v>37.5</v>
      </c>
      <c r="L1512" s="65"/>
      <c r="M1512" s="65">
        <v>0</v>
      </c>
      <c r="N1512" s="65">
        <v>0</v>
      </c>
      <c r="O1512" s="65">
        <v>0</v>
      </c>
      <c r="P1512" s="65">
        <v>3</v>
      </c>
      <c r="Q1512" s="65">
        <v>0</v>
      </c>
      <c r="R1512" s="65">
        <v>3</v>
      </c>
      <c r="S1512" s="65">
        <v>3</v>
      </c>
      <c r="T1512" s="65">
        <v>0</v>
      </c>
      <c r="U1512" s="65">
        <v>3</v>
      </c>
    </row>
    <row r="1513" spans="1:21" x14ac:dyDescent="0.35">
      <c r="A1513" s="62">
        <v>1508</v>
      </c>
      <c r="B1513" s="63" t="s">
        <v>1884</v>
      </c>
      <c r="C1513" s="64">
        <v>0</v>
      </c>
      <c r="D1513" s="64">
        <v>0</v>
      </c>
      <c r="E1513" s="64">
        <v>0</v>
      </c>
      <c r="F1513" s="64">
        <v>0</v>
      </c>
      <c r="G1513" s="64">
        <v>0</v>
      </c>
      <c r="H1513" s="64">
        <v>0</v>
      </c>
      <c r="I1513" s="64">
        <v>0</v>
      </c>
      <c r="J1513" s="64">
        <v>0</v>
      </c>
      <c r="K1513" s="64">
        <v>0</v>
      </c>
      <c r="L1513" s="65"/>
      <c r="M1513" s="65">
        <v>0</v>
      </c>
      <c r="N1513" s="65">
        <v>0</v>
      </c>
      <c r="O1513" s="65">
        <v>0</v>
      </c>
      <c r="P1513" s="65">
        <v>0</v>
      </c>
      <c r="Q1513" s="65">
        <v>0</v>
      </c>
      <c r="R1513" s="65">
        <v>0</v>
      </c>
      <c r="S1513" s="65">
        <v>0</v>
      </c>
      <c r="T1513" s="65">
        <v>0</v>
      </c>
      <c r="U1513" s="65">
        <v>0</v>
      </c>
    </row>
    <row r="1514" spans="1:21" x14ac:dyDescent="0.35">
      <c r="A1514" s="62">
        <v>1509</v>
      </c>
      <c r="B1514" s="63" t="s">
        <v>1885</v>
      </c>
      <c r="C1514" s="64">
        <v>0</v>
      </c>
      <c r="D1514" s="64">
        <v>0</v>
      </c>
      <c r="E1514" s="64">
        <v>0</v>
      </c>
      <c r="F1514" s="64">
        <v>0</v>
      </c>
      <c r="G1514" s="64">
        <v>0</v>
      </c>
      <c r="H1514" s="64">
        <v>0</v>
      </c>
      <c r="I1514" s="64">
        <v>0</v>
      </c>
      <c r="J1514" s="64">
        <v>0</v>
      </c>
      <c r="K1514" s="64">
        <v>0</v>
      </c>
      <c r="L1514" s="65"/>
      <c r="M1514" s="65">
        <v>0</v>
      </c>
      <c r="N1514" s="65">
        <v>0</v>
      </c>
      <c r="O1514" s="65">
        <v>0</v>
      </c>
      <c r="P1514" s="65">
        <v>0</v>
      </c>
      <c r="Q1514" s="65">
        <v>0</v>
      </c>
      <c r="R1514" s="65">
        <v>0</v>
      </c>
      <c r="S1514" s="65">
        <v>0</v>
      </c>
      <c r="T1514" s="65">
        <v>0</v>
      </c>
      <c r="U1514" s="65">
        <v>0</v>
      </c>
    </row>
    <row r="1515" spans="1:21" x14ac:dyDescent="0.35">
      <c r="A1515" s="62">
        <v>1510</v>
      </c>
      <c r="B1515" s="63" t="s">
        <v>1886</v>
      </c>
      <c r="C1515" s="64">
        <v>0</v>
      </c>
      <c r="D1515" s="64">
        <v>0</v>
      </c>
      <c r="E1515" s="64">
        <v>0</v>
      </c>
      <c r="F1515" s="64">
        <v>0</v>
      </c>
      <c r="G1515" s="64">
        <v>100</v>
      </c>
      <c r="H1515" s="64">
        <v>30</v>
      </c>
      <c r="I1515" s="64">
        <v>0</v>
      </c>
      <c r="J1515" s="64">
        <v>23.076923076923077</v>
      </c>
      <c r="K1515" s="64">
        <v>12.5</v>
      </c>
      <c r="L1515" s="65"/>
      <c r="M1515" s="65">
        <v>0</v>
      </c>
      <c r="N1515" s="65">
        <v>0</v>
      </c>
      <c r="O1515" s="65">
        <v>0</v>
      </c>
      <c r="P1515" s="65">
        <v>0</v>
      </c>
      <c r="Q1515" s="65">
        <v>3</v>
      </c>
      <c r="R1515" s="65">
        <v>3</v>
      </c>
      <c r="S1515" s="65">
        <v>0</v>
      </c>
      <c r="T1515" s="65">
        <v>3</v>
      </c>
      <c r="U1515" s="65">
        <v>5</v>
      </c>
    </row>
    <row r="1516" spans="1:21" x14ac:dyDescent="0.35">
      <c r="A1516" s="62">
        <v>1511</v>
      </c>
      <c r="B1516" s="63" t="s">
        <v>1887</v>
      </c>
      <c r="C1516" s="64">
        <v>0</v>
      </c>
      <c r="D1516" s="64">
        <v>0</v>
      </c>
      <c r="E1516" s="64">
        <v>0</v>
      </c>
      <c r="F1516" s="64">
        <v>0</v>
      </c>
      <c r="G1516" s="64">
        <v>0</v>
      </c>
      <c r="H1516" s="64">
        <v>0</v>
      </c>
      <c r="I1516" s="64">
        <v>0</v>
      </c>
      <c r="J1516" s="64">
        <v>0</v>
      </c>
      <c r="K1516" s="64">
        <v>0</v>
      </c>
      <c r="L1516" s="65"/>
      <c r="M1516" s="65">
        <v>0</v>
      </c>
      <c r="N1516" s="65">
        <v>0</v>
      </c>
      <c r="O1516" s="65">
        <v>0</v>
      </c>
      <c r="P1516" s="65">
        <v>0</v>
      </c>
      <c r="Q1516" s="65">
        <v>0</v>
      </c>
      <c r="R1516" s="65">
        <v>0</v>
      </c>
      <c r="S1516" s="65">
        <v>0</v>
      </c>
      <c r="T1516" s="65">
        <v>0</v>
      </c>
      <c r="U1516" s="65">
        <v>0</v>
      </c>
    </row>
    <row r="1517" spans="1:21" x14ac:dyDescent="0.35">
      <c r="A1517" s="62">
        <v>1512</v>
      </c>
      <c r="B1517" s="63" t="s">
        <v>1888</v>
      </c>
      <c r="C1517" s="64">
        <v>0</v>
      </c>
      <c r="D1517" s="64">
        <v>0</v>
      </c>
      <c r="E1517" s="64">
        <v>0</v>
      </c>
      <c r="F1517" s="64">
        <v>0</v>
      </c>
      <c r="G1517" s="64">
        <v>0</v>
      </c>
      <c r="H1517" s="64">
        <v>0</v>
      </c>
      <c r="I1517" s="64">
        <v>0</v>
      </c>
      <c r="J1517" s="64">
        <v>0</v>
      </c>
      <c r="K1517" s="64">
        <v>0</v>
      </c>
      <c r="L1517" s="65"/>
      <c r="M1517" s="65">
        <v>0</v>
      </c>
      <c r="N1517" s="65">
        <v>0</v>
      </c>
      <c r="O1517" s="65">
        <v>0</v>
      </c>
      <c r="P1517" s="65">
        <v>0</v>
      </c>
      <c r="Q1517" s="65">
        <v>0</v>
      </c>
      <c r="R1517" s="65">
        <v>0</v>
      </c>
      <c r="S1517" s="65">
        <v>0</v>
      </c>
      <c r="T1517" s="65">
        <v>0</v>
      </c>
      <c r="U1517" s="65">
        <v>0</v>
      </c>
    </row>
    <row r="1518" spans="1:21" x14ac:dyDescent="0.35">
      <c r="A1518" s="62">
        <v>1513</v>
      </c>
      <c r="B1518" s="63" t="s">
        <v>1889</v>
      </c>
      <c r="C1518" s="64">
        <v>0</v>
      </c>
      <c r="D1518" s="64">
        <v>0</v>
      </c>
      <c r="E1518" s="64">
        <v>0</v>
      </c>
      <c r="F1518" s="64">
        <v>0</v>
      </c>
      <c r="G1518" s="64">
        <v>0</v>
      </c>
      <c r="H1518" s="64">
        <v>0</v>
      </c>
      <c r="I1518" s="64">
        <v>0</v>
      </c>
      <c r="J1518" s="64">
        <v>0</v>
      </c>
      <c r="K1518" s="64">
        <v>0</v>
      </c>
      <c r="L1518" s="65"/>
      <c r="M1518" s="65">
        <v>0</v>
      </c>
      <c r="N1518" s="65">
        <v>0</v>
      </c>
      <c r="O1518" s="65">
        <v>0</v>
      </c>
      <c r="P1518" s="65">
        <v>0</v>
      </c>
      <c r="Q1518" s="65">
        <v>0</v>
      </c>
      <c r="R1518" s="65">
        <v>0</v>
      </c>
      <c r="S1518" s="65">
        <v>0</v>
      </c>
      <c r="T1518" s="65">
        <v>0</v>
      </c>
      <c r="U1518" s="65">
        <v>0</v>
      </c>
    </row>
    <row r="1519" spans="1:21" x14ac:dyDescent="0.35">
      <c r="A1519" s="62">
        <v>1514</v>
      </c>
      <c r="B1519" s="63" t="s">
        <v>1890</v>
      </c>
      <c r="C1519" s="64">
        <v>0</v>
      </c>
      <c r="D1519" s="64">
        <v>0</v>
      </c>
      <c r="E1519" s="64">
        <v>0</v>
      </c>
      <c r="F1519" s="64">
        <v>0</v>
      </c>
      <c r="G1519" s="64">
        <v>0</v>
      </c>
      <c r="H1519" s="64">
        <v>0</v>
      </c>
      <c r="I1519" s="64">
        <v>0</v>
      </c>
      <c r="J1519" s="64">
        <v>0</v>
      </c>
      <c r="K1519" s="64">
        <v>0</v>
      </c>
      <c r="L1519" s="65"/>
      <c r="M1519" s="65">
        <v>0</v>
      </c>
      <c r="N1519" s="65">
        <v>0</v>
      </c>
      <c r="O1519" s="65">
        <v>0</v>
      </c>
      <c r="P1519" s="65">
        <v>0</v>
      </c>
      <c r="Q1519" s="65">
        <v>0</v>
      </c>
      <c r="R1519" s="65">
        <v>0</v>
      </c>
      <c r="S1519" s="65">
        <v>0</v>
      </c>
      <c r="T1519" s="65">
        <v>0</v>
      </c>
      <c r="U1519" s="65">
        <v>0</v>
      </c>
    </row>
    <row r="1520" spans="1:21" x14ac:dyDescent="0.35">
      <c r="A1520" s="62">
        <v>1515</v>
      </c>
      <c r="B1520" s="63" t="s">
        <v>1891</v>
      </c>
      <c r="C1520" s="64">
        <v>0</v>
      </c>
      <c r="D1520" s="64">
        <v>0</v>
      </c>
      <c r="E1520" s="64">
        <v>0</v>
      </c>
      <c r="F1520" s="64">
        <v>0</v>
      </c>
      <c r="G1520" s="64">
        <v>0</v>
      </c>
      <c r="H1520" s="64">
        <v>0</v>
      </c>
      <c r="I1520" s="64">
        <v>0</v>
      </c>
      <c r="J1520" s="64">
        <v>0</v>
      </c>
      <c r="K1520" s="64">
        <v>0</v>
      </c>
      <c r="L1520" s="65"/>
      <c r="M1520" s="65">
        <v>0</v>
      </c>
      <c r="N1520" s="65">
        <v>0</v>
      </c>
      <c r="O1520" s="65">
        <v>0</v>
      </c>
      <c r="P1520" s="65">
        <v>0</v>
      </c>
      <c r="Q1520" s="65">
        <v>0</v>
      </c>
      <c r="R1520" s="65">
        <v>0</v>
      </c>
      <c r="S1520" s="65">
        <v>0</v>
      </c>
      <c r="T1520" s="65">
        <v>0</v>
      </c>
      <c r="U1520" s="65">
        <v>0</v>
      </c>
    </row>
    <row r="1521" spans="1:21" x14ac:dyDescent="0.35">
      <c r="A1521" s="62">
        <v>1516</v>
      </c>
      <c r="B1521" s="63" t="s">
        <v>1892</v>
      </c>
      <c r="C1521" s="64">
        <v>0</v>
      </c>
      <c r="D1521" s="64">
        <v>0</v>
      </c>
      <c r="E1521" s="64">
        <v>19.047619047619047</v>
      </c>
      <c r="F1521" s="64">
        <v>0</v>
      </c>
      <c r="G1521" s="64">
        <v>0</v>
      </c>
      <c r="H1521" s="64">
        <v>0</v>
      </c>
      <c r="I1521" s="64">
        <v>0</v>
      </c>
      <c r="J1521" s="64">
        <v>0</v>
      </c>
      <c r="K1521" s="64">
        <v>12.121212121212121</v>
      </c>
      <c r="L1521" s="65"/>
      <c r="M1521" s="65">
        <v>0</v>
      </c>
      <c r="N1521" s="65">
        <v>0</v>
      </c>
      <c r="O1521" s="65">
        <v>4</v>
      </c>
      <c r="P1521" s="65">
        <v>0</v>
      </c>
      <c r="Q1521" s="65">
        <v>0</v>
      </c>
      <c r="R1521" s="65">
        <v>0</v>
      </c>
      <c r="S1521" s="65">
        <v>0</v>
      </c>
      <c r="T1521" s="65">
        <v>0</v>
      </c>
      <c r="U1521" s="65">
        <v>4</v>
      </c>
    </row>
    <row r="1522" spans="1:21" x14ac:dyDescent="0.35">
      <c r="A1522" s="62">
        <v>1517</v>
      </c>
      <c r="B1522" s="63" t="s">
        <v>1893</v>
      </c>
      <c r="C1522" s="64">
        <v>0</v>
      </c>
      <c r="D1522" s="64">
        <v>0</v>
      </c>
      <c r="E1522" s="64">
        <v>0</v>
      </c>
      <c r="F1522" s="64">
        <v>0</v>
      </c>
      <c r="G1522" s="64">
        <v>0</v>
      </c>
      <c r="H1522" s="64">
        <v>0</v>
      </c>
      <c r="I1522" s="64">
        <v>0</v>
      </c>
      <c r="J1522" s="64">
        <v>0</v>
      </c>
      <c r="K1522" s="64">
        <v>0</v>
      </c>
      <c r="L1522" s="65"/>
      <c r="M1522" s="65">
        <v>0</v>
      </c>
      <c r="N1522" s="65">
        <v>0</v>
      </c>
      <c r="O1522" s="65">
        <v>0</v>
      </c>
      <c r="P1522" s="65">
        <v>0</v>
      </c>
      <c r="Q1522" s="65">
        <v>0</v>
      </c>
      <c r="R1522" s="65">
        <v>0</v>
      </c>
      <c r="S1522" s="65">
        <v>0</v>
      </c>
      <c r="T1522" s="65">
        <v>0</v>
      </c>
      <c r="U1522" s="65">
        <v>0</v>
      </c>
    </row>
    <row r="1523" spans="1:21" x14ac:dyDescent="0.35">
      <c r="A1523" s="62">
        <v>1518</v>
      </c>
      <c r="B1523" s="63" t="s">
        <v>1894</v>
      </c>
      <c r="C1523" s="64">
        <v>0</v>
      </c>
      <c r="D1523" s="64">
        <v>0</v>
      </c>
      <c r="E1523" s="64">
        <v>0</v>
      </c>
      <c r="F1523" s="64">
        <v>0</v>
      </c>
      <c r="G1523" s="64">
        <v>0</v>
      </c>
      <c r="H1523" s="64">
        <v>0</v>
      </c>
      <c r="I1523" s="64">
        <v>0</v>
      </c>
      <c r="J1523" s="64">
        <v>0</v>
      </c>
      <c r="K1523" s="64">
        <v>0</v>
      </c>
      <c r="L1523" s="65"/>
      <c r="M1523" s="65">
        <v>0</v>
      </c>
      <c r="N1523" s="65">
        <v>0</v>
      </c>
      <c r="O1523" s="65">
        <v>0</v>
      </c>
      <c r="P1523" s="65">
        <v>0</v>
      </c>
      <c r="Q1523" s="65">
        <v>0</v>
      </c>
      <c r="R1523" s="65">
        <v>0</v>
      </c>
      <c r="S1523" s="65">
        <v>0</v>
      </c>
      <c r="T1523" s="65">
        <v>0</v>
      </c>
      <c r="U1523" s="65">
        <v>0</v>
      </c>
    </row>
    <row r="1524" spans="1:21" x14ac:dyDescent="0.35">
      <c r="A1524" s="62">
        <v>1519</v>
      </c>
      <c r="B1524" s="63" t="s">
        <v>1895</v>
      </c>
      <c r="C1524" s="64">
        <v>0</v>
      </c>
      <c r="D1524" s="64">
        <v>0</v>
      </c>
      <c r="E1524" s="64">
        <v>0</v>
      </c>
      <c r="F1524" s="64">
        <v>0</v>
      </c>
      <c r="G1524" s="64">
        <v>0</v>
      </c>
      <c r="H1524" s="64">
        <v>0</v>
      </c>
      <c r="I1524" s="64">
        <v>0</v>
      </c>
      <c r="J1524" s="64">
        <v>0</v>
      </c>
      <c r="K1524" s="64">
        <v>0</v>
      </c>
      <c r="L1524" s="65"/>
      <c r="M1524" s="65">
        <v>0</v>
      </c>
      <c r="N1524" s="65">
        <v>0</v>
      </c>
      <c r="O1524" s="65">
        <v>0</v>
      </c>
      <c r="P1524" s="65">
        <v>0</v>
      </c>
      <c r="Q1524" s="65">
        <v>0</v>
      </c>
      <c r="R1524" s="65">
        <v>0</v>
      </c>
      <c r="S1524" s="65">
        <v>0</v>
      </c>
      <c r="T1524" s="65">
        <v>0</v>
      </c>
      <c r="U1524" s="65">
        <v>0</v>
      </c>
    </row>
    <row r="1525" spans="1:21" x14ac:dyDescent="0.35">
      <c r="A1525" s="62">
        <v>1520</v>
      </c>
      <c r="B1525" s="63" t="s">
        <v>1896</v>
      </c>
      <c r="C1525" s="64">
        <v>0</v>
      </c>
      <c r="D1525" s="64">
        <v>10</v>
      </c>
      <c r="E1525" s="64">
        <v>4.395604395604396</v>
      </c>
      <c r="F1525" s="64">
        <v>8.1081081081081088</v>
      </c>
      <c r="G1525" s="64">
        <v>8.5106382978723403</v>
      </c>
      <c r="H1525" s="64">
        <v>3.79746835443038</v>
      </c>
      <c r="I1525" s="64">
        <v>3.8961038961038961</v>
      </c>
      <c r="J1525" s="64">
        <v>4.4943820224719104</v>
      </c>
      <c r="K1525" s="64">
        <v>3.5714285714285712</v>
      </c>
      <c r="L1525" s="65"/>
      <c r="M1525" s="65">
        <v>0</v>
      </c>
      <c r="N1525" s="65">
        <v>4</v>
      </c>
      <c r="O1525" s="65">
        <v>4</v>
      </c>
      <c r="P1525" s="65">
        <v>3</v>
      </c>
      <c r="Q1525" s="65">
        <v>4</v>
      </c>
      <c r="R1525" s="65">
        <v>3</v>
      </c>
      <c r="S1525" s="65">
        <v>3</v>
      </c>
      <c r="T1525" s="65">
        <v>4</v>
      </c>
      <c r="U1525" s="65">
        <v>6</v>
      </c>
    </row>
    <row r="1526" spans="1:21" x14ac:dyDescent="0.35">
      <c r="A1526" s="62">
        <v>1521</v>
      </c>
      <c r="B1526" s="63" t="s">
        <v>1897</v>
      </c>
      <c r="C1526" s="64">
        <v>0</v>
      </c>
      <c r="D1526" s="64">
        <v>0</v>
      </c>
      <c r="E1526" s="64">
        <v>0</v>
      </c>
      <c r="F1526" s="64">
        <v>0</v>
      </c>
      <c r="G1526" s="64">
        <v>100</v>
      </c>
      <c r="H1526" s="64">
        <v>55.555555555555557</v>
      </c>
      <c r="I1526" s="64">
        <v>0</v>
      </c>
      <c r="J1526" s="64">
        <v>100</v>
      </c>
      <c r="K1526" s="64">
        <v>100</v>
      </c>
      <c r="L1526" s="65"/>
      <c r="M1526" s="65">
        <v>0</v>
      </c>
      <c r="N1526" s="65">
        <v>0</v>
      </c>
      <c r="O1526" s="65">
        <v>0</v>
      </c>
      <c r="P1526" s="65">
        <v>0</v>
      </c>
      <c r="Q1526" s="65">
        <v>5</v>
      </c>
      <c r="R1526" s="65">
        <v>5</v>
      </c>
      <c r="S1526" s="65">
        <v>0</v>
      </c>
      <c r="T1526" s="65">
        <v>5</v>
      </c>
      <c r="U1526" s="65">
        <v>5</v>
      </c>
    </row>
    <row r="1527" spans="1:21" x14ac:dyDescent="0.35">
      <c r="A1527" s="62">
        <v>1522</v>
      </c>
      <c r="B1527" s="63" t="s">
        <v>1898</v>
      </c>
      <c r="C1527" s="64">
        <v>0</v>
      </c>
      <c r="D1527" s="64">
        <v>0</v>
      </c>
      <c r="E1527" s="64">
        <v>0</v>
      </c>
      <c r="F1527" s="64">
        <v>0</v>
      </c>
      <c r="G1527" s="64">
        <v>0</v>
      </c>
      <c r="H1527" s="64">
        <v>0</v>
      </c>
      <c r="I1527" s="64">
        <v>0</v>
      </c>
      <c r="J1527" s="64">
        <v>0</v>
      </c>
      <c r="K1527" s="64">
        <v>0</v>
      </c>
      <c r="L1527" s="65"/>
      <c r="M1527" s="65">
        <v>0</v>
      </c>
      <c r="N1527" s="65">
        <v>0</v>
      </c>
      <c r="O1527" s="65">
        <v>0</v>
      </c>
      <c r="P1527" s="65">
        <v>0</v>
      </c>
      <c r="Q1527" s="65">
        <v>0</v>
      </c>
      <c r="R1527" s="65">
        <v>0</v>
      </c>
      <c r="S1527" s="65">
        <v>0</v>
      </c>
      <c r="T1527" s="65">
        <v>0</v>
      </c>
      <c r="U1527" s="65">
        <v>0</v>
      </c>
    </row>
    <row r="1528" spans="1:21" x14ac:dyDescent="0.35">
      <c r="A1528" s="62">
        <v>1523</v>
      </c>
      <c r="B1528" s="63" t="s">
        <v>1899</v>
      </c>
      <c r="C1528" s="64">
        <v>0</v>
      </c>
      <c r="D1528" s="64">
        <v>0</v>
      </c>
      <c r="E1528" s="64">
        <v>0</v>
      </c>
      <c r="F1528" s="64">
        <v>0</v>
      </c>
      <c r="G1528" s="64">
        <v>0</v>
      </c>
      <c r="H1528" s="64">
        <v>0</v>
      </c>
      <c r="I1528" s="64">
        <v>0</v>
      </c>
      <c r="J1528" s="64">
        <v>0</v>
      </c>
      <c r="K1528" s="64">
        <v>0</v>
      </c>
      <c r="L1528" s="65"/>
      <c r="M1528" s="65">
        <v>0</v>
      </c>
      <c r="N1528" s="65">
        <v>0</v>
      </c>
      <c r="O1528" s="65">
        <v>0</v>
      </c>
      <c r="P1528" s="65">
        <v>0</v>
      </c>
      <c r="Q1528" s="65">
        <v>0</v>
      </c>
      <c r="R1528" s="65">
        <v>0</v>
      </c>
      <c r="S1528" s="65">
        <v>0</v>
      </c>
      <c r="T1528" s="65">
        <v>0</v>
      </c>
      <c r="U1528" s="65">
        <v>0</v>
      </c>
    </row>
    <row r="1529" spans="1:21" x14ac:dyDescent="0.35">
      <c r="A1529" s="62">
        <v>1524</v>
      </c>
      <c r="B1529" s="63" t="s">
        <v>1900</v>
      </c>
      <c r="C1529" s="64">
        <v>0</v>
      </c>
      <c r="D1529" s="64">
        <v>0</v>
      </c>
      <c r="E1529" s="64">
        <v>0</v>
      </c>
      <c r="F1529" s="64">
        <v>0</v>
      </c>
      <c r="G1529" s="64">
        <v>42.857142857142854</v>
      </c>
      <c r="H1529" s="64">
        <v>25</v>
      </c>
      <c r="I1529" s="64">
        <v>0</v>
      </c>
      <c r="J1529" s="64">
        <v>21.428571428571427</v>
      </c>
      <c r="K1529" s="64">
        <v>9.67741935483871</v>
      </c>
      <c r="L1529" s="65"/>
      <c r="M1529" s="65">
        <v>0</v>
      </c>
      <c r="N1529" s="65">
        <v>0</v>
      </c>
      <c r="O1529" s="65">
        <v>0</v>
      </c>
      <c r="P1529" s="65">
        <v>0</v>
      </c>
      <c r="Q1529" s="65">
        <v>6</v>
      </c>
      <c r="R1529" s="65">
        <v>5</v>
      </c>
      <c r="S1529" s="65">
        <v>0</v>
      </c>
      <c r="T1529" s="65">
        <v>3</v>
      </c>
      <c r="U1529" s="65">
        <v>3</v>
      </c>
    </row>
    <row r="1530" spans="1:21" x14ac:dyDescent="0.35">
      <c r="A1530" s="62">
        <v>1525</v>
      </c>
      <c r="B1530" s="63" t="s">
        <v>1901</v>
      </c>
      <c r="C1530" s="64">
        <v>0</v>
      </c>
      <c r="D1530" s="64">
        <v>0</v>
      </c>
      <c r="E1530" s="64">
        <v>0</v>
      </c>
      <c r="F1530" s="64">
        <v>0</v>
      </c>
      <c r="G1530" s="64">
        <v>0</v>
      </c>
      <c r="H1530" s="64">
        <v>0</v>
      </c>
      <c r="I1530" s="64">
        <v>0</v>
      </c>
      <c r="J1530" s="64">
        <v>0</v>
      </c>
      <c r="K1530" s="64">
        <v>0</v>
      </c>
      <c r="L1530" s="65"/>
      <c r="M1530" s="65">
        <v>0</v>
      </c>
      <c r="N1530" s="65">
        <v>0</v>
      </c>
      <c r="O1530" s="65">
        <v>0</v>
      </c>
      <c r="P1530" s="65">
        <v>0</v>
      </c>
      <c r="Q1530" s="65">
        <v>0</v>
      </c>
      <c r="R1530" s="65">
        <v>0</v>
      </c>
      <c r="S1530" s="65">
        <v>0</v>
      </c>
      <c r="T1530" s="65">
        <v>0</v>
      </c>
      <c r="U1530" s="65">
        <v>0</v>
      </c>
    </row>
    <row r="1531" spans="1:21" x14ac:dyDescent="0.35">
      <c r="A1531" s="62">
        <v>1526</v>
      </c>
      <c r="B1531" s="63" t="s">
        <v>1902</v>
      </c>
      <c r="C1531" s="64">
        <v>0</v>
      </c>
      <c r="D1531" s="64">
        <v>0</v>
      </c>
      <c r="E1531" s="64">
        <v>16.279069767441861</v>
      </c>
      <c r="F1531" s="64">
        <v>25</v>
      </c>
      <c r="G1531" s="64">
        <v>19.047619047619047</v>
      </c>
      <c r="H1531" s="64">
        <v>14.285714285714285</v>
      </c>
      <c r="I1531" s="64">
        <v>9.433962264150944</v>
      </c>
      <c r="J1531" s="64">
        <v>10.714285714285714</v>
      </c>
      <c r="K1531" s="64">
        <v>11.235955056179774</v>
      </c>
      <c r="L1531" s="65"/>
      <c r="M1531" s="65">
        <v>0</v>
      </c>
      <c r="N1531" s="65">
        <v>0</v>
      </c>
      <c r="O1531" s="65">
        <v>7</v>
      </c>
      <c r="P1531" s="65">
        <v>4</v>
      </c>
      <c r="Q1531" s="65">
        <v>4</v>
      </c>
      <c r="R1531" s="65">
        <v>5</v>
      </c>
      <c r="S1531" s="65">
        <v>5</v>
      </c>
      <c r="T1531" s="65">
        <v>3</v>
      </c>
      <c r="U1531" s="65">
        <v>10</v>
      </c>
    </row>
    <row r="1532" spans="1:21" x14ac:dyDescent="0.35">
      <c r="A1532" s="62">
        <v>1527</v>
      </c>
      <c r="B1532" s="63" t="s">
        <v>1903</v>
      </c>
      <c r="C1532" s="64">
        <v>0</v>
      </c>
      <c r="D1532" s="64">
        <v>0</v>
      </c>
      <c r="E1532" s="64">
        <v>0</v>
      </c>
      <c r="F1532" s="64">
        <v>0</v>
      </c>
      <c r="G1532" s="64">
        <v>0</v>
      </c>
      <c r="H1532" s="64">
        <v>0</v>
      </c>
      <c r="I1532" s="64">
        <v>0</v>
      </c>
      <c r="J1532" s="64">
        <v>0</v>
      </c>
      <c r="K1532" s="64">
        <v>0</v>
      </c>
      <c r="L1532" s="65"/>
      <c r="M1532" s="65">
        <v>0</v>
      </c>
      <c r="N1532" s="65">
        <v>0</v>
      </c>
      <c r="O1532" s="65">
        <v>0</v>
      </c>
      <c r="P1532" s="65">
        <v>0</v>
      </c>
      <c r="Q1532" s="65">
        <v>0</v>
      </c>
      <c r="R1532" s="65">
        <v>0</v>
      </c>
      <c r="S1532" s="65">
        <v>0</v>
      </c>
      <c r="T1532" s="65">
        <v>0</v>
      </c>
      <c r="U1532" s="65">
        <v>0</v>
      </c>
    </row>
    <row r="1533" spans="1:21" x14ac:dyDescent="0.35">
      <c r="A1533" s="62">
        <v>1528</v>
      </c>
      <c r="B1533" s="63" t="s">
        <v>1904</v>
      </c>
      <c r="C1533" s="64">
        <v>12.121212121212121</v>
      </c>
      <c r="D1533" s="64">
        <v>0</v>
      </c>
      <c r="E1533" s="64">
        <v>0</v>
      </c>
      <c r="F1533" s="64">
        <v>10</v>
      </c>
      <c r="G1533" s="64">
        <v>0</v>
      </c>
      <c r="H1533" s="64">
        <v>5.5555555555555554</v>
      </c>
      <c r="I1533" s="64">
        <v>8.235294117647058</v>
      </c>
      <c r="J1533" s="64">
        <v>13.888888888888889</v>
      </c>
      <c r="K1533" s="64">
        <v>4.8543689320388346</v>
      </c>
      <c r="L1533" s="65"/>
      <c r="M1533" s="65">
        <v>4</v>
      </c>
      <c r="N1533" s="65">
        <v>0</v>
      </c>
      <c r="O1533" s="65">
        <v>0</v>
      </c>
      <c r="P1533" s="65">
        <v>3</v>
      </c>
      <c r="Q1533" s="65">
        <v>0</v>
      </c>
      <c r="R1533" s="65">
        <v>3</v>
      </c>
      <c r="S1533" s="65">
        <v>7</v>
      </c>
      <c r="T1533" s="65">
        <v>5</v>
      </c>
      <c r="U1533" s="65">
        <v>5</v>
      </c>
    </row>
    <row r="1534" spans="1:21" x14ac:dyDescent="0.35">
      <c r="A1534" s="62">
        <v>1529</v>
      </c>
      <c r="B1534" s="63" t="s">
        <v>1905</v>
      </c>
      <c r="C1534" s="64">
        <v>12.903225806451612</v>
      </c>
      <c r="D1534" s="64">
        <v>14.285714285714285</v>
      </c>
      <c r="E1534" s="64">
        <v>13.114754098360656</v>
      </c>
      <c r="F1534" s="64">
        <v>0</v>
      </c>
      <c r="G1534" s="64">
        <v>0</v>
      </c>
      <c r="H1534" s="64">
        <v>5</v>
      </c>
      <c r="I1534" s="64">
        <v>0</v>
      </c>
      <c r="J1534" s="64">
        <v>8.5106382978723403</v>
      </c>
      <c r="K1534" s="64">
        <v>10.16949152542373</v>
      </c>
      <c r="L1534" s="65"/>
      <c r="M1534" s="65">
        <v>4</v>
      </c>
      <c r="N1534" s="65">
        <v>4</v>
      </c>
      <c r="O1534" s="65">
        <v>8</v>
      </c>
      <c r="P1534" s="65">
        <v>0</v>
      </c>
      <c r="Q1534" s="65">
        <v>0</v>
      </c>
      <c r="R1534" s="65">
        <v>3</v>
      </c>
      <c r="S1534" s="65">
        <v>0</v>
      </c>
      <c r="T1534" s="65">
        <v>4</v>
      </c>
      <c r="U1534" s="65">
        <v>12</v>
      </c>
    </row>
    <row r="1535" spans="1:21" x14ac:dyDescent="0.35">
      <c r="A1535" s="62">
        <v>1530</v>
      </c>
      <c r="B1535" s="63" t="s">
        <v>1906</v>
      </c>
      <c r="C1535" s="64">
        <v>0</v>
      </c>
      <c r="D1535" s="64">
        <v>0</v>
      </c>
      <c r="E1535" s="64">
        <v>0</v>
      </c>
      <c r="F1535" s="64">
        <v>0</v>
      </c>
      <c r="G1535" s="64">
        <v>0</v>
      </c>
      <c r="H1535" s="64">
        <v>0</v>
      </c>
      <c r="I1535" s="64">
        <v>0</v>
      </c>
      <c r="J1535" s="64">
        <v>0</v>
      </c>
      <c r="K1535" s="64">
        <v>0</v>
      </c>
      <c r="L1535" s="65"/>
      <c r="M1535" s="65">
        <v>0</v>
      </c>
      <c r="N1535" s="65">
        <v>0</v>
      </c>
      <c r="O1535" s="65">
        <v>0</v>
      </c>
      <c r="P1535" s="65">
        <v>0</v>
      </c>
      <c r="Q1535" s="65">
        <v>0</v>
      </c>
      <c r="R1535" s="65">
        <v>0</v>
      </c>
      <c r="S1535" s="65">
        <v>0</v>
      </c>
      <c r="T1535" s="65">
        <v>0</v>
      </c>
      <c r="U1535" s="65">
        <v>0</v>
      </c>
    </row>
    <row r="1536" spans="1:21" x14ac:dyDescent="0.35">
      <c r="A1536" s="62">
        <v>1531</v>
      </c>
      <c r="B1536" s="63" t="s">
        <v>1907</v>
      </c>
      <c r="C1536" s="64">
        <v>0</v>
      </c>
      <c r="D1536" s="64">
        <v>0</v>
      </c>
      <c r="E1536" s="64">
        <v>0</v>
      </c>
      <c r="F1536" s="64">
        <v>0</v>
      </c>
      <c r="G1536" s="64">
        <v>0</v>
      </c>
      <c r="H1536" s="64">
        <v>0</v>
      </c>
      <c r="I1536" s="64">
        <v>0</v>
      </c>
      <c r="J1536" s="64">
        <v>0</v>
      </c>
      <c r="K1536" s="64">
        <v>0</v>
      </c>
      <c r="L1536" s="65"/>
      <c r="M1536" s="65">
        <v>0</v>
      </c>
      <c r="N1536" s="65">
        <v>0</v>
      </c>
      <c r="O1536" s="65">
        <v>0</v>
      </c>
      <c r="P1536" s="65">
        <v>0</v>
      </c>
      <c r="Q1536" s="65">
        <v>0</v>
      </c>
      <c r="R1536" s="65">
        <v>0</v>
      </c>
      <c r="S1536" s="65">
        <v>0</v>
      </c>
      <c r="T1536" s="65">
        <v>0</v>
      </c>
      <c r="U1536" s="65">
        <v>0</v>
      </c>
    </row>
    <row r="1537" spans="1:21" x14ac:dyDescent="0.35">
      <c r="A1537" s="62">
        <v>1532</v>
      </c>
      <c r="B1537" s="63" t="s">
        <v>1908</v>
      </c>
      <c r="C1537" s="64">
        <v>0</v>
      </c>
      <c r="D1537" s="64">
        <v>0</v>
      </c>
      <c r="E1537" s="64">
        <v>0</v>
      </c>
      <c r="F1537" s="64">
        <v>0</v>
      </c>
      <c r="G1537" s="64">
        <v>0</v>
      </c>
      <c r="H1537" s="64">
        <v>0</v>
      </c>
      <c r="I1537" s="64">
        <v>0</v>
      </c>
      <c r="J1537" s="64">
        <v>0</v>
      </c>
      <c r="K1537" s="64">
        <v>0</v>
      </c>
      <c r="L1537" s="65"/>
      <c r="M1537" s="65">
        <v>0</v>
      </c>
      <c r="N1537" s="65">
        <v>0</v>
      </c>
      <c r="O1537" s="65">
        <v>0</v>
      </c>
      <c r="P1537" s="65">
        <v>0</v>
      </c>
      <c r="Q1537" s="65">
        <v>0</v>
      </c>
      <c r="R1537" s="65">
        <v>0</v>
      </c>
      <c r="S1537" s="65">
        <v>0</v>
      </c>
      <c r="T1537" s="65">
        <v>0</v>
      </c>
      <c r="U1537" s="65">
        <v>0</v>
      </c>
    </row>
    <row r="1538" spans="1:21" x14ac:dyDescent="0.35">
      <c r="A1538" s="62">
        <v>1533</v>
      </c>
      <c r="B1538" s="63" t="s">
        <v>1909</v>
      </c>
      <c r="C1538" s="64">
        <v>0</v>
      </c>
      <c r="D1538" s="64">
        <v>0</v>
      </c>
      <c r="E1538" s="64">
        <v>0</v>
      </c>
      <c r="F1538" s="64">
        <v>0</v>
      </c>
      <c r="G1538" s="64">
        <v>0</v>
      </c>
      <c r="H1538" s="64">
        <v>0</v>
      </c>
      <c r="I1538" s="64">
        <v>0</v>
      </c>
      <c r="J1538" s="64">
        <v>0</v>
      </c>
      <c r="K1538" s="64">
        <v>0</v>
      </c>
      <c r="L1538" s="65"/>
      <c r="M1538" s="65">
        <v>0</v>
      </c>
      <c r="N1538" s="65">
        <v>0</v>
      </c>
      <c r="O1538" s="65">
        <v>0</v>
      </c>
      <c r="P1538" s="65">
        <v>0</v>
      </c>
      <c r="Q1538" s="65">
        <v>0</v>
      </c>
      <c r="R1538" s="65">
        <v>0</v>
      </c>
      <c r="S1538" s="65">
        <v>0</v>
      </c>
      <c r="T1538" s="65">
        <v>0</v>
      </c>
      <c r="U1538" s="65">
        <v>0</v>
      </c>
    </row>
    <row r="1539" spans="1:21" x14ac:dyDescent="0.35">
      <c r="A1539" s="62">
        <v>1534</v>
      </c>
      <c r="B1539" s="63" t="s">
        <v>410</v>
      </c>
      <c r="C1539" s="64">
        <v>18.75</v>
      </c>
      <c r="D1539" s="64">
        <v>17.241379310344829</v>
      </c>
      <c r="E1539" s="64">
        <v>21.311475409836063</v>
      </c>
      <c r="F1539" s="64">
        <v>19.17808219178082</v>
      </c>
      <c r="G1539" s="64">
        <v>19.2</v>
      </c>
      <c r="H1539" s="64">
        <v>19.5</v>
      </c>
      <c r="I1539" s="64">
        <v>22.516556291390728</v>
      </c>
      <c r="J1539" s="64">
        <v>23.275862068965516</v>
      </c>
      <c r="K1539" s="64">
        <v>21.522309711286088</v>
      </c>
      <c r="L1539" s="65"/>
      <c r="M1539" s="65">
        <v>15</v>
      </c>
      <c r="N1539" s="65">
        <v>15</v>
      </c>
      <c r="O1539" s="65">
        <v>39</v>
      </c>
      <c r="P1539" s="65">
        <v>14</v>
      </c>
      <c r="Q1539" s="65">
        <v>24</v>
      </c>
      <c r="R1539" s="65">
        <v>39</v>
      </c>
      <c r="S1539" s="65">
        <v>34</v>
      </c>
      <c r="T1539" s="65">
        <v>54</v>
      </c>
      <c r="U1539" s="65">
        <v>82</v>
      </c>
    </row>
    <row r="1540" spans="1:21" x14ac:dyDescent="0.35">
      <c r="A1540" s="62">
        <v>1535</v>
      </c>
      <c r="B1540" s="63" t="s">
        <v>3136</v>
      </c>
      <c r="C1540" s="64">
        <v>0</v>
      </c>
      <c r="D1540" s="64">
        <v>0</v>
      </c>
      <c r="E1540" s="64">
        <v>0</v>
      </c>
      <c r="F1540" s="64">
        <v>0</v>
      </c>
      <c r="G1540" s="64">
        <v>0</v>
      </c>
      <c r="H1540" s="64">
        <v>12.5</v>
      </c>
      <c r="I1540" s="64">
        <v>0</v>
      </c>
      <c r="J1540" s="64">
        <v>0</v>
      </c>
      <c r="K1540" s="64">
        <v>5.0847457627118651</v>
      </c>
      <c r="L1540" s="65"/>
      <c r="M1540" s="65">
        <v>0</v>
      </c>
      <c r="N1540" s="65">
        <v>0</v>
      </c>
      <c r="O1540" s="65">
        <v>0</v>
      </c>
      <c r="P1540" s="65">
        <v>0</v>
      </c>
      <c r="Q1540" s="65">
        <v>0</v>
      </c>
      <c r="R1540" s="65">
        <v>3</v>
      </c>
      <c r="S1540" s="65">
        <v>0</v>
      </c>
      <c r="T1540" s="65">
        <v>0</v>
      </c>
      <c r="U1540" s="65">
        <v>3</v>
      </c>
    </row>
    <row r="1541" spans="1:21" x14ac:dyDescent="0.35">
      <c r="A1541" s="62">
        <v>1536</v>
      </c>
      <c r="B1541" s="63" t="s">
        <v>1910</v>
      </c>
      <c r="C1541" s="64">
        <v>7.9365079365079358</v>
      </c>
      <c r="D1541" s="64">
        <v>11.538461538461538</v>
      </c>
      <c r="E1541" s="64">
        <v>5.6179775280898872</v>
      </c>
      <c r="F1541" s="64">
        <v>0</v>
      </c>
      <c r="G1541" s="64">
        <v>0</v>
      </c>
      <c r="H1541" s="64">
        <v>0</v>
      </c>
      <c r="I1541" s="64">
        <v>6.9565217391304346</v>
      </c>
      <c r="J1541" s="64">
        <v>6.666666666666667</v>
      </c>
      <c r="K1541" s="64">
        <v>4.3209876543209873</v>
      </c>
      <c r="L1541" s="65"/>
      <c r="M1541" s="65">
        <v>5</v>
      </c>
      <c r="N1541" s="65">
        <v>3</v>
      </c>
      <c r="O1541" s="65">
        <v>5</v>
      </c>
      <c r="P1541" s="65">
        <v>0</v>
      </c>
      <c r="Q1541" s="65">
        <v>0</v>
      </c>
      <c r="R1541" s="65">
        <v>0</v>
      </c>
      <c r="S1541" s="65">
        <v>8</v>
      </c>
      <c r="T1541" s="65">
        <v>3</v>
      </c>
      <c r="U1541" s="65">
        <v>7</v>
      </c>
    </row>
    <row r="1542" spans="1:21" x14ac:dyDescent="0.35">
      <c r="A1542" s="62">
        <v>1537</v>
      </c>
      <c r="B1542" s="63" t="s">
        <v>1911</v>
      </c>
      <c r="C1542" s="64">
        <v>0</v>
      </c>
      <c r="D1542" s="64">
        <v>0</v>
      </c>
      <c r="E1542" s="64">
        <v>16</v>
      </c>
      <c r="F1542" s="64">
        <v>0</v>
      </c>
      <c r="G1542" s="64">
        <v>0</v>
      </c>
      <c r="H1542" s="64">
        <v>0</v>
      </c>
      <c r="I1542" s="64">
        <v>0</v>
      </c>
      <c r="J1542" s="64">
        <v>13.043478260869565</v>
      </c>
      <c r="K1542" s="64">
        <v>0</v>
      </c>
      <c r="L1542" s="65"/>
      <c r="M1542" s="65">
        <v>0</v>
      </c>
      <c r="N1542" s="65">
        <v>0</v>
      </c>
      <c r="O1542" s="65">
        <v>4</v>
      </c>
      <c r="P1542" s="65">
        <v>0</v>
      </c>
      <c r="Q1542" s="65">
        <v>0</v>
      </c>
      <c r="R1542" s="65">
        <v>0</v>
      </c>
      <c r="S1542" s="65">
        <v>0</v>
      </c>
      <c r="T1542" s="65">
        <v>3</v>
      </c>
      <c r="U1542" s="65">
        <v>0</v>
      </c>
    </row>
    <row r="1543" spans="1:21" x14ac:dyDescent="0.35">
      <c r="A1543" s="62">
        <v>1538</v>
      </c>
      <c r="B1543" s="63" t="s">
        <v>411</v>
      </c>
      <c r="C1543" s="64">
        <v>0</v>
      </c>
      <c r="D1543" s="64">
        <v>4.838709677419355</v>
      </c>
      <c r="E1543" s="64">
        <v>8.2644628099173563</v>
      </c>
      <c r="F1543" s="64">
        <v>0</v>
      </c>
      <c r="G1543" s="64">
        <v>8.1632653061224492</v>
      </c>
      <c r="H1543" s="64">
        <v>7.4766355140186906</v>
      </c>
      <c r="I1543" s="64">
        <v>7.8260869565217401</v>
      </c>
      <c r="J1543" s="64">
        <v>8.2568807339449553</v>
      </c>
      <c r="K1543" s="64">
        <v>8.3700440528634363</v>
      </c>
      <c r="L1543" s="65"/>
      <c r="M1543" s="65">
        <v>0</v>
      </c>
      <c r="N1543" s="65">
        <v>3</v>
      </c>
      <c r="O1543" s="65">
        <v>10</v>
      </c>
      <c r="P1543" s="65">
        <v>0</v>
      </c>
      <c r="Q1543" s="65">
        <v>4</v>
      </c>
      <c r="R1543" s="65">
        <v>8</v>
      </c>
      <c r="S1543" s="65">
        <v>9</v>
      </c>
      <c r="T1543" s="65">
        <v>9</v>
      </c>
      <c r="U1543" s="65">
        <v>19</v>
      </c>
    </row>
    <row r="1544" spans="1:21" x14ac:dyDescent="0.35">
      <c r="A1544" s="62">
        <v>1539</v>
      </c>
      <c r="B1544" s="63" t="s">
        <v>1912</v>
      </c>
      <c r="C1544" s="64">
        <v>0</v>
      </c>
      <c r="D1544" s="64">
        <v>0</v>
      </c>
      <c r="E1544" s="64">
        <v>0</v>
      </c>
      <c r="F1544" s="64">
        <v>0</v>
      </c>
      <c r="G1544" s="64">
        <v>0</v>
      </c>
      <c r="H1544" s="64">
        <v>0</v>
      </c>
      <c r="I1544" s="64">
        <v>0</v>
      </c>
      <c r="J1544" s="64">
        <v>0</v>
      </c>
      <c r="K1544" s="64">
        <v>0</v>
      </c>
      <c r="L1544" s="65"/>
      <c r="M1544" s="65">
        <v>0</v>
      </c>
      <c r="N1544" s="65">
        <v>0</v>
      </c>
      <c r="O1544" s="65">
        <v>0</v>
      </c>
      <c r="P1544" s="65">
        <v>0</v>
      </c>
      <c r="Q1544" s="65">
        <v>0</v>
      </c>
      <c r="R1544" s="65">
        <v>0</v>
      </c>
      <c r="S1544" s="65">
        <v>0</v>
      </c>
      <c r="T1544" s="65">
        <v>0</v>
      </c>
      <c r="U1544" s="65">
        <v>0</v>
      </c>
    </row>
    <row r="1545" spans="1:21" x14ac:dyDescent="0.35">
      <c r="A1545" s="62">
        <v>1540</v>
      </c>
      <c r="B1545" s="63" t="s">
        <v>1913</v>
      </c>
      <c r="C1545" s="64">
        <v>0</v>
      </c>
      <c r="D1545" s="64">
        <v>0</v>
      </c>
      <c r="E1545" s="64">
        <v>0</v>
      </c>
      <c r="F1545" s="64">
        <v>0</v>
      </c>
      <c r="G1545" s="64">
        <v>0</v>
      </c>
      <c r="H1545" s="64">
        <v>33.333333333333329</v>
      </c>
      <c r="I1545" s="64">
        <v>0</v>
      </c>
      <c r="J1545" s="64">
        <v>27.27272727272727</v>
      </c>
      <c r="K1545" s="64">
        <v>15.789473684210526</v>
      </c>
      <c r="L1545" s="65"/>
      <c r="M1545" s="65">
        <v>0</v>
      </c>
      <c r="N1545" s="65">
        <v>0</v>
      </c>
      <c r="O1545" s="65">
        <v>0</v>
      </c>
      <c r="P1545" s="65">
        <v>0</v>
      </c>
      <c r="Q1545" s="65">
        <v>0</v>
      </c>
      <c r="R1545" s="65">
        <v>4</v>
      </c>
      <c r="S1545" s="65">
        <v>0</v>
      </c>
      <c r="T1545" s="65">
        <v>3</v>
      </c>
      <c r="U1545" s="65">
        <v>3</v>
      </c>
    </row>
    <row r="1546" spans="1:21" x14ac:dyDescent="0.35">
      <c r="A1546" s="62">
        <v>1541</v>
      </c>
      <c r="B1546" s="63" t="s">
        <v>1914</v>
      </c>
      <c r="C1546" s="64">
        <v>0</v>
      </c>
      <c r="D1546" s="64">
        <v>0</v>
      </c>
      <c r="E1546" s="64">
        <v>0</v>
      </c>
      <c r="F1546" s="64">
        <v>0</v>
      </c>
      <c r="G1546" s="64">
        <v>0</v>
      </c>
      <c r="H1546" s="64">
        <v>0</v>
      </c>
      <c r="I1546" s="64">
        <v>0</v>
      </c>
      <c r="J1546" s="64">
        <v>0</v>
      </c>
      <c r="K1546" s="64">
        <v>0</v>
      </c>
      <c r="L1546" s="65"/>
      <c r="M1546" s="65">
        <v>0</v>
      </c>
      <c r="N1546" s="65">
        <v>0</v>
      </c>
      <c r="O1546" s="65">
        <v>0</v>
      </c>
      <c r="P1546" s="65">
        <v>0</v>
      </c>
      <c r="Q1546" s="65">
        <v>0</v>
      </c>
      <c r="R1546" s="65">
        <v>0</v>
      </c>
      <c r="S1546" s="65">
        <v>0</v>
      </c>
      <c r="T1546" s="65">
        <v>0</v>
      </c>
      <c r="U1546" s="65">
        <v>0</v>
      </c>
    </row>
    <row r="1547" spans="1:21" x14ac:dyDescent="0.35">
      <c r="A1547" s="62">
        <v>1542</v>
      </c>
      <c r="B1547" s="63" t="s">
        <v>1915</v>
      </c>
      <c r="C1547" s="64">
        <v>0</v>
      </c>
      <c r="D1547" s="64">
        <v>9.0909090909090917</v>
      </c>
      <c r="E1547" s="64">
        <v>4.5454545454545459</v>
      </c>
      <c r="F1547" s="64">
        <v>0</v>
      </c>
      <c r="G1547" s="64">
        <v>0</v>
      </c>
      <c r="H1547" s="64">
        <v>9.67741935483871</v>
      </c>
      <c r="I1547" s="64">
        <v>0</v>
      </c>
      <c r="J1547" s="64">
        <v>0</v>
      </c>
      <c r="K1547" s="64">
        <v>6.9767441860465116</v>
      </c>
      <c r="L1547" s="65"/>
      <c r="M1547" s="65">
        <v>0</v>
      </c>
      <c r="N1547" s="65">
        <v>3</v>
      </c>
      <c r="O1547" s="65">
        <v>3</v>
      </c>
      <c r="P1547" s="65">
        <v>0</v>
      </c>
      <c r="Q1547" s="65">
        <v>0</v>
      </c>
      <c r="R1547" s="65">
        <v>3</v>
      </c>
      <c r="S1547" s="65">
        <v>0</v>
      </c>
      <c r="T1547" s="65">
        <v>0</v>
      </c>
      <c r="U1547" s="65">
        <v>6</v>
      </c>
    </row>
    <row r="1548" spans="1:21" x14ac:dyDescent="0.35">
      <c r="A1548" s="62">
        <v>1543</v>
      </c>
      <c r="B1548" s="63" t="s">
        <v>1916</v>
      </c>
      <c r="C1548" s="64">
        <v>0</v>
      </c>
      <c r="D1548" s="64">
        <v>0</v>
      </c>
      <c r="E1548" s="64">
        <v>0</v>
      </c>
      <c r="F1548" s="64">
        <v>0</v>
      </c>
      <c r="G1548" s="64">
        <v>0</v>
      </c>
      <c r="H1548" s="64">
        <v>0</v>
      </c>
      <c r="I1548" s="64">
        <v>0</v>
      </c>
      <c r="J1548" s="64">
        <v>0</v>
      </c>
      <c r="K1548" s="64">
        <v>0</v>
      </c>
      <c r="L1548" s="65"/>
      <c r="M1548" s="65">
        <v>0</v>
      </c>
      <c r="N1548" s="65">
        <v>0</v>
      </c>
      <c r="O1548" s="65">
        <v>0</v>
      </c>
      <c r="P1548" s="65">
        <v>0</v>
      </c>
      <c r="Q1548" s="65">
        <v>0</v>
      </c>
      <c r="R1548" s="65">
        <v>0</v>
      </c>
      <c r="S1548" s="65">
        <v>0</v>
      </c>
      <c r="T1548" s="65">
        <v>0</v>
      </c>
      <c r="U1548" s="65">
        <v>0</v>
      </c>
    </row>
    <row r="1549" spans="1:21" x14ac:dyDescent="0.35">
      <c r="A1549" s="62">
        <v>1544</v>
      </c>
      <c r="B1549" s="63" t="s">
        <v>412</v>
      </c>
      <c r="C1549" s="64">
        <v>3.3707865168539324</v>
      </c>
      <c r="D1549" s="64">
        <v>6.3380281690140841</v>
      </c>
      <c r="E1549" s="64">
        <v>4.0723981900452486</v>
      </c>
      <c r="F1549" s="64">
        <v>11.111111111111111</v>
      </c>
      <c r="G1549" s="64">
        <v>14.285714285714285</v>
      </c>
      <c r="H1549" s="64">
        <v>11.29032258064516</v>
      </c>
      <c r="I1549" s="64">
        <v>6.6298342541436464</v>
      </c>
      <c r="J1549" s="64">
        <v>9.8290598290598297</v>
      </c>
      <c r="K1549" s="64">
        <v>8.2926829268292686</v>
      </c>
      <c r="L1549" s="65"/>
      <c r="M1549" s="65">
        <v>3</v>
      </c>
      <c r="N1549" s="65">
        <v>9</v>
      </c>
      <c r="O1549" s="65">
        <v>9</v>
      </c>
      <c r="P1549" s="65">
        <v>11</v>
      </c>
      <c r="Q1549" s="65">
        <v>14</v>
      </c>
      <c r="R1549" s="65">
        <v>21</v>
      </c>
      <c r="S1549" s="65">
        <v>12</v>
      </c>
      <c r="T1549" s="65">
        <v>23</v>
      </c>
      <c r="U1549" s="65">
        <v>34</v>
      </c>
    </row>
    <row r="1550" spans="1:21" x14ac:dyDescent="0.35">
      <c r="A1550" s="62">
        <v>1545</v>
      </c>
      <c r="B1550" s="63" t="s">
        <v>1917</v>
      </c>
      <c r="C1550" s="64">
        <v>0</v>
      </c>
      <c r="D1550" s="64">
        <v>0</v>
      </c>
      <c r="E1550" s="64">
        <v>0</v>
      </c>
      <c r="F1550" s="64">
        <v>0</v>
      </c>
      <c r="G1550" s="64">
        <v>0</v>
      </c>
      <c r="H1550" s="64">
        <v>0</v>
      </c>
      <c r="I1550" s="64">
        <v>0</v>
      </c>
      <c r="J1550" s="64">
        <v>0</v>
      </c>
      <c r="K1550" s="64">
        <v>0</v>
      </c>
      <c r="L1550" s="65"/>
      <c r="M1550" s="65">
        <v>0</v>
      </c>
      <c r="N1550" s="65">
        <v>0</v>
      </c>
      <c r="O1550" s="65">
        <v>0</v>
      </c>
      <c r="P1550" s="65">
        <v>0</v>
      </c>
      <c r="Q1550" s="65">
        <v>0</v>
      </c>
      <c r="R1550" s="65">
        <v>0</v>
      </c>
      <c r="S1550" s="65">
        <v>0</v>
      </c>
      <c r="T1550" s="65">
        <v>0</v>
      </c>
      <c r="U1550" s="65">
        <v>0</v>
      </c>
    </row>
    <row r="1551" spans="1:21" x14ac:dyDescent="0.35">
      <c r="A1551" s="62">
        <v>1546</v>
      </c>
      <c r="B1551" s="63" t="s">
        <v>1918</v>
      </c>
      <c r="C1551" s="64">
        <v>0</v>
      </c>
      <c r="D1551" s="64">
        <v>0</v>
      </c>
      <c r="E1551" s="64">
        <v>0</v>
      </c>
      <c r="F1551" s="64">
        <v>0</v>
      </c>
      <c r="G1551" s="64">
        <v>0</v>
      </c>
      <c r="H1551" s="64">
        <v>0</v>
      </c>
      <c r="I1551" s="64">
        <v>0</v>
      </c>
      <c r="J1551" s="64">
        <v>0</v>
      </c>
      <c r="K1551" s="64">
        <v>0</v>
      </c>
      <c r="L1551" s="65"/>
      <c r="M1551" s="65">
        <v>0</v>
      </c>
      <c r="N1551" s="65">
        <v>0</v>
      </c>
      <c r="O1551" s="65">
        <v>0</v>
      </c>
      <c r="P1551" s="65">
        <v>0</v>
      </c>
      <c r="Q1551" s="65">
        <v>0</v>
      </c>
      <c r="R1551" s="65">
        <v>0</v>
      </c>
      <c r="S1551" s="65">
        <v>0</v>
      </c>
      <c r="T1551" s="65">
        <v>0</v>
      </c>
      <c r="U1551" s="65">
        <v>0</v>
      </c>
    </row>
    <row r="1552" spans="1:21" x14ac:dyDescent="0.35">
      <c r="A1552" s="62">
        <v>1547</v>
      </c>
      <c r="B1552" s="63" t="s">
        <v>413</v>
      </c>
      <c r="C1552" s="64">
        <v>0</v>
      </c>
      <c r="D1552" s="64">
        <v>8.5106382978723403</v>
      </c>
      <c r="E1552" s="64">
        <v>3.7037037037037033</v>
      </c>
      <c r="F1552" s="64">
        <v>3.8461538461538463</v>
      </c>
      <c r="G1552" s="64">
        <v>0</v>
      </c>
      <c r="H1552" s="64">
        <v>2.0100502512562812</v>
      </c>
      <c r="I1552" s="64">
        <v>1.7857142857142856</v>
      </c>
      <c r="J1552" s="64">
        <v>1.6304347826086956</v>
      </c>
      <c r="K1552" s="64">
        <v>4.0380047505938244</v>
      </c>
      <c r="L1552" s="65"/>
      <c r="M1552" s="65">
        <v>0</v>
      </c>
      <c r="N1552" s="65">
        <v>8</v>
      </c>
      <c r="O1552" s="65">
        <v>8</v>
      </c>
      <c r="P1552" s="65">
        <v>4</v>
      </c>
      <c r="Q1552" s="65">
        <v>0</v>
      </c>
      <c r="R1552" s="65">
        <v>4</v>
      </c>
      <c r="S1552" s="65">
        <v>4</v>
      </c>
      <c r="T1552" s="65">
        <v>3</v>
      </c>
      <c r="U1552" s="65">
        <v>17</v>
      </c>
    </row>
    <row r="1553" spans="1:21" x14ac:dyDescent="0.35">
      <c r="A1553" s="62">
        <v>1548</v>
      </c>
      <c r="B1553" s="63" t="s">
        <v>1919</v>
      </c>
      <c r="C1553" s="64">
        <v>0</v>
      </c>
      <c r="D1553" s="64">
        <v>0</v>
      </c>
      <c r="E1553" s="64">
        <v>0</v>
      </c>
      <c r="F1553" s="64">
        <v>0</v>
      </c>
      <c r="G1553" s="64">
        <v>0</v>
      </c>
      <c r="H1553" s="64">
        <v>0</v>
      </c>
      <c r="I1553" s="64">
        <v>0</v>
      </c>
      <c r="J1553" s="64">
        <v>0</v>
      </c>
      <c r="K1553" s="64">
        <v>0</v>
      </c>
      <c r="L1553" s="65"/>
      <c r="M1553" s="65">
        <v>0</v>
      </c>
      <c r="N1553" s="65">
        <v>0</v>
      </c>
      <c r="O1553" s="65">
        <v>0</v>
      </c>
      <c r="P1553" s="65">
        <v>0</v>
      </c>
      <c r="Q1553" s="65">
        <v>0</v>
      </c>
      <c r="R1553" s="65">
        <v>0</v>
      </c>
      <c r="S1553" s="65">
        <v>0</v>
      </c>
      <c r="T1553" s="65">
        <v>0</v>
      </c>
      <c r="U1553" s="65">
        <v>0</v>
      </c>
    </row>
    <row r="1554" spans="1:21" x14ac:dyDescent="0.35">
      <c r="A1554" s="62">
        <v>1549</v>
      </c>
      <c r="B1554" s="63" t="s">
        <v>1920</v>
      </c>
      <c r="C1554" s="64">
        <v>0</v>
      </c>
      <c r="D1554" s="64">
        <v>0</v>
      </c>
      <c r="E1554" s="64">
        <v>0</v>
      </c>
      <c r="F1554" s="64">
        <v>0</v>
      </c>
      <c r="G1554" s="64">
        <v>0</v>
      </c>
      <c r="H1554" s="64">
        <v>0</v>
      </c>
      <c r="I1554" s="64">
        <v>0</v>
      </c>
      <c r="J1554" s="64">
        <v>0</v>
      </c>
      <c r="K1554" s="64">
        <v>0</v>
      </c>
      <c r="L1554" s="65"/>
      <c r="M1554" s="65">
        <v>0</v>
      </c>
      <c r="N1554" s="65">
        <v>0</v>
      </c>
      <c r="O1554" s="65">
        <v>0</v>
      </c>
      <c r="P1554" s="65">
        <v>0</v>
      </c>
      <c r="Q1554" s="65">
        <v>0</v>
      </c>
      <c r="R1554" s="65">
        <v>0</v>
      </c>
      <c r="S1554" s="65">
        <v>0</v>
      </c>
      <c r="T1554" s="65">
        <v>0</v>
      </c>
      <c r="U1554" s="65">
        <v>0</v>
      </c>
    </row>
    <row r="1555" spans="1:21" x14ac:dyDescent="0.35">
      <c r="A1555" s="62">
        <v>1550</v>
      </c>
      <c r="B1555" s="63" t="s">
        <v>1921</v>
      </c>
      <c r="C1555" s="64">
        <v>10.784313725490197</v>
      </c>
      <c r="D1555" s="64">
        <v>3.7037037037037033</v>
      </c>
      <c r="E1555" s="64">
        <v>6.666666666666667</v>
      </c>
      <c r="F1555" s="64">
        <v>5.8823529411764701</v>
      </c>
      <c r="G1555" s="64">
        <v>8.695652173913043</v>
      </c>
      <c r="H1555" s="64">
        <v>8.9552238805970141</v>
      </c>
      <c r="I1555" s="64">
        <v>7.7348066298342539</v>
      </c>
      <c r="J1555" s="64">
        <v>6.5</v>
      </c>
      <c r="K1555" s="64">
        <v>7.291666666666667</v>
      </c>
      <c r="L1555" s="65"/>
      <c r="M1555" s="65">
        <v>11</v>
      </c>
      <c r="N1555" s="65">
        <v>3</v>
      </c>
      <c r="O1555" s="65">
        <v>12</v>
      </c>
      <c r="P1555" s="65">
        <v>5</v>
      </c>
      <c r="Q1555" s="65">
        <v>10</v>
      </c>
      <c r="R1555" s="65">
        <v>18</v>
      </c>
      <c r="S1555" s="65">
        <v>14</v>
      </c>
      <c r="T1555" s="65">
        <v>13</v>
      </c>
      <c r="U1555" s="65">
        <v>28</v>
      </c>
    </row>
    <row r="1556" spans="1:21" x14ac:dyDescent="0.35">
      <c r="A1556" s="62">
        <v>1551</v>
      </c>
      <c r="B1556" s="63" t="s">
        <v>1922</v>
      </c>
      <c r="C1556" s="64">
        <v>0</v>
      </c>
      <c r="D1556" s="64">
        <v>19.35483870967742</v>
      </c>
      <c r="E1556" s="64">
        <v>4.7619047619047619</v>
      </c>
      <c r="F1556" s="64">
        <v>0</v>
      </c>
      <c r="G1556" s="64">
        <v>11.76470588235294</v>
      </c>
      <c r="H1556" s="64">
        <v>5.1282051282051277</v>
      </c>
      <c r="I1556" s="64">
        <v>0</v>
      </c>
      <c r="J1556" s="64">
        <v>17.910447761194028</v>
      </c>
      <c r="K1556" s="64">
        <v>6.3380281690140841</v>
      </c>
      <c r="L1556" s="65"/>
      <c r="M1556" s="65">
        <v>0</v>
      </c>
      <c r="N1556" s="65">
        <v>6</v>
      </c>
      <c r="O1556" s="65">
        <v>3</v>
      </c>
      <c r="P1556" s="65">
        <v>0</v>
      </c>
      <c r="Q1556" s="65">
        <v>4</v>
      </c>
      <c r="R1556" s="65">
        <v>4</v>
      </c>
      <c r="S1556" s="65">
        <v>0</v>
      </c>
      <c r="T1556" s="65">
        <v>12</v>
      </c>
      <c r="U1556" s="65">
        <v>9</v>
      </c>
    </row>
    <row r="1557" spans="1:21" x14ac:dyDescent="0.35">
      <c r="A1557" s="62">
        <v>1552</v>
      </c>
      <c r="B1557" s="63" t="s">
        <v>1923</v>
      </c>
      <c r="C1557" s="64">
        <v>0</v>
      </c>
      <c r="D1557" s="64">
        <v>0</v>
      </c>
      <c r="E1557" s="64">
        <v>0</v>
      </c>
      <c r="F1557" s="64">
        <v>0</v>
      </c>
      <c r="G1557" s="64">
        <v>0</v>
      </c>
      <c r="H1557" s="64">
        <v>0</v>
      </c>
      <c r="I1557" s="64">
        <v>0</v>
      </c>
      <c r="J1557" s="64">
        <v>0</v>
      </c>
      <c r="K1557" s="64">
        <v>0</v>
      </c>
      <c r="L1557" s="65"/>
      <c r="M1557" s="65">
        <v>0</v>
      </c>
      <c r="N1557" s="65">
        <v>0</v>
      </c>
      <c r="O1557" s="65">
        <v>0</v>
      </c>
      <c r="P1557" s="65">
        <v>0</v>
      </c>
      <c r="Q1557" s="65">
        <v>0</v>
      </c>
      <c r="R1557" s="65">
        <v>0</v>
      </c>
      <c r="S1557" s="65">
        <v>0</v>
      </c>
      <c r="T1557" s="65">
        <v>0</v>
      </c>
      <c r="U1557" s="65">
        <v>0</v>
      </c>
    </row>
    <row r="1558" spans="1:21" x14ac:dyDescent="0.35">
      <c r="A1558" s="62">
        <v>1553</v>
      </c>
      <c r="B1558" s="63" t="s">
        <v>1924</v>
      </c>
      <c r="C1558" s="64">
        <v>0</v>
      </c>
      <c r="D1558" s="64">
        <v>0</v>
      </c>
      <c r="E1558" s="64">
        <v>0</v>
      </c>
      <c r="F1558" s="64">
        <v>0</v>
      </c>
      <c r="G1558" s="64">
        <v>0</v>
      </c>
      <c r="H1558" s="64">
        <v>0</v>
      </c>
      <c r="I1558" s="64">
        <v>0</v>
      </c>
      <c r="J1558" s="64">
        <v>0</v>
      </c>
      <c r="K1558" s="64">
        <v>0</v>
      </c>
      <c r="L1558" s="65"/>
      <c r="M1558" s="65">
        <v>0</v>
      </c>
      <c r="N1558" s="65">
        <v>0</v>
      </c>
      <c r="O1558" s="65">
        <v>0</v>
      </c>
      <c r="P1558" s="65">
        <v>0</v>
      </c>
      <c r="Q1558" s="65">
        <v>0</v>
      </c>
      <c r="R1558" s="65">
        <v>0</v>
      </c>
      <c r="S1558" s="65">
        <v>0</v>
      </c>
      <c r="T1558" s="65">
        <v>0</v>
      </c>
      <c r="U1558" s="65">
        <v>0</v>
      </c>
    </row>
    <row r="1559" spans="1:21" x14ac:dyDescent="0.35">
      <c r="A1559" s="62">
        <v>1554</v>
      </c>
      <c r="B1559" s="63" t="s">
        <v>414</v>
      </c>
      <c r="C1559" s="64">
        <v>3.9215686274509802</v>
      </c>
      <c r="D1559" s="64">
        <v>12.034383954154727</v>
      </c>
      <c r="E1559" s="64">
        <v>9.3415007656967841</v>
      </c>
      <c r="F1559" s="64">
        <v>2.6143790849673203</v>
      </c>
      <c r="G1559" s="64">
        <v>11.464968152866243</v>
      </c>
      <c r="H1559" s="64">
        <v>7.9674796747967482</v>
      </c>
      <c r="I1559" s="64">
        <v>4.2622950819672125</v>
      </c>
      <c r="J1559" s="64">
        <v>12.202380952380953</v>
      </c>
      <c r="K1559" s="64">
        <v>7.9176563737133803</v>
      </c>
      <c r="L1559" s="65"/>
      <c r="M1559" s="65">
        <v>12</v>
      </c>
      <c r="N1559" s="65">
        <v>42</v>
      </c>
      <c r="O1559" s="65">
        <v>61</v>
      </c>
      <c r="P1559" s="65">
        <v>8</v>
      </c>
      <c r="Q1559" s="65">
        <v>36</v>
      </c>
      <c r="R1559" s="65">
        <v>49</v>
      </c>
      <c r="S1559" s="65">
        <v>26</v>
      </c>
      <c r="T1559" s="65">
        <v>82</v>
      </c>
      <c r="U1559" s="65">
        <v>100</v>
      </c>
    </row>
    <row r="1560" spans="1:21" x14ac:dyDescent="0.35">
      <c r="A1560" s="62">
        <v>1555</v>
      </c>
      <c r="B1560" s="63" t="s">
        <v>1925</v>
      </c>
      <c r="C1560" s="64">
        <v>1.3215859030837005</v>
      </c>
      <c r="D1560" s="64">
        <v>8.9743589743589745</v>
      </c>
      <c r="E1560" s="64">
        <v>6.5677966101694922</v>
      </c>
      <c r="F1560" s="64">
        <v>3.9647577092511015</v>
      </c>
      <c r="G1560" s="64">
        <v>13.574660633484163</v>
      </c>
      <c r="H1560" s="64">
        <v>8.5470085470085468</v>
      </c>
      <c r="I1560" s="64">
        <v>3.4482758620689653</v>
      </c>
      <c r="J1560" s="64">
        <v>11.255411255411255</v>
      </c>
      <c r="K1560" s="64">
        <v>6.8255687973997841</v>
      </c>
      <c r="L1560" s="65"/>
      <c r="M1560" s="65">
        <v>3</v>
      </c>
      <c r="N1560" s="65">
        <v>21</v>
      </c>
      <c r="O1560" s="65">
        <v>31</v>
      </c>
      <c r="P1560" s="65">
        <v>9</v>
      </c>
      <c r="Q1560" s="65">
        <v>30</v>
      </c>
      <c r="R1560" s="65">
        <v>40</v>
      </c>
      <c r="S1560" s="65">
        <v>16</v>
      </c>
      <c r="T1560" s="65">
        <v>52</v>
      </c>
      <c r="U1560" s="65">
        <v>63</v>
      </c>
    </row>
    <row r="1561" spans="1:21" x14ac:dyDescent="0.35">
      <c r="A1561" s="62">
        <v>1556</v>
      </c>
      <c r="B1561" s="63" t="s">
        <v>1926</v>
      </c>
      <c r="C1561" s="64">
        <v>0</v>
      </c>
      <c r="D1561" s="64">
        <v>0</v>
      </c>
      <c r="E1561" s="64">
        <v>0</v>
      </c>
      <c r="F1561" s="64">
        <v>0</v>
      </c>
      <c r="G1561" s="64">
        <v>0</v>
      </c>
      <c r="H1561" s="64">
        <v>0</v>
      </c>
      <c r="I1561" s="64">
        <v>0</v>
      </c>
      <c r="J1561" s="64">
        <v>0</v>
      </c>
      <c r="K1561" s="64">
        <v>0</v>
      </c>
      <c r="L1561" s="65"/>
      <c r="M1561" s="65">
        <v>0</v>
      </c>
      <c r="N1561" s="65">
        <v>0</v>
      </c>
      <c r="O1561" s="65">
        <v>0</v>
      </c>
      <c r="P1561" s="65">
        <v>0</v>
      </c>
      <c r="Q1561" s="65">
        <v>0</v>
      </c>
      <c r="R1561" s="65">
        <v>0</v>
      </c>
      <c r="S1561" s="65">
        <v>0</v>
      </c>
      <c r="T1561" s="65">
        <v>0</v>
      </c>
      <c r="U1561" s="65">
        <v>0</v>
      </c>
    </row>
    <row r="1562" spans="1:21" x14ac:dyDescent="0.35">
      <c r="A1562" s="62">
        <v>1557</v>
      </c>
      <c r="B1562" s="63" t="s">
        <v>1927</v>
      </c>
      <c r="C1562" s="64">
        <v>0</v>
      </c>
      <c r="D1562" s="64">
        <v>0</v>
      </c>
      <c r="E1562" s="64">
        <v>0</v>
      </c>
      <c r="F1562" s="64">
        <v>0</v>
      </c>
      <c r="G1562" s="64">
        <v>0</v>
      </c>
      <c r="H1562" s="64">
        <v>0</v>
      </c>
      <c r="I1562" s="64">
        <v>0</v>
      </c>
      <c r="J1562" s="64">
        <v>0</v>
      </c>
      <c r="K1562" s="64">
        <v>0</v>
      </c>
      <c r="L1562" s="65"/>
      <c r="M1562" s="65">
        <v>0</v>
      </c>
      <c r="N1562" s="65">
        <v>0</v>
      </c>
      <c r="O1562" s="65">
        <v>0</v>
      </c>
      <c r="P1562" s="65">
        <v>0</v>
      </c>
      <c r="Q1562" s="65">
        <v>0</v>
      </c>
      <c r="R1562" s="65">
        <v>0</v>
      </c>
      <c r="S1562" s="65">
        <v>0</v>
      </c>
      <c r="T1562" s="65">
        <v>0</v>
      </c>
      <c r="U1562" s="65">
        <v>0</v>
      </c>
    </row>
    <row r="1563" spans="1:21" x14ac:dyDescent="0.35">
      <c r="A1563" s="62">
        <v>1558</v>
      </c>
      <c r="B1563" s="63" t="s">
        <v>415</v>
      </c>
      <c r="C1563" s="64">
        <v>2.5362318840579712</v>
      </c>
      <c r="D1563" s="64">
        <v>5.3956834532374103</v>
      </c>
      <c r="E1563" s="64">
        <v>3.804347826086957</v>
      </c>
      <c r="F1563" s="64">
        <v>3.0534351145038165</v>
      </c>
      <c r="G1563" s="64">
        <v>5.3278688524590159</v>
      </c>
      <c r="H1563" s="64">
        <v>4.6601941747572813</v>
      </c>
      <c r="I1563" s="64">
        <v>2.6022304832713754</v>
      </c>
      <c r="J1563" s="64">
        <v>5.9386973180076632</v>
      </c>
      <c r="K1563" s="64">
        <v>3.6792452830188678</v>
      </c>
      <c r="L1563" s="65"/>
      <c r="M1563" s="65">
        <v>7</v>
      </c>
      <c r="N1563" s="65">
        <v>15</v>
      </c>
      <c r="O1563" s="65">
        <v>21</v>
      </c>
      <c r="P1563" s="65">
        <v>8</v>
      </c>
      <c r="Q1563" s="65">
        <v>13</v>
      </c>
      <c r="R1563" s="65">
        <v>24</v>
      </c>
      <c r="S1563" s="65">
        <v>14</v>
      </c>
      <c r="T1563" s="65">
        <v>31</v>
      </c>
      <c r="U1563" s="65">
        <v>39</v>
      </c>
    </row>
    <row r="1564" spans="1:21" x14ac:dyDescent="0.35">
      <c r="A1564" s="62">
        <v>1559</v>
      </c>
      <c r="B1564" s="63" t="s">
        <v>1928</v>
      </c>
      <c r="C1564" s="64">
        <v>0</v>
      </c>
      <c r="D1564" s="64">
        <v>14.634146341463413</v>
      </c>
      <c r="E1564" s="64">
        <v>6.9767441860465116</v>
      </c>
      <c r="F1564" s="64">
        <v>0</v>
      </c>
      <c r="G1564" s="64">
        <v>0</v>
      </c>
      <c r="H1564" s="64">
        <v>0</v>
      </c>
      <c r="I1564" s="64">
        <v>8.536585365853659</v>
      </c>
      <c r="J1564" s="64">
        <v>15.277777777777779</v>
      </c>
      <c r="K1564" s="64">
        <v>11.464968152866243</v>
      </c>
      <c r="L1564" s="65"/>
      <c r="M1564" s="65">
        <v>0</v>
      </c>
      <c r="N1564" s="65">
        <v>6</v>
      </c>
      <c r="O1564" s="65">
        <v>6</v>
      </c>
      <c r="P1564" s="65">
        <v>0</v>
      </c>
      <c r="Q1564" s="65">
        <v>0</v>
      </c>
      <c r="R1564" s="65">
        <v>0</v>
      </c>
      <c r="S1564" s="65">
        <v>7</v>
      </c>
      <c r="T1564" s="65">
        <v>11</v>
      </c>
      <c r="U1564" s="65">
        <v>18</v>
      </c>
    </row>
    <row r="1565" spans="1:21" x14ac:dyDescent="0.35">
      <c r="A1565" s="62">
        <v>1560</v>
      </c>
      <c r="B1565" s="63" t="s">
        <v>1929</v>
      </c>
      <c r="C1565" s="64">
        <v>0</v>
      </c>
      <c r="D1565" s="64">
        <v>0</v>
      </c>
      <c r="E1565" s="64">
        <v>0</v>
      </c>
      <c r="F1565" s="64">
        <v>0</v>
      </c>
      <c r="G1565" s="64">
        <v>0</v>
      </c>
      <c r="H1565" s="64">
        <v>0</v>
      </c>
      <c r="I1565" s="64">
        <v>0</v>
      </c>
      <c r="J1565" s="64">
        <v>0</v>
      </c>
      <c r="K1565" s="64">
        <v>0</v>
      </c>
      <c r="L1565" s="65"/>
      <c r="M1565" s="65">
        <v>0</v>
      </c>
      <c r="N1565" s="65">
        <v>0</v>
      </c>
      <c r="O1565" s="65">
        <v>0</v>
      </c>
      <c r="P1565" s="65">
        <v>0</v>
      </c>
      <c r="Q1565" s="65">
        <v>0</v>
      </c>
      <c r="R1565" s="65">
        <v>0</v>
      </c>
      <c r="S1565" s="65">
        <v>0</v>
      </c>
      <c r="T1565" s="65">
        <v>0</v>
      </c>
      <c r="U1565" s="65">
        <v>0</v>
      </c>
    </row>
    <row r="1566" spans="1:21" x14ac:dyDescent="0.35">
      <c r="A1566" s="62">
        <v>1561</v>
      </c>
      <c r="B1566" s="63" t="s">
        <v>1930</v>
      </c>
      <c r="C1566" s="64">
        <v>0</v>
      </c>
      <c r="D1566" s="64">
        <v>13.953488372093023</v>
      </c>
      <c r="E1566" s="64">
        <v>11.594202898550725</v>
      </c>
      <c r="F1566" s="64">
        <v>0</v>
      </c>
      <c r="G1566" s="64">
        <v>19.047619047619047</v>
      </c>
      <c r="H1566" s="64">
        <v>0</v>
      </c>
      <c r="I1566" s="64">
        <v>0</v>
      </c>
      <c r="J1566" s="64">
        <v>19.047619047619047</v>
      </c>
      <c r="K1566" s="64">
        <v>8.1081081081081088</v>
      </c>
      <c r="L1566" s="65"/>
      <c r="M1566" s="65">
        <v>0</v>
      </c>
      <c r="N1566" s="65">
        <v>6</v>
      </c>
      <c r="O1566" s="65">
        <v>8</v>
      </c>
      <c r="P1566" s="65">
        <v>0</v>
      </c>
      <c r="Q1566" s="65">
        <v>4</v>
      </c>
      <c r="R1566" s="65">
        <v>0</v>
      </c>
      <c r="S1566" s="65">
        <v>0</v>
      </c>
      <c r="T1566" s="65">
        <v>12</v>
      </c>
      <c r="U1566" s="65">
        <v>9</v>
      </c>
    </row>
    <row r="1567" spans="1:21" x14ac:dyDescent="0.35">
      <c r="A1567" s="62">
        <v>1562</v>
      </c>
      <c r="B1567" s="63" t="s">
        <v>1931</v>
      </c>
      <c r="C1567" s="64">
        <v>4.225352112676056</v>
      </c>
      <c r="D1567" s="64">
        <v>10</v>
      </c>
      <c r="E1567" s="64">
        <v>3.6036036036036037</v>
      </c>
      <c r="F1567" s="64">
        <v>0</v>
      </c>
      <c r="G1567" s="64">
        <v>22.857142857142858</v>
      </c>
      <c r="H1567" s="64">
        <v>6.8181818181818175</v>
      </c>
      <c r="I1567" s="64">
        <v>3.225806451612903</v>
      </c>
      <c r="J1567" s="64">
        <v>4.0540540540540544</v>
      </c>
      <c r="K1567" s="64">
        <v>6.3106796116504853</v>
      </c>
      <c r="L1567" s="65"/>
      <c r="M1567" s="65">
        <v>3</v>
      </c>
      <c r="N1567" s="65">
        <v>4</v>
      </c>
      <c r="O1567" s="65">
        <v>4</v>
      </c>
      <c r="P1567" s="65">
        <v>0</v>
      </c>
      <c r="Q1567" s="65">
        <v>8</v>
      </c>
      <c r="R1567" s="65">
        <v>6</v>
      </c>
      <c r="S1567" s="65">
        <v>4</v>
      </c>
      <c r="T1567" s="65">
        <v>3</v>
      </c>
      <c r="U1567" s="65">
        <v>13</v>
      </c>
    </row>
    <row r="1568" spans="1:21" x14ac:dyDescent="0.35">
      <c r="A1568" s="62">
        <v>1563</v>
      </c>
      <c r="B1568" s="63" t="s">
        <v>1932</v>
      </c>
      <c r="C1568" s="64">
        <v>0</v>
      </c>
      <c r="D1568" s="64">
        <v>0</v>
      </c>
      <c r="E1568" s="64">
        <v>0</v>
      </c>
      <c r="F1568" s="64">
        <v>0</v>
      </c>
      <c r="G1568" s="64">
        <v>0</v>
      </c>
      <c r="H1568" s="64">
        <v>0</v>
      </c>
      <c r="I1568" s="64">
        <v>0</v>
      </c>
      <c r="J1568" s="64">
        <v>0</v>
      </c>
      <c r="K1568" s="64">
        <v>0</v>
      </c>
      <c r="L1568" s="65"/>
      <c r="M1568" s="65">
        <v>0</v>
      </c>
      <c r="N1568" s="65">
        <v>0</v>
      </c>
      <c r="O1568" s="65">
        <v>0</v>
      </c>
      <c r="P1568" s="65">
        <v>0</v>
      </c>
      <c r="Q1568" s="65">
        <v>0</v>
      </c>
      <c r="R1568" s="65">
        <v>0</v>
      </c>
      <c r="S1568" s="65">
        <v>0</v>
      </c>
      <c r="T1568" s="65">
        <v>0</v>
      </c>
      <c r="U1568" s="65">
        <v>0</v>
      </c>
    </row>
    <row r="1569" spans="1:21" x14ac:dyDescent="0.35">
      <c r="A1569" s="62">
        <v>1564</v>
      </c>
      <c r="B1569" s="63" t="s">
        <v>1933</v>
      </c>
      <c r="C1569" s="64">
        <v>1.7985611510791366</v>
      </c>
      <c r="D1569" s="64">
        <v>10.196078431372548</v>
      </c>
      <c r="E1569" s="64">
        <v>5.3130929791271351</v>
      </c>
      <c r="F1569" s="64">
        <v>0</v>
      </c>
      <c r="G1569" s="64">
        <v>5.9322033898305087</v>
      </c>
      <c r="H1569" s="64">
        <v>3.4412955465587043</v>
      </c>
      <c r="I1569" s="64">
        <v>1.3035381750465549</v>
      </c>
      <c r="J1569" s="64">
        <v>8.6519114688128766</v>
      </c>
      <c r="K1569" s="64">
        <v>5.1207729468599039</v>
      </c>
      <c r="L1569" s="65"/>
      <c r="M1569" s="65">
        <v>5</v>
      </c>
      <c r="N1569" s="65">
        <v>26</v>
      </c>
      <c r="O1569" s="65">
        <v>28</v>
      </c>
      <c r="P1569" s="65">
        <v>0</v>
      </c>
      <c r="Q1569" s="65">
        <v>14</v>
      </c>
      <c r="R1569" s="65">
        <v>17</v>
      </c>
      <c r="S1569" s="65">
        <v>7</v>
      </c>
      <c r="T1569" s="65">
        <v>43</v>
      </c>
      <c r="U1569" s="65">
        <v>53</v>
      </c>
    </row>
    <row r="1570" spans="1:21" x14ac:dyDescent="0.35">
      <c r="A1570" s="62">
        <v>1565</v>
      </c>
      <c r="B1570" s="63" t="s">
        <v>1934</v>
      </c>
      <c r="C1570" s="64">
        <v>0</v>
      </c>
      <c r="D1570" s="64">
        <v>0</v>
      </c>
      <c r="E1570" s="64">
        <v>0</v>
      </c>
      <c r="F1570" s="64">
        <v>0</v>
      </c>
      <c r="G1570" s="64">
        <v>0</v>
      </c>
      <c r="H1570" s="64">
        <v>0</v>
      </c>
      <c r="I1570" s="64">
        <v>0</v>
      </c>
      <c r="J1570" s="64">
        <v>0</v>
      </c>
      <c r="K1570" s="64">
        <v>0</v>
      </c>
      <c r="L1570" s="65"/>
      <c r="M1570" s="65">
        <v>0</v>
      </c>
      <c r="N1570" s="65">
        <v>0</v>
      </c>
      <c r="O1570" s="65">
        <v>0</v>
      </c>
      <c r="P1570" s="65">
        <v>0</v>
      </c>
      <c r="Q1570" s="65">
        <v>0</v>
      </c>
      <c r="R1570" s="65">
        <v>0</v>
      </c>
      <c r="S1570" s="65">
        <v>0</v>
      </c>
      <c r="T1570" s="65">
        <v>0</v>
      </c>
      <c r="U1570" s="65">
        <v>0</v>
      </c>
    </row>
    <row r="1571" spans="1:21" x14ac:dyDescent="0.35">
      <c r="A1571" s="62">
        <v>1566</v>
      </c>
      <c r="B1571" s="63" t="s">
        <v>1935</v>
      </c>
      <c r="C1571" s="64">
        <v>0</v>
      </c>
      <c r="D1571" s="64">
        <v>0</v>
      </c>
      <c r="E1571" s="64">
        <v>0</v>
      </c>
      <c r="F1571" s="64">
        <v>0</v>
      </c>
      <c r="G1571" s="64">
        <v>0</v>
      </c>
      <c r="H1571" s="64">
        <v>0</v>
      </c>
      <c r="I1571" s="64">
        <v>0</v>
      </c>
      <c r="J1571" s="64">
        <v>0</v>
      </c>
      <c r="K1571" s="64">
        <v>0</v>
      </c>
      <c r="L1571" s="65"/>
      <c r="M1571" s="65">
        <v>0</v>
      </c>
      <c r="N1571" s="65">
        <v>0</v>
      </c>
      <c r="O1571" s="65">
        <v>0</v>
      </c>
      <c r="P1571" s="65">
        <v>0</v>
      </c>
      <c r="Q1571" s="65">
        <v>0</v>
      </c>
      <c r="R1571" s="65">
        <v>0</v>
      </c>
      <c r="S1571" s="65">
        <v>0</v>
      </c>
      <c r="T1571" s="65">
        <v>0</v>
      </c>
      <c r="U1571" s="65">
        <v>0</v>
      </c>
    </row>
    <row r="1572" spans="1:21" x14ac:dyDescent="0.35">
      <c r="A1572" s="62">
        <v>1567</v>
      </c>
      <c r="B1572" s="63" t="s">
        <v>1936</v>
      </c>
      <c r="C1572" s="64">
        <v>0</v>
      </c>
      <c r="D1572" s="64">
        <v>0</v>
      </c>
      <c r="E1572" s="64">
        <v>0</v>
      </c>
      <c r="F1572" s="64">
        <v>0</v>
      </c>
      <c r="G1572" s="64">
        <v>0</v>
      </c>
      <c r="H1572" s="64">
        <v>0</v>
      </c>
      <c r="I1572" s="64">
        <v>0</v>
      </c>
      <c r="J1572" s="64">
        <v>0</v>
      </c>
      <c r="K1572" s="64">
        <v>0</v>
      </c>
      <c r="L1572" s="65"/>
      <c r="M1572" s="65">
        <v>0</v>
      </c>
      <c r="N1572" s="65">
        <v>0</v>
      </c>
      <c r="O1572" s="65">
        <v>0</v>
      </c>
      <c r="P1572" s="65">
        <v>0</v>
      </c>
      <c r="Q1572" s="65">
        <v>0</v>
      </c>
      <c r="R1572" s="65">
        <v>0</v>
      </c>
      <c r="S1572" s="65">
        <v>0</v>
      </c>
      <c r="T1572" s="65">
        <v>0</v>
      </c>
      <c r="U1572" s="65">
        <v>0</v>
      </c>
    </row>
    <row r="1573" spans="1:21" x14ac:dyDescent="0.35">
      <c r="A1573" s="62">
        <v>1568</v>
      </c>
      <c r="B1573" s="63" t="s">
        <v>1937</v>
      </c>
      <c r="C1573" s="64">
        <v>0</v>
      </c>
      <c r="D1573" s="64">
        <v>0</v>
      </c>
      <c r="E1573" s="64">
        <v>0</v>
      </c>
      <c r="F1573" s="64">
        <v>0</v>
      </c>
      <c r="G1573" s="64">
        <v>0</v>
      </c>
      <c r="H1573" s="64">
        <v>0</v>
      </c>
      <c r="I1573" s="64">
        <v>0</v>
      </c>
      <c r="J1573" s="64">
        <v>0</v>
      </c>
      <c r="K1573" s="64">
        <v>0</v>
      </c>
      <c r="L1573" s="65"/>
      <c r="M1573" s="65">
        <v>0</v>
      </c>
      <c r="N1573" s="65">
        <v>0</v>
      </c>
      <c r="O1573" s="65">
        <v>0</v>
      </c>
      <c r="P1573" s="65">
        <v>0</v>
      </c>
      <c r="Q1573" s="65">
        <v>0</v>
      </c>
      <c r="R1573" s="65">
        <v>0</v>
      </c>
      <c r="S1573" s="65">
        <v>0</v>
      </c>
      <c r="T1573" s="65">
        <v>0</v>
      </c>
      <c r="U1573" s="65">
        <v>0</v>
      </c>
    </row>
    <row r="1574" spans="1:21" x14ac:dyDescent="0.35">
      <c r="A1574" s="62">
        <v>1569</v>
      </c>
      <c r="B1574" s="63" t="s">
        <v>416</v>
      </c>
      <c r="C1574" s="64">
        <v>8.9552238805970141</v>
      </c>
      <c r="D1574" s="64">
        <v>8.4507042253521121</v>
      </c>
      <c r="E1574" s="64">
        <v>10.869565217391305</v>
      </c>
      <c r="F1574" s="64">
        <v>2.4793388429752068</v>
      </c>
      <c r="G1574" s="64">
        <v>11.180124223602485</v>
      </c>
      <c r="H1574" s="64">
        <v>7.2727272727272725</v>
      </c>
      <c r="I1574" s="64">
        <v>5.3278688524590159</v>
      </c>
      <c r="J1574" s="64">
        <v>9.6219931271477677</v>
      </c>
      <c r="K1574" s="64">
        <v>8.3928571428571423</v>
      </c>
      <c r="L1574" s="65"/>
      <c r="M1574" s="65">
        <v>12</v>
      </c>
      <c r="N1574" s="65">
        <v>12</v>
      </c>
      <c r="O1574" s="65">
        <v>30</v>
      </c>
      <c r="P1574" s="65">
        <v>3</v>
      </c>
      <c r="Q1574" s="65">
        <v>18</v>
      </c>
      <c r="R1574" s="65">
        <v>20</v>
      </c>
      <c r="S1574" s="65">
        <v>13</v>
      </c>
      <c r="T1574" s="65">
        <v>28</v>
      </c>
      <c r="U1574" s="65">
        <v>47</v>
      </c>
    </row>
    <row r="1575" spans="1:21" x14ac:dyDescent="0.35">
      <c r="A1575" s="62">
        <v>1570</v>
      </c>
      <c r="B1575" s="63" t="s">
        <v>1938</v>
      </c>
      <c r="C1575" s="64">
        <v>0</v>
      </c>
      <c r="D1575" s="64">
        <v>0</v>
      </c>
      <c r="E1575" s="64">
        <v>0</v>
      </c>
      <c r="F1575" s="64">
        <v>0</v>
      </c>
      <c r="G1575" s="64">
        <v>0</v>
      </c>
      <c r="H1575" s="64">
        <v>0</v>
      </c>
      <c r="I1575" s="64">
        <v>0</v>
      </c>
      <c r="J1575" s="64">
        <v>0</v>
      </c>
      <c r="K1575" s="64">
        <v>0</v>
      </c>
      <c r="L1575" s="65"/>
      <c r="M1575" s="65">
        <v>0</v>
      </c>
      <c r="N1575" s="65">
        <v>0</v>
      </c>
      <c r="O1575" s="65">
        <v>0</v>
      </c>
      <c r="P1575" s="65">
        <v>0</v>
      </c>
      <c r="Q1575" s="65">
        <v>0</v>
      </c>
      <c r="R1575" s="65">
        <v>0</v>
      </c>
      <c r="S1575" s="65">
        <v>0</v>
      </c>
      <c r="T1575" s="65">
        <v>0</v>
      </c>
      <c r="U1575" s="65">
        <v>0</v>
      </c>
    </row>
    <row r="1576" spans="1:21" x14ac:dyDescent="0.35">
      <c r="A1576" s="62">
        <v>1571</v>
      </c>
      <c r="B1576" s="63" t="s">
        <v>1939</v>
      </c>
      <c r="C1576" s="64">
        <v>3.4965034965034967</v>
      </c>
      <c r="D1576" s="64">
        <v>9.6</v>
      </c>
      <c r="E1576" s="64">
        <v>9.4696969696969688</v>
      </c>
      <c r="F1576" s="64">
        <v>5.7971014492753623</v>
      </c>
      <c r="G1576" s="64">
        <v>20.33898305084746</v>
      </c>
      <c r="H1576" s="64">
        <v>11.895910780669144</v>
      </c>
      <c r="I1576" s="64">
        <v>5.2083333333333339</v>
      </c>
      <c r="J1576" s="64">
        <v>16.867469879518072</v>
      </c>
      <c r="K1576" s="64">
        <v>10.16949152542373</v>
      </c>
      <c r="L1576" s="65"/>
      <c r="M1576" s="65">
        <v>5</v>
      </c>
      <c r="N1576" s="65">
        <v>12</v>
      </c>
      <c r="O1576" s="65">
        <v>25</v>
      </c>
      <c r="P1576" s="65">
        <v>8</v>
      </c>
      <c r="Q1576" s="65">
        <v>24</v>
      </c>
      <c r="R1576" s="65">
        <v>32</v>
      </c>
      <c r="S1576" s="65">
        <v>15</v>
      </c>
      <c r="T1576" s="65">
        <v>42</v>
      </c>
      <c r="U1576" s="65">
        <v>54</v>
      </c>
    </row>
    <row r="1577" spans="1:21" x14ac:dyDescent="0.35">
      <c r="A1577" s="62">
        <v>1572</v>
      </c>
      <c r="B1577" s="63" t="s">
        <v>1940</v>
      </c>
      <c r="C1577" s="64">
        <v>0</v>
      </c>
      <c r="D1577" s="64">
        <v>0</v>
      </c>
      <c r="E1577" s="64">
        <v>0</v>
      </c>
      <c r="F1577" s="64">
        <v>0</v>
      </c>
      <c r="G1577" s="64">
        <v>0</v>
      </c>
      <c r="H1577" s="64">
        <v>0</v>
      </c>
      <c r="I1577" s="64">
        <v>0</v>
      </c>
      <c r="J1577" s="64">
        <v>0</v>
      </c>
      <c r="K1577" s="64">
        <v>0</v>
      </c>
      <c r="L1577" s="65"/>
      <c r="M1577" s="65">
        <v>0</v>
      </c>
      <c r="N1577" s="65">
        <v>0</v>
      </c>
      <c r="O1577" s="65">
        <v>0</v>
      </c>
      <c r="P1577" s="65">
        <v>0</v>
      </c>
      <c r="Q1577" s="65">
        <v>0</v>
      </c>
      <c r="R1577" s="65">
        <v>0</v>
      </c>
      <c r="S1577" s="65">
        <v>0</v>
      </c>
      <c r="T1577" s="65">
        <v>0</v>
      </c>
      <c r="U1577" s="65">
        <v>0</v>
      </c>
    </row>
    <row r="1578" spans="1:21" x14ac:dyDescent="0.35">
      <c r="A1578" s="62">
        <v>1573</v>
      </c>
      <c r="B1578" s="63" t="s">
        <v>1941</v>
      </c>
      <c r="C1578" s="64">
        <v>0</v>
      </c>
      <c r="D1578" s="64">
        <v>0</v>
      </c>
      <c r="E1578" s="64">
        <v>0</v>
      </c>
      <c r="F1578" s="64">
        <v>0</v>
      </c>
      <c r="G1578" s="64">
        <v>0</v>
      </c>
      <c r="H1578" s="64">
        <v>0</v>
      </c>
      <c r="I1578" s="64">
        <v>0</v>
      </c>
      <c r="J1578" s="64">
        <v>0</v>
      </c>
      <c r="K1578" s="64">
        <v>0</v>
      </c>
      <c r="L1578" s="65"/>
      <c r="M1578" s="65">
        <v>0</v>
      </c>
      <c r="N1578" s="65">
        <v>0</v>
      </c>
      <c r="O1578" s="65">
        <v>0</v>
      </c>
      <c r="P1578" s="65">
        <v>0</v>
      </c>
      <c r="Q1578" s="65">
        <v>0</v>
      </c>
      <c r="R1578" s="65">
        <v>0</v>
      </c>
      <c r="S1578" s="65">
        <v>0</v>
      </c>
      <c r="T1578" s="65">
        <v>0</v>
      </c>
      <c r="U1578" s="65">
        <v>0</v>
      </c>
    </row>
    <row r="1579" spans="1:21" x14ac:dyDescent="0.35">
      <c r="A1579" s="62">
        <v>1574</v>
      </c>
      <c r="B1579" s="63" t="s">
        <v>417</v>
      </c>
      <c r="C1579" s="64">
        <v>8.3832335329341312</v>
      </c>
      <c r="D1579" s="64">
        <v>9.6551724137931032</v>
      </c>
      <c r="E1579" s="64">
        <v>6.5625</v>
      </c>
      <c r="F1579" s="64">
        <v>0</v>
      </c>
      <c r="G1579" s="64">
        <v>8.4033613445378155</v>
      </c>
      <c r="H1579" s="64">
        <v>3.8338658146964857</v>
      </c>
      <c r="I1579" s="64">
        <v>4.4444444444444446</v>
      </c>
      <c r="J1579" s="64">
        <v>10.507246376811594</v>
      </c>
      <c r="K1579" s="64">
        <v>6.3492063492063489</v>
      </c>
      <c r="L1579" s="65"/>
      <c r="M1579" s="65">
        <v>14</v>
      </c>
      <c r="N1579" s="65">
        <v>14</v>
      </c>
      <c r="O1579" s="65">
        <v>21</v>
      </c>
      <c r="P1579" s="65">
        <v>0</v>
      </c>
      <c r="Q1579" s="65">
        <v>10</v>
      </c>
      <c r="R1579" s="65">
        <v>12</v>
      </c>
      <c r="S1579" s="65">
        <v>16</v>
      </c>
      <c r="T1579" s="65">
        <v>29</v>
      </c>
      <c r="U1579" s="65">
        <v>40</v>
      </c>
    </row>
    <row r="1580" spans="1:21" x14ac:dyDescent="0.35">
      <c r="A1580" s="62">
        <v>1575</v>
      </c>
      <c r="B1580" s="63" t="s">
        <v>418</v>
      </c>
      <c r="C1580" s="64">
        <v>3.125</v>
      </c>
      <c r="D1580" s="64">
        <v>12.539184952978054</v>
      </c>
      <c r="E1580" s="64">
        <v>9.2702169625246551</v>
      </c>
      <c r="F1580" s="64">
        <v>3.4632034632034632</v>
      </c>
      <c r="G1580" s="64">
        <v>11.842105263157894</v>
      </c>
      <c r="H1580" s="64">
        <v>7.9150579150579148</v>
      </c>
      <c r="I1580" s="64">
        <v>3.8929440389294405</v>
      </c>
      <c r="J1580" s="64">
        <v>10.912052117263844</v>
      </c>
      <c r="K1580" s="64">
        <v>8.1712062256809332</v>
      </c>
      <c r="L1580" s="65"/>
      <c r="M1580" s="65">
        <v>6</v>
      </c>
      <c r="N1580" s="65">
        <v>40</v>
      </c>
      <c r="O1580" s="65">
        <v>47</v>
      </c>
      <c r="P1580" s="65">
        <v>8</v>
      </c>
      <c r="Q1580" s="65">
        <v>36</v>
      </c>
      <c r="R1580" s="65">
        <v>41</v>
      </c>
      <c r="S1580" s="65">
        <v>16</v>
      </c>
      <c r="T1580" s="65">
        <v>67</v>
      </c>
      <c r="U1580" s="65">
        <v>84</v>
      </c>
    </row>
    <row r="1581" spans="1:21" x14ac:dyDescent="0.35">
      <c r="A1581" s="62">
        <v>1576</v>
      </c>
      <c r="B1581" s="63" t="s">
        <v>1942</v>
      </c>
      <c r="C1581" s="64">
        <v>0</v>
      </c>
      <c r="D1581" s="64">
        <v>0</v>
      </c>
      <c r="E1581" s="64">
        <v>0</v>
      </c>
      <c r="F1581" s="64">
        <v>0</v>
      </c>
      <c r="G1581" s="64">
        <v>0</v>
      </c>
      <c r="H1581" s="64">
        <v>0</v>
      </c>
      <c r="I1581" s="64">
        <v>0</v>
      </c>
      <c r="J1581" s="64">
        <v>0</v>
      </c>
      <c r="K1581" s="64">
        <v>0</v>
      </c>
      <c r="L1581" s="65"/>
      <c r="M1581" s="65">
        <v>0</v>
      </c>
      <c r="N1581" s="65">
        <v>0</v>
      </c>
      <c r="O1581" s="65">
        <v>0</v>
      </c>
      <c r="P1581" s="65">
        <v>0</v>
      </c>
      <c r="Q1581" s="65">
        <v>0</v>
      </c>
      <c r="R1581" s="65">
        <v>0</v>
      </c>
      <c r="S1581" s="65">
        <v>0</v>
      </c>
      <c r="T1581" s="65">
        <v>0</v>
      </c>
      <c r="U1581" s="65">
        <v>0</v>
      </c>
    </row>
    <row r="1582" spans="1:21" x14ac:dyDescent="0.35">
      <c r="A1582" s="62">
        <v>1577</v>
      </c>
      <c r="B1582" s="63" t="s">
        <v>1943</v>
      </c>
      <c r="C1582" s="64">
        <v>0</v>
      </c>
      <c r="D1582" s="64">
        <v>0</v>
      </c>
      <c r="E1582" s="64">
        <v>0</v>
      </c>
      <c r="F1582" s="64">
        <v>0</v>
      </c>
      <c r="G1582" s="64">
        <v>0</v>
      </c>
      <c r="H1582" s="64">
        <v>0</v>
      </c>
      <c r="I1582" s="64">
        <v>0</v>
      </c>
      <c r="J1582" s="64">
        <v>0</v>
      </c>
      <c r="K1582" s="64">
        <v>0</v>
      </c>
      <c r="L1582" s="65"/>
      <c r="M1582" s="65">
        <v>0</v>
      </c>
      <c r="N1582" s="65">
        <v>0</v>
      </c>
      <c r="O1582" s="65">
        <v>0</v>
      </c>
      <c r="P1582" s="65">
        <v>0</v>
      </c>
      <c r="Q1582" s="65">
        <v>0</v>
      </c>
      <c r="R1582" s="65">
        <v>0</v>
      </c>
      <c r="S1582" s="65">
        <v>0</v>
      </c>
      <c r="T1582" s="65">
        <v>0</v>
      </c>
      <c r="U1582" s="65">
        <v>0</v>
      </c>
    </row>
    <row r="1583" spans="1:21" x14ac:dyDescent="0.35">
      <c r="A1583" s="62">
        <v>1578</v>
      </c>
      <c r="B1583" s="63" t="s">
        <v>1944</v>
      </c>
      <c r="C1583" s="64">
        <v>0</v>
      </c>
      <c r="D1583" s="64">
        <v>0</v>
      </c>
      <c r="E1583" s="64">
        <v>0</v>
      </c>
      <c r="F1583" s="64">
        <v>0</v>
      </c>
      <c r="G1583" s="64">
        <v>0</v>
      </c>
      <c r="H1583" s="64">
        <v>0</v>
      </c>
      <c r="I1583" s="64">
        <v>0</v>
      </c>
      <c r="J1583" s="64">
        <v>0</v>
      </c>
      <c r="K1583" s="64">
        <v>0</v>
      </c>
      <c r="L1583" s="65"/>
      <c r="M1583" s="65">
        <v>0</v>
      </c>
      <c r="N1583" s="65">
        <v>0</v>
      </c>
      <c r="O1583" s="65">
        <v>0</v>
      </c>
      <c r="P1583" s="65">
        <v>0</v>
      </c>
      <c r="Q1583" s="65">
        <v>0</v>
      </c>
      <c r="R1583" s="65">
        <v>0</v>
      </c>
      <c r="S1583" s="65">
        <v>0</v>
      </c>
      <c r="T1583" s="65">
        <v>0</v>
      </c>
      <c r="U1583" s="65">
        <v>0</v>
      </c>
    </row>
    <row r="1584" spans="1:21" x14ac:dyDescent="0.35">
      <c r="A1584" s="62">
        <v>1579</v>
      </c>
      <c r="B1584" s="63" t="s">
        <v>1945</v>
      </c>
      <c r="C1584" s="64">
        <v>0</v>
      </c>
      <c r="D1584" s="64">
        <v>0</v>
      </c>
      <c r="E1584" s="64">
        <v>0</v>
      </c>
      <c r="F1584" s="64">
        <v>0</v>
      </c>
      <c r="G1584" s="64">
        <v>0</v>
      </c>
      <c r="H1584" s="64">
        <v>0</v>
      </c>
      <c r="I1584" s="64">
        <v>0</v>
      </c>
      <c r="J1584" s="64">
        <v>0</v>
      </c>
      <c r="K1584" s="64">
        <v>0</v>
      </c>
      <c r="L1584" s="65"/>
      <c r="M1584" s="65">
        <v>0</v>
      </c>
      <c r="N1584" s="65">
        <v>0</v>
      </c>
      <c r="O1584" s="65">
        <v>0</v>
      </c>
      <c r="P1584" s="65">
        <v>0</v>
      </c>
      <c r="Q1584" s="65">
        <v>0</v>
      </c>
      <c r="R1584" s="65">
        <v>0</v>
      </c>
      <c r="S1584" s="65">
        <v>0</v>
      </c>
      <c r="T1584" s="65">
        <v>0</v>
      </c>
      <c r="U1584" s="65">
        <v>0</v>
      </c>
    </row>
    <row r="1585" spans="1:21" x14ac:dyDescent="0.35">
      <c r="A1585" s="62">
        <v>1580</v>
      </c>
      <c r="B1585" s="63" t="s">
        <v>1946</v>
      </c>
      <c r="C1585" s="64">
        <v>0</v>
      </c>
      <c r="D1585" s="64">
        <v>0</v>
      </c>
      <c r="E1585" s="64">
        <v>0</v>
      </c>
      <c r="F1585" s="64">
        <v>0</v>
      </c>
      <c r="G1585" s="64">
        <v>0</v>
      </c>
      <c r="H1585" s="64">
        <v>0</v>
      </c>
      <c r="I1585" s="64">
        <v>0</v>
      </c>
      <c r="J1585" s="64">
        <v>0</v>
      </c>
      <c r="K1585" s="64">
        <v>0</v>
      </c>
      <c r="L1585" s="65"/>
      <c r="M1585" s="65">
        <v>0</v>
      </c>
      <c r="N1585" s="65">
        <v>0</v>
      </c>
      <c r="O1585" s="65">
        <v>0</v>
      </c>
      <c r="P1585" s="65">
        <v>0</v>
      </c>
      <c r="Q1585" s="65">
        <v>0</v>
      </c>
      <c r="R1585" s="65">
        <v>0</v>
      </c>
      <c r="S1585" s="65">
        <v>0</v>
      </c>
      <c r="T1585" s="65">
        <v>0</v>
      </c>
      <c r="U1585" s="65">
        <v>0</v>
      </c>
    </row>
    <row r="1586" spans="1:21" x14ac:dyDescent="0.35">
      <c r="A1586" s="62">
        <v>1581</v>
      </c>
      <c r="B1586" s="63" t="s">
        <v>1947</v>
      </c>
      <c r="C1586" s="64">
        <v>0</v>
      </c>
      <c r="D1586" s="64">
        <v>0</v>
      </c>
      <c r="E1586" s="64">
        <v>0</v>
      </c>
      <c r="F1586" s="64">
        <v>0</v>
      </c>
      <c r="G1586" s="64">
        <v>0</v>
      </c>
      <c r="H1586" s="64">
        <v>0</v>
      </c>
      <c r="I1586" s="64">
        <v>0</v>
      </c>
      <c r="J1586" s="64">
        <v>0</v>
      </c>
      <c r="K1586" s="64">
        <v>0</v>
      </c>
      <c r="L1586" s="65"/>
      <c r="M1586" s="65">
        <v>0</v>
      </c>
      <c r="N1586" s="65">
        <v>0</v>
      </c>
      <c r="O1586" s="65">
        <v>0</v>
      </c>
      <c r="P1586" s="65">
        <v>0</v>
      </c>
      <c r="Q1586" s="65">
        <v>0</v>
      </c>
      <c r="R1586" s="65">
        <v>0</v>
      </c>
      <c r="S1586" s="65">
        <v>0</v>
      </c>
      <c r="T1586" s="65">
        <v>0</v>
      </c>
      <c r="U1586" s="65">
        <v>0</v>
      </c>
    </row>
    <row r="1587" spans="1:21" x14ac:dyDescent="0.35">
      <c r="A1587" s="62">
        <v>1582</v>
      </c>
      <c r="B1587" s="63" t="s">
        <v>1948</v>
      </c>
      <c r="C1587" s="64">
        <v>0</v>
      </c>
      <c r="D1587" s="64">
        <v>0</v>
      </c>
      <c r="E1587" s="64">
        <v>0</v>
      </c>
      <c r="F1587" s="64">
        <v>0</v>
      </c>
      <c r="G1587" s="64">
        <v>0</v>
      </c>
      <c r="H1587" s="64">
        <v>0</v>
      </c>
      <c r="I1587" s="64">
        <v>0</v>
      </c>
      <c r="J1587" s="64">
        <v>0</v>
      </c>
      <c r="K1587" s="64">
        <v>0</v>
      </c>
      <c r="L1587" s="65"/>
      <c r="M1587" s="65">
        <v>0</v>
      </c>
      <c r="N1587" s="65">
        <v>0</v>
      </c>
      <c r="O1587" s="65">
        <v>0</v>
      </c>
      <c r="P1587" s="65">
        <v>0</v>
      </c>
      <c r="Q1587" s="65">
        <v>0</v>
      </c>
      <c r="R1587" s="65">
        <v>0</v>
      </c>
      <c r="S1587" s="65">
        <v>0</v>
      </c>
      <c r="T1587" s="65">
        <v>0</v>
      </c>
      <c r="U1587" s="65">
        <v>0</v>
      </c>
    </row>
    <row r="1588" spans="1:21" x14ac:dyDescent="0.35">
      <c r="A1588" s="62">
        <v>1583</v>
      </c>
      <c r="B1588" s="63" t="s">
        <v>1949</v>
      </c>
      <c r="C1588" s="64">
        <v>0</v>
      </c>
      <c r="D1588" s="64">
        <v>12.5</v>
      </c>
      <c r="E1588" s="64">
        <v>12.5</v>
      </c>
      <c r="F1588" s="64">
        <v>0</v>
      </c>
      <c r="G1588" s="64">
        <v>21.428571428571427</v>
      </c>
      <c r="H1588" s="64">
        <v>15.384615384615385</v>
      </c>
      <c r="I1588" s="64">
        <v>0</v>
      </c>
      <c r="J1588" s="64">
        <v>23.333333333333332</v>
      </c>
      <c r="K1588" s="64">
        <v>11.578947368421053</v>
      </c>
      <c r="L1588" s="65"/>
      <c r="M1588" s="65">
        <v>0</v>
      </c>
      <c r="N1588" s="65">
        <v>3</v>
      </c>
      <c r="O1588" s="65">
        <v>7</v>
      </c>
      <c r="P1588" s="65">
        <v>0</v>
      </c>
      <c r="Q1588" s="65">
        <v>3</v>
      </c>
      <c r="R1588" s="65">
        <v>8</v>
      </c>
      <c r="S1588" s="65">
        <v>0</v>
      </c>
      <c r="T1588" s="65">
        <v>7</v>
      </c>
      <c r="U1588" s="65">
        <v>11</v>
      </c>
    </row>
    <row r="1589" spans="1:21" x14ac:dyDescent="0.35">
      <c r="A1589" s="62">
        <v>1584</v>
      </c>
      <c r="B1589" s="63" t="s">
        <v>1950</v>
      </c>
      <c r="C1589" s="64">
        <v>0</v>
      </c>
      <c r="D1589" s="64">
        <v>0</v>
      </c>
      <c r="E1589" s="64">
        <v>0</v>
      </c>
      <c r="F1589" s="64">
        <v>0</v>
      </c>
      <c r="G1589" s="64">
        <v>0</v>
      </c>
      <c r="H1589" s="64">
        <v>0</v>
      </c>
      <c r="I1589" s="64">
        <v>0</v>
      </c>
      <c r="J1589" s="64">
        <v>28.000000000000004</v>
      </c>
      <c r="K1589" s="64">
        <v>12.280701754385964</v>
      </c>
      <c r="L1589" s="65"/>
      <c r="M1589" s="65">
        <v>0</v>
      </c>
      <c r="N1589" s="65">
        <v>0</v>
      </c>
      <c r="O1589" s="65">
        <v>0</v>
      </c>
      <c r="P1589" s="65">
        <v>0</v>
      </c>
      <c r="Q1589" s="65">
        <v>0</v>
      </c>
      <c r="R1589" s="65">
        <v>0</v>
      </c>
      <c r="S1589" s="65">
        <v>0</v>
      </c>
      <c r="T1589" s="65">
        <v>7</v>
      </c>
      <c r="U1589" s="65">
        <v>7</v>
      </c>
    </row>
    <row r="1590" spans="1:21" x14ac:dyDescent="0.35">
      <c r="A1590" s="62">
        <v>1585</v>
      </c>
      <c r="B1590" s="63" t="s">
        <v>419</v>
      </c>
      <c r="C1590" s="64">
        <v>40</v>
      </c>
      <c r="D1590" s="64">
        <v>0</v>
      </c>
      <c r="E1590" s="64">
        <v>23.684210526315788</v>
      </c>
      <c r="F1590" s="64">
        <v>0</v>
      </c>
      <c r="G1590" s="64">
        <v>0</v>
      </c>
      <c r="H1590" s="64">
        <v>0</v>
      </c>
      <c r="I1590" s="64">
        <v>21.621621621621621</v>
      </c>
      <c r="J1590" s="64">
        <v>0</v>
      </c>
      <c r="K1590" s="64">
        <v>12.5</v>
      </c>
      <c r="L1590" s="65"/>
      <c r="M1590" s="65">
        <v>8</v>
      </c>
      <c r="N1590" s="65">
        <v>0</v>
      </c>
      <c r="O1590" s="65">
        <v>9</v>
      </c>
      <c r="P1590" s="65">
        <v>0</v>
      </c>
      <c r="Q1590" s="65">
        <v>0</v>
      </c>
      <c r="R1590" s="65">
        <v>0</v>
      </c>
      <c r="S1590" s="65">
        <v>8</v>
      </c>
      <c r="T1590" s="65">
        <v>0</v>
      </c>
      <c r="U1590" s="65">
        <v>9</v>
      </c>
    </row>
    <row r="1591" spans="1:21" x14ac:dyDescent="0.35">
      <c r="A1591" s="62">
        <v>1586</v>
      </c>
      <c r="B1591" s="63" t="s">
        <v>1951</v>
      </c>
      <c r="C1591" s="64">
        <v>0</v>
      </c>
      <c r="D1591" s="64">
        <v>7.6363636363636367</v>
      </c>
      <c r="E1591" s="64">
        <v>4.0472175379426645</v>
      </c>
      <c r="F1591" s="64">
        <v>2.666666666666667</v>
      </c>
      <c r="G1591" s="64">
        <v>3.6065573770491808</v>
      </c>
      <c r="H1591" s="64">
        <v>1.4827018121911038</v>
      </c>
      <c r="I1591" s="64">
        <v>1.4705882352941175</v>
      </c>
      <c r="J1591" s="64">
        <v>5.1282051282051277</v>
      </c>
      <c r="K1591" s="64">
        <v>3.3472803347280333</v>
      </c>
      <c r="L1591" s="65"/>
      <c r="M1591" s="65">
        <v>0</v>
      </c>
      <c r="N1591" s="65">
        <v>21</v>
      </c>
      <c r="O1591" s="65">
        <v>24</v>
      </c>
      <c r="P1591" s="65">
        <v>8</v>
      </c>
      <c r="Q1591" s="65">
        <v>11</v>
      </c>
      <c r="R1591" s="65">
        <v>9</v>
      </c>
      <c r="S1591" s="65">
        <v>9</v>
      </c>
      <c r="T1591" s="65">
        <v>30</v>
      </c>
      <c r="U1591" s="65">
        <v>40</v>
      </c>
    </row>
    <row r="1592" spans="1:21" x14ac:dyDescent="0.35">
      <c r="A1592" s="62">
        <v>1587</v>
      </c>
      <c r="B1592" s="63" t="s">
        <v>420</v>
      </c>
      <c r="C1592" s="64">
        <v>2.2566995768688294</v>
      </c>
      <c r="D1592" s="64">
        <v>4.7244094488188972</v>
      </c>
      <c r="E1592" s="64">
        <v>3.3608116677235254</v>
      </c>
      <c r="F1592" s="64">
        <v>1.8813314037626629</v>
      </c>
      <c r="G1592" s="64">
        <v>3.8505096262740657</v>
      </c>
      <c r="H1592" s="64">
        <v>2.4840764331210194</v>
      </c>
      <c r="I1592" s="64">
        <v>1.5907447577729574</v>
      </c>
      <c r="J1592" s="64">
        <v>4.5223289994347091</v>
      </c>
      <c r="K1592" s="64">
        <v>3.2698412698412698</v>
      </c>
      <c r="L1592" s="65"/>
      <c r="M1592" s="65">
        <v>16</v>
      </c>
      <c r="N1592" s="65">
        <v>42</v>
      </c>
      <c r="O1592" s="65">
        <v>53</v>
      </c>
      <c r="P1592" s="65">
        <v>13</v>
      </c>
      <c r="Q1592" s="65">
        <v>34</v>
      </c>
      <c r="R1592" s="65">
        <v>39</v>
      </c>
      <c r="S1592" s="65">
        <v>22</v>
      </c>
      <c r="T1592" s="65">
        <v>80</v>
      </c>
      <c r="U1592" s="65">
        <v>103</v>
      </c>
    </row>
    <row r="1593" spans="1:21" x14ac:dyDescent="0.35">
      <c r="A1593" s="62">
        <v>1588</v>
      </c>
      <c r="B1593" s="63" t="s">
        <v>1952</v>
      </c>
      <c r="C1593" s="64">
        <v>0</v>
      </c>
      <c r="D1593" s="64">
        <v>0</v>
      </c>
      <c r="E1593" s="64">
        <v>0</v>
      </c>
      <c r="F1593" s="64">
        <v>0</v>
      </c>
      <c r="G1593" s="64">
        <v>0</v>
      </c>
      <c r="H1593" s="64">
        <v>17.391304347826086</v>
      </c>
      <c r="I1593" s="64">
        <v>0</v>
      </c>
      <c r="J1593" s="64">
        <v>0</v>
      </c>
      <c r="K1593" s="64">
        <v>19.565217391304348</v>
      </c>
      <c r="L1593" s="65"/>
      <c r="M1593" s="65">
        <v>0</v>
      </c>
      <c r="N1593" s="65">
        <v>0</v>
      </c>
      <c r="O1593" s="65">
        <v>0</v>
      </c>
      <c r="P1593" s="65">
        <v>0</v>
      </c>
      <c r="Q1593" s="65">
        <v>0</v>
      </c>
      <c r="R1593" s="65">
        <v>4</v>
      </c>
      <c r="S1593" s="65">
        <v>0</v>
      </c>
      <c r="T1593" s="65">
        <v>0</v>
      </c>
      <c r="U1593" s="65">
        <v>9</v>
      </c>
    </row>
    <row r="1594" spans="1:21" x14ac:dyDescent="0.35">
      <c r="A1594" s="62">
        <v>1589</v>
      </c>
      <c r="B1594" s="63" t="s">
        <v>1953</v>
      </c>
      <c r="C1594" s="64">
        <v>0</v>
      </c>
      <c r="D1594" s="64">
        <v>0</v>
      </c>
      <c r="E1594" s="64">
        <v>18.75</v>
      </c>
      <c r="F1594" s="64">
        <v>0</v>
      </c>
      <c r="G1594" s="64">
        <v>0</v>
      </c>
      <c r="H1594" s="64">
        <v>0</v>
      </c>
      <c r="I1594" s="64">
        <v>0</v>
      </c>
      <c r="J1594" s="64">
        <v>0</v>
      </c>
      <c r="K1594" s="64">
        <v>13.636363636363635</v>
      </c>
      <c r="L1594" s="65"/>
      <c r="M1594" s="65">
        <v>0</v>
      </c>
      <c r="N1594" s="65">
        <v>0</v>
      </c>
      <c r="O1594" s="65">
        <v>3</v>
      </c>
      <c r="P1594" s="65">
        <v>0</v>
      </c>
      <c r="Q1594" s="65">
        <v>0</v>
      </c>
      <c r="R1594" s="65">
        <v>0</v>
      </c>
      <c r="S1594" s="65">
        <v>0</v>
      </c>
      <c r="T1594" s="65">
        <v>0</v>
      </c>
      <c r="U1594" s="65">
        <v>3</v>
      </c>
    </row>
    <row r="1595" spans="1:21" x14ac:dyDescent="0.35">
      <c r="A1595" s="62">
        <v>1590</v>
      </c>
      <c r="B1595" s="63" t="s">
        <v>1954</v>
      </c>
      <c r="C1595" s="64">
        <v>0</v>
      </c>
      <c r="D1595" s="64">
        <v>0</v>
      </c>
      <c r="E1595" s="64">
        <v>0</v>
      </c>
      <c r="F1595" s="64">
        <v>0</v>
      </c>
      <c r="G1595" s="64">
        <v>0</v>
      </c>
      <c r="H1595" s="64">
        <v>0</v>
      </c>
      <c r="I1595" s="64">
        <v>0</v>
      </c>
      <c r="J1595" s="64">
        <v>0</v>
      </c>
      <c r="K1595" s="64">
        <v>0</v>
      </c>
      <c r="L1595" s="65"/>
      <c r="M1595" s="65">
        <v>0</v>
      </c>
      <c r="N1595" s="65">
        <v>0</v>
      </c>
      <c r="O1595" s="65">
        <v>0</v>
      </c>
      <c r="P1595" s="65">
        <v>0</v>
      </c>
      <c r="Q1595" s="65">
        <v>0</v>
      </c>
      <c r="R1595" s="65">
        <v>0</v>
      </c>
      <c r="S1595" s="65">
        <v>0</v>
      </c>
      <c r="T1595" s="65">
        <v>0</v>
      </c>
      <c r="U1595" s="65">
        <v>0</v>
      </c>
    </row>
    <row r="1596" spans="1:21" x14ac:dyDescent="0.35">
      <c r="A1596" s="62">
        <v>1591</v>
      </c>
      <c r="B1596" s="63" t="s">
        <v>1955</v>
      </c>
      <c r="C1596" s="64">
        <v>0</v>
      </c>
      <c r="D1596" s="64">
        <v>0</v>
      </c>
      <c r="E1596" s="64">
        <v>0</v>
      </c>
      <c r="F1596" s="64">
        <v>0</v>
      </c>
      <c r="G1596" s="64">
        <v>0</v>
      </c>
      <c r="H1596" s="64">
        <v>0</v>
      </c>
      <c r="I1596" s="64">
        <v>0</v>
      </c>
      <c r="J1596" s="64">
        <v>50</v>
      </c>
      <c r="K1596" s="64">
        <v>13.793103448275861</v>
      </c>
      <c r="L1596" s="65"/>
      <c r="M1596" s="65">
        <v>0</v>
      </c>
      <c r="N1596" s="65">
        <v>0</v>
      </c>
      <c r="O1596" s="65">
        <v>0</v>
      </c>
      <c r="P1596" s="65">
        <v>0</v>
      </c>
      <c r="Q1596" s="65">
        <v>0</v>
      </c>
      <c r="R1596" s="65">
        <v>0</v>
      </c>
      <c r="S1596" s="65">
        <v>0</v>
      </c>
      <c r="T1596" s="65">
        <v>4</v>
      </c>
      <c r="U1596" s="65">
        <v>4</v>
      </c>
    </row>
    <row r="1597" spans="1:21" x14ac:dyDescent="0.35">
      <c r="A1597" s="62">
        <v>1592</v>
      </c>
      <c r="B1597" s="63" t="s">
        <v>1956</v>
      </c>
      <c r="C1597" s="64">
        <v>0</v>
      </c>
      <c r="D1597" s="64">
        <v>0</v>
      </c>
      <c r="E1597" s="64">
        <v>0</v>
      </c>
      <c r="F1597" s="64">
        <v>0</v>
      </c>
      <c r="G1597" s="64">
        <v>0</v>
      </c>
      <c r="H1597" s="64">
        <v>0</v>
      </c>
      <c r="I1597" s="64">
        <v>0</v>
      </c>
      <c r="J1597" s="64">
        <v>0</v>
      </c>
      <c r="K1597" s="64">
        <v>0</v>
      </c>
      <c r="L1597" s="65"/>
      <c r="M1597" s="65">
        <v>0</v>
      </c>
      <c r="N1597" s="65">
        <v>0</v>
      </c>
      <c r="O1597" s="65">
        <v>0</v>
      </c>
      <c r="P1597" s="65">
        <v>0</v>
      </c>
      <c r="Q1597" s="65">
        <v>0</v>
      </c>
      <c r="R1597" s="65">
        <v>0</v>
      </c>
      <c r="S1597" s="65">
        <v>0</v>
      </c>
      <c r="T1597" s="65">
        <v>0</v>
      </c>
      <c r="U1597" s="65">
        <v>0</v>
      </c>
    </row>
    <row r="1598" spans="1:21" x14ac:dyDescent="0.35">
      <c r="A1598" s="62">
        <v>1593</v>
      </c>
      <c r="B1598" s="63" t="s">
        <v>421</v>
      </c>
      <c r="C1598" s="64">
        <v>4.3478260869565215</v>
      </c>
      <c r="D1598" s="64">
        <v>0</v>
      </c>
      <c r="E1598" s="64">
        <v>4.0816326530612246</v>
      </c>
      <c r="F1598" s="64">
        <v>7.5757575757575761</v>
      </c>
      <c r="G1598" s="64">
        <v>15</v>
      </c>
      <c r="H1598" s="64">
        <v>13.533834586466165</v>
      </c>
      <c r="I1598" s="64">
        <v>5.5944055944055942</v>
      </c>
      <c r="J1598" s="64">
        <v>5.7377049180327866</v>
      </c>
      <c r="K1598" s="64">
        <v>5.8823529411764701</v>
      </c>
      <c r="L1598" s="65"/>
      <c r="M1598" s="65">
        <v>3</v>
      </c>
      <c r="N1598" s="65">
        <v>0</v>
      </c>
      <c r="O1598" s="65">
        <v>6</v>
      </c>
      <c r="P1598" s="65">
        <v>5</v>
      </c>
      <c r="Q1598" s="65">
        <v>9</v>
      </c>
      <c r="R1598" s="65">
        <v>18</v>
      </c>
      <c r="S1598" s="65">
        <v>8</v>
      </c>
      <c r="T1598" s="65">
        <v>7</v>
      </c>
      <c r="U1598" s="65">
        <v>16</v>
      </c>
    </row>
    <row r="1599" spans="1:21" x14ac:dyDescent="0.35">
      <c r="A1599" s="62">
        <v>1594</v>
      </c>
      <c r="B1599" s="63" t="s">
        <v>1957</v>
      </c>
      <c r="C1599" s="64">
        <v>0</v>
      </c>
      <c r="D1599" s="64">
        <v>0</v>
      </c>
      <c r="E1599" s="64">
        <v>0</v>
      </c>
      <c r="F1599" s="64">
        <v>0</v>
      </c>
      <c r="G1599" s="64">
        <v>0</v>
      </c>
      <c r="H1599" s="64">
        <v>0</v>
      </c>
      <c r="I1599" s="64">
        <v>0</v>
      </c>
      <c r="J1599" s="64">
        <v>0</v>
      </c>
      <c r="K1599" s="64">
        <v>0</v>
      </c>
      <c r="L1599" s="65"/>
      <c r="M1599" s="65">
        <v>0</v>
      </c>
      <c r="N1599" s="65">
        <v>0</v>
      </c>
      <c r="O1599" s="65">
        <v>0</v>
      </c>
      <c r="P1599" s="65">
        <v>0</v>
      </c>
      <c r="Q1599" s="65">
        <v>0</v>
      </c>
      <c r="R1599" s="65">
        <v>0</v>
      </c>
      <c r="S1599" s="65">
        <v>0</v>
      </c>
      <c r="T1599" s="65">
        <v>0</v>
      </c>
      <c r="U1599" s="65">
        <v>0</v>
      </c>
    </row>
    <row r="1600" spans="1:21" x14ac:dyDescent="0.35">
      <c r="A1600" s="62">
        <v>1595</v>
      </c>
      <c r="B1600" s="63" t="s">
        <v>1958</v>
      </c>
      <c r="C1600" s="64">
        <v>0</v>
      </c>
      <c r="D1600" s="64">
        <v>0</v>
      </c>
      <c r="E1600" s="64">
        <v>0</v>
      </c>
      <c r="F1600" s="64">
        <v>0</v>
      </c>
      <c r="G1600" s="64">
        <v>0</v>
      </c>
      <c r="H1600" s="64">
        <v>0</v>
      </c>
      <c r="I1600" s="64">
        <v>0</v>
      </c>
      <c r="J1600" s="64">
        <v>0</v>
      </c>
      <c r="K1600" s="64">
        <v>0</v>
      </c>
      <c r="L1600" s="65"/>
      <c r="M1600" s="65">
        <v>0</v>
      </c>
      <c r="N1600" s="65">
        <v>0</v>
      </c>
      <c r="O1600" s="65">
        <v>0</v>
      </c>
      <c r="P1600" s="65">
        <v>0</v>
      </c>
      <c r="Q1600" s="65">
        <v>0</v>
      </c>
      <c r="R1600" s="65">
        <v>0</v>
      </c>
      <c r="S1600" s="65">
        <v>0</v>
      </c>
      <c r="T1600" s="65">
        <v>0</v>
      </c>
      <c r="U1600" s="65">
        <v>0</v>
      </c>
    </row>
    <row r="1601" spans="1:21" x14ac:dyDescent="0.35">
      <c r="A1601" s="62">
        <v>1596</v>
      </c>
      <c r="B1601" s="63" t="s">
        <v>1959</v>
      </c>
      <c r="C1601" s="64">
        <v>0</v>
      </c>
      <c r="D1601" s="64">
        <v>0</v>
      </c>
      <c r="E1601" s="64">
        <v>0</v>
      </c>
      <c r="F1601" s="64">
        <v>0</v>
      </c>
      <c r="G1601" s="64">
        <v>0</v>
      </c>
      <c r="H1601" s="64">
        <v>0</v>
      </c>
      <c r="I1601" s="64">
        <v>0</v>
      </c>
      <c r="J1601" s="64">
        <v>0</v>
      </c>
      <c r="K1601" s="64">
        <v>0</v>
      </c>
      <c r="L1601" s="65"/>
      <c r="M1601" s="65">
        <v>0</v>
      </c>
      <c r="N1601" s="65">
        <v>0</v>
      </c>
      <c r="O1601" s="65">
        <v>0</v>
      </c>
      <c r="P1601" s="65">
        <v>0</v>
      </c>
      <c r="Q1601" s="65">
        <v>0</v>
      </c>
      <c r="R1601" s="65">
        <v>0</v>
      </c>
      <c r="S1601" s="65">
        <v>0</v>
      </c>
      <c r="T1601" s="65">
        <v>0</v>
      </c>
      <c r="U1601" s="65">
        <v>0</v>
      </c>
    </row>
    <row r="1602" spans="1:21" x14ac:dyDescent="0.35">
      <c r="A1602" s="62">
        <v>1597</v>
      </c>
      <c r="B1602" s="63" t="s">
        <v>3137</v>
      </c>
      <c r="C1602" s="64">
        <v>6.267806267806268</v>
      </c>
      <c r="D1602" s="64">
        <v>12.913907284768211</v>
      </c>
      <c r="E1602" s="64">
        <v>10.029940119760479</v>
      </c>
      <c r="F1602" s="64">
        <v>3.3333333333333335</v>
      </c>
      <c r="G1602" s="64">
        <v>16.721311475409838</v>
      </c>
      <c r="H1602" s="64">
        <v>9.3939393939393927</v>
      </c>
      <c r="I1602" s="64">
        <v>4.9019607843137258</v>
      </c>
      <c r="J1602" s="64">
        <v>14.77832512315271</v>
      </c>
      <c r="K1602" s="64">
        <v>9.1389728096676741</v>
      </c>
      <c r="L1602" s="65"/>
      <c r="M1602" s="65">
        <v>22</v>
      </c>
      <c r="N1602" s="65">
        <v>39</v>
      </c>
      <c r="O1602" s="65">
        <v>67</v>
      </c>
      <c r="P1602" s="65">
        <v>12</v>
      </c>
      <c r="Q1602" s="65">
        <v>51</v>
      </c>
      <c r="R1602" s="65">
        <v>62</v>
      </c>
      <c r="S1602" s="65">
        <v>35</v>
      </c>
      <c r="T1602" s="65">
        <v>90</v>
      </c>
      <c r="U1602" s="65">
        <v>121</v>
      </c>
    </row>
    <row r="1603" spans="1:21" x14ac:dyDescent="0.35">
      <c r="A1603" s="62">
        <v>1598</v>
      </c>
      <c r="B1603" s="63" t="s">
        <v>1960</v>
      </c>
      <c r="C1603" s="64">
        <v>0</v>
      </c>
      <c r="D1603" s="64">
        <v>0</v>
      </c>
      <c r="E1603" s="64">
        <v>0</v>
      </c>
      <c r="F1603" s="64">
        <v>0</v>
      </c>
      <c r="G1603" s="64">
        <v>0</v>
      </c>
      <c r="H1603" s="64">
        <v>0</v>
      </c>
      <c r="I1603" s="64">
        <v>0</v>
      </c>
      <c r="J1603" s="64">
        <v>0</v>
      </c>
      <c r="K1603" s="64">
        <v>0</v>
      </c>
      <c r="L1603" s="65"/>
      <c r="M1603" s="65">
        <v>0</v>
      </c>
      <c r="N1603" s="65">
        <v>0</v>
      </c>
      <c r="O1603" s="65">
        <v>0</v>
      </c>
      <c r="P1603" s="65">
        <v>0</v>
      </c>
      <c r="Q1603" s="65">
        <v>0</v>
      </c>
      <c r="R1603" s="65">
        <v>0</v>
      </c>
      <c r="S1603" s="65">
        <v>0</v>
      </c>
      <c r="T1603" s="65">
        <v>0</v>
      </c>
      <c r="U1603" s="65">
        <v>0</v>
      </c>
    </row>
    <row r="1604" spans="1:21" x14ac:dyDescent="0.35">
      <c r="A1604" s="62">
        <v>1599</v>
      </c>
      <c r="B1604" s="63" t="s">
        <v>1961</v>
      </c>
      <c r="C1604" s="64">
        <v>5.6910569105691051</v>
      </c>
      <c r="D1604" s="64">
        <v>0</v>
      </c>
      <c r="E1604" s="64">
        <v>3.3653846153846154</v>
      </c>
      <c r="F1604" s="64">
        <v>0</v>
      </c>
      <c r="G1604" s="64">
        <v>13.432835820895523</v>
      </c>
      <c r="H1604" s="64">
        <v>6.0439560439560438</v>
      </c>
      <c r="I1604" s="64">
        <v>4.4444444444444446</v>
      </c>
      <c r="J1604" s="64">
        <v>5.6603773584905666</v>
      </c>
      <c r="K1604" s="64">
        <v>4.1666666666666661</v>
      </c>
      <c r="L1604" s="65"/>
      <c r="M1604" s="65">
        <v>7</v>
      </c>
      <c r="N1604" s="65">
        <v>0</v>
      </c>
      <c r="O1604" s="65">
        <v>7</v>
      </c>
      <c r="P1604" s="65">
        <v>0</v>
      </c>
      <c r="Q1604" s="65">
        <v>9</v>
      </c>
      <c r="R1604" s="65">
        <v>11</v>
      </c>
      <c r="S1604" s="65">
        <v>10</v>
      </c>
      <c r="T1604" s="65">
        <v>9</v>
      </c>
      <c r="U1604" s="65">
        <v>16</v>
      </c>
    </row>
    <row r="1605" spans="1:21" x14ac:dyDescent="0.35">
      <c r="A1605" s="62">
        <v>1600</v>
      </c>
      <c r="B1605" s="63" t="s">
        <v>1962</v>
      </c>
      <c r="C1605" s="64">
        <v>0</v>
      </c>
      <c r="D1605" s="64">
        <v>0</v>
      </c>
      <c r="E1605" s="64">
        <v>0</v>
      </c>
      <c r="F1605" s="64">
        <v>0</v>
      </c>
      <c r="G1605" s="64">
        <v>0</v>
      </c>
      <c r="H1605" s="64">
        <v>0</v>
      </c>
      <c r="I1605" s="64">
        <v>0</v>
      </c>
      <c r="J1605" s="64">
        <v>0</v>
      </c>
      <c r="K1605" s="64">
        <v>0</v>
      </c>
      <c r="L1605" s="65"/>
      <c r="M1605" s="65">
        <v>0</v>
      </c>
      <c r="N1605" s="65">
        <v>0</v>
      </c>
      <c r="O1605" s="65">
        <v>0</v>
      </c>
      <c r="P1605" s="65">
        <v>0</v>
      </c>
      <c r="Q1605" s="65">
        <v>0</v>
      </c>
      <c r="R1605" s="65">
        <v>0</v>
      </c>
      <c r="S1605" s="65">
        <v>0</v>
      </c>
      <c r="T1605" s="65">
        <v>0</v>
      </c>
      <c r="U1605" s="65">
        <v>0</v>
      </c>
    </row>
    <row r="1606" spans="1:21" x14ac:dyDescent="0.35">
      <c r="A1606" s="62">
        <v>1601</v>
      </c>
      <c r="B1606" s="63" t="s">
        <v>1963</v>
      </c>
      <c r="C1606" s="64">
        <v>0</v>
      </c>
      <c r="D1606" s="64">
        <v>0</v>
      </c>
      <c r="E1606" s="64">
        <v>0</v>
      </c>
      <c r="F1606" s="64">
        <v>0</v>
      </c>
      <c r="G1606" s="64">
        <v>0</v>
      </c>
      <c r="H1606" s="64">
        <v>0</v>
      </c>
      <c r="I1606" s="64">
        <v>0</v>
      </c>
      <c r="J1606" s="64">
        <v>0</v>
      </c>
      <c r="K1606" s="64">
        <v>0</v>
      </c>
      <c r="L1606" s="65"/>
      <c r="M1606" s="65">
        <v>0</v>
      </c>
      <c r="N1606" s="65">
        <v>0</v>
      </c>
      <c r="O1606" s="65">
        <v>0</v>
      </c>
      <c r="P1606" s="65">
        <v>0</v>
      </c>
      <c r="Q1606" s="65">
        <v>0</v>
      </c>
      <c r="R1606" s="65">
        <v>0</v>
      </c>
      <c r="S1606" s="65">
        <v>0</v>
      </c>
      <c r="T1606" s="65">
        <v>0</v>
      </c>
      <c r="U1606" s="65">
        <v>0</v>
      </c>
    </row>
    <row r="1607" spans="1:21" x14ac:dyDescent="0.35">
      <c r="A1607" s="62">
        <v>1602</v>
      </c>
      <c r="B1607" s="63" t="s">
        <v>1964</v>
      </c>
      <c r="C1607" s="64">
        <v>0</v>
      </c>
      <c r="D1607" s="64">
        <v>0</v>
      </c>
      <c r="E1607" s="64">
        <v>0</v>
      </c>
      <c r="F1607" s="64">
        <v>0</v>
      </c>
      <c r="G1607" s="64">
        <v>100</v>
      </c>
      <c r="H1607" s="64">
        <v>57.142857142857139</v>
      </c>
      <c r="I1607" s="64">
        <v>0</v>
      </c>
      <c r="J1607" s="64">
        <v>0</v>
      </c>
      <c r="K1607" s="64">
        <v>0</v>
      </c>
      <c r="L1607" s="65"/>
      <c r="M1607" s="65">
        <v>0</v>
      </c>
      <c r="N1607" s="65">
        <v>0</v>
      </c>
      <c r="O1607" s="65">
        <v>0</v>
      </c>
      <c r="P1607" s="65">
        <v>0</v>
      </c>
      <c r="Q1607" s="65">
        <v>4</v>
      </c>
      <c r="R1607" s="65">
        <v>4</v>
      </c>
      <c r="S1607" s="65">
        <v>0</v>
      </c>
      <c r="T1607" s="65">
        <v>0</v>
      </c>
      <c r="U1607" s="65">
        <v>0</v>
      </c>
    </row>
    <row r="1608" spans="1:21" x14ac:dyDescent="0.35">
      <c r="A1608" s="62">
        <v>1603</v>
      </c>
      <c r="B1608" s="63" t="s">
        <v>1965</v>
      </c>
      <c r="C1608" s="64">
        <v>0</v>
      </c>
      <c r="D1608" s="64">
        <v>0</v>
      </c>
      <c r="E1608" s="64">
        <v>0</v>
      </c>
      <c r="F1608" s="64">
        <v>0</v>
      </c>
      <c r="G1608" s="64">
        <v>0</v>
      </c>
      <c r="H1608" s="64">
        <v>0</v>
      </c>
      <c r="I1608" s="64">
        <v>0</v>
      </c>
      <c r="J1608" s="64">
        <v>0</v>
      </c>
      <c r="K1608" s="64">
        <v>0</v>
      </c>
      <c r="L1608" s="65"/>
      <c r="M1608" s="65">
        <v>0</v>
      </c>
      <c r="N1608" s="65">
        <v>0</v>
      </c>
      <c r="O1608" s="65">
        <v>0</v>
      </c>
      <c r="P1608" s="65">
        <v>0</v>
      </c>
      <c r="Q1608" s="65">
        <v>0</v>
      </c>
      <c r="R1608" s="65">
        <v>0</v>
      </c>
      <c r="S1608" s="65">
        <v>0</v>
      </c>
      <c r="T1608" s="65">
        <v>0</v>
      </c>
      <c r="U1608" s="65">
        <v>0</v>
      </c>
    </row>
    <row r="1609" spans="1:21" x14ac:dyDescent="0.35">
      <c r="A1609" s="62">
        <v>1604</v>
      </c>
      <c r="B1609" s="63" t="s">
        <v>128</v>
      </c>
      <c r="C1609" s="64">
        <v>3.5335689045936398</v>
      </c>
      <c r="D1609" s="64">
        <v>11.267605633802818</v>
      </c>
      <c r="E1609" s="64">
        <v>7.3587385019710903</v>
      </c>
      <c r="F1609" s="64">
        <v>3.4965034965034967</v>
      </c>
      <c r="G1609" s="64">
        <v>8.7318087318087318</v>
      </c>
      <c r="H1609" s="64">
        <v>6.1088977423638777</v>
      </c>
      <c r="I1609" s="64">
        <v>2.6833631484794274</v>
      </c>
      <c r="J1609" s="64">
        <v>9.6807415036045317</v>
      </c>
      <c r="K1609" s="64">
        <v>6.8018312622629171</v>
      </c>
      <c r="L1609" s="65"/>
      <c r="M1609" s="65">
        <v>10</v>
      </c>
      <c r="N1609" s="65">
        <v>56</v>
      </c>
      <c r="O1609" s="65">
        <v>56</v>
      </c>
      <c r="P1609" s="65">
        <v>10</v>
      </c>
      <c r="Q1609" s="65">
        <v>42</v>
      </c>
      <c r="R1609" s="65">
        <v>46</v>
      </c>
      <c r="S1609" s="65">
        <v>15</v>
      </c>
      <c r="T1609" s="65">
        <v>94</v>
      </c>
      <c r="U1609" s="65">
        <v>104</v>
      </c>
    </row>
    <row r="1610" spans="1:21" x14ac:dyDescent="0.35">
      <c r="A1610" s="62">
        <v>1605</v>
      </c>
      <c r="B1610" s="63" t="s">
        <v>1966</v>
      </c>
      <c r="C1610" s="64">
        <v>0</v>
      </c>
      <c r="D1610" s="64">
        <v>0</v>
      </c>
      <c r="E1610" s="64">
        <v>0</v>
      </c>
      <c r="F1610" s="64">
        <v>0</v>
      </c>
      <c r="G1610" s="64">
        <v>0</v>
      </c>
      <c r="H1610" s="64">
        <v>0</v>
      </c>
      <c r="I1610" s="64">
        <v>0</v>
      </c>
      <c r="J1610" s="64">
        <v>0</v>
      </c>
      <c r="K1610" s="64">
        <v>0</v>
      </c>
      <c r="L1610" s="65"/>
      <c r="M1610" s="65">
        <v>0</v>
      </c>
      <c r="N1610" s="65">
        <v>0</v>
      </c>
      <c r="O1610" s="65">
        <v>0</v>
      </c>
      <c r="P1610" s="65">
        <v>0</v>
      </c>
      <c r="Q1610" s="65">
        <v>0</v>
      </c>
      <c r="R1610" s="65">
        <v>0</v>
      </c>
      <c r="S1610" s="65">
        <v>0</v>
      </c>
      <c r="T1610" s="65">
        <v>0</v>
      </c>
      <c r="U1610" s="65">
        <v>0</v>
      </c>
    </row>
    <row r="1611" spans="1:21" x14ac:dyDescent="0.35">
      <c r="A1611" s="62">
        <v>1606</v>
      </c>
      <c r="B1611" s="63" t="s">
        <v>1967</v>
      </c>
      <c r="C1611" s="64">
        <v>0</v>
      </c>
      <c r="D1611" s="64">
        <v>0</v>
      </c>
      <c r="E1611" s="64">
        <v>0</v>
      </c>
      <c r="F1611" s="64">
        <v>0</v>
      </c>
      <c r="G1611" s="64">
        <v>0</v>
      </c>
      <c r="H1611" s="64">
        <v>0</v>
      </c>
      <c r="I1611" s="64">
        <v>0</v>
      </c>
      <c r="J1611" s="64">
        <v>0</v>
      </c>
      <c r="K1611" s="64">
        <v>0</v>
      </c>
      <c r="L1611" s="65"/>
      <c r="M1611" s="65">
        <v>0</v>
      </c>
      <c r="N1611" s="65">
        <v>0</v>
      </c>
      <c r="O1611" s="65">
        <v>0</v>
      </c>
      <c r="P1611" s="65">
        <v>0</v>
      </c>
      <c r="Q1611" s="65">
        <v>0</v>
      </c>
      <c r="R1611" s="65">
        <v>0</v>
      </c>
      <c r="S1611" s="65">
        <v>0</v>
      </c>
      <c r="T1611" s="65">
        <v>0</v>
      </c>
      <c r="U1611" s="65">
        <v>0</v>
      </c>
    </row>
    <row r="1612" spans="1:21" x14ac:dyDescent="0.35">
      <c r="A1612" s="62">
        <v>1607</v>
      </c>
      <c r="B1612" s="63" t="s">
        <v>1968</v>
      </c>
      <c r="C1612" s="64">
        <v>0</v>
      </c>
      <c r="D1612" s="64">
        <v>0</v>
      </c>
      <c r="E1612" s="64">
        <v>0</v>
      </c>
      <c r="F1612" s="64">
        <v>0</v>
      </c>
      <c r="G1612" s="64">
        <v>0</v>
      </c>
      <c r="H1612" s="64">
        <v>0</v>
      </c>
      <c r="I1612" s="64">
        <v>0</v>
      </c>
      <c r="J1612" s="64">
        <v>0</v>
      </c>
      <c r="K1612" s="64">
        <v>0</v>
      </c>
      <c r="L1612" s="65"/>
      <c r="M1612" s="65">
        <v>0</v>
      </c>
      <c r="N1612" s="65">
        <v>0</v>
      </c>
      <c r="O1612" s="65">
        <v>0</v>
      </c>
      <c r="P1612" s="65">
        <v>0</v>
      </c>
      <c r="Q1612" s="65">
        <v>0</v>
      </c>
      <c r="R1612" s="65">
        <v>0</v>
      </c>
      <c r="S1612" s="65">
        <v>0</v>
      </c>
      <c r="T1612" s="65">
        <v>0</v>
      </c>
      <c r="U1612" s="65">
        <v>0</v>
      </c>
    </row>
    <row r="1613" spans="1:21" x14ac:dyDescent="0.35">
      <c r="A1613" s="62">
        <v>1608</v>
      </c>
      <c r="B1613" s="63" t="s">
        <v>1969</v>
      </c>
      <c r="C1613" s="64">
        <v>0</v>
      </c>
      <c r="D1613" s="64">
        <v>0</v>
      </c>
      <c r="E1613" s="64">
        <v>0</v>
      </c>
      <c r="F1613" s="64">
        <v>0</v>
      </c>
      <c r="G1613" s="64">
        <v>0</v>
      </c>
      <c r="H1613" s="64">
        <v>0</v>
      </c>
      <c r="I1613" s="64">
        <v>0</v>
      </c>
      <c r="J1613" s="64">
        <v>0</v>
      </c>
      <c r="K1613" s="64">
        <v>0</v>
      </c>
      <c r="L1613" s="65"/>
      <c r="M1613" s="65">
        <v>0</v>
      </c>
      <c r="N1613" s="65">
        <v>0</v>
      </c>
      <c r="O1613" s="65">
        <v>0</v>
      </c>
      <c r="P1613" s="65">
        <v>0</v>
      </c>
      <c r="Q1613" s="65">
        <v>0</v>
      </c>
      <c r="R1613" s="65">
        <v>0</v>
      </c>
      <c r="S1613" s="65">
        <v>0</v>
      </c>
      <c r="T1613" s="65">
        <v>0</v>
      </c>
      <c r="U1613" s="65">
        <v>0</v>
      </c>
    </row>
    <row r="1614" spans="1:21" x14ac:dyDescent="0.35">
      <c r="A1614" s="62">
        <v>1609</v>
      </c>
      <c r="B1614" s="63" t="s">
        <v>1970</v>
      </c>
      <c r="C1614" s="64">
        <v>0</v>
      </c>
      <c r="D1614" s="64">
        <v>0</v>
      </c>
      <c r="E1614" s="64">
        <v>0</v>
      </c>
      <c r="F1614" s="64">
        <v>0</v>
      </c>
      <c r="G1614" s="64">
        <v>0</v>
      </c>
      <c r="H1614" s="64">
        <v>0</v>
      </c>
      <c r="I1614" s="64">
        <v>0</v>
      </c>
      <c r="J1614" s="64">
        <v>0</v>
      </c>
      <c r="K1614" s="64">
        <v>0</v>
      </c>
      <c r="L1614" s="65"/>
      <c r="M1614" s="65">
        <v>0</v>
      </c>
      <c r="N1614" s="65">
        <v>0</v>
      </c>
      <c r="O1614" s="65">
        <v>0</v>
      </c>
      <c r="P1614" s="65">
        <v>0</v>
      </c>
      <c r="Q1614" s="65">
        <v>0</v>
      </c>
      <c r="R1614" s="65">
        <v>0</v>
      </c>
      <c r="S1614" s="65">
        <v>0</v>
      </c>
      <c r="T1614" s="65">
        <v>0</v>
      </c>
      <c r="U1614" s="65">
        <v>0</v>
      </c>
    </row>
    <row r="1615" spans="1:21" x14ac:dyDescent="0.35">
      <c r="A1615" s="62">
        <v>1610</v>
      </c>
      <c r="B1615" s="63" t="s">
        <v>1971</v>
      </c>
      <c r="C1615" s="64">
        <v>0</v>
      </c>
      <c r="D1615" s="64">
        <v>0</v>
      </c>
      <c r="E1615" s="64">
        <v>0</v>
      </c>
      <c r="F1615" s="64">
        <v>0</v>
      </c>
      <c r="G1615" s="64">
        <v>0</v>
      </c>
      <c r="H1615" s="64">
        <v>0</v>
      </c>
      <c r="I1615" s="64">
        <v>0</v>
      </c>
      <c r="J1615" s="64">
        <v>0</v>
      </c>
      <c r="K1615" s="64">
        <v>0</v>
      </c>
      <c r="L1615" s="65"/>
      <c r="M1615" s="65">
        <v>0</v>
      </c>
      <c r="N1615" s="65">
        <v>0</v>
      </c>
      <c r="O1615" s="65">
        <v>0</v>
      </c>
      <c r="P1615" s="65">
        <v>0</v>
      </c>
      <c r="Q1615" s="65">
        <v>0</v>
      </c>
      <c r="R1615" s="65">
        <v>0</v>
      </c>
      <c r="S1615" s="65">
        <v>0</v>
      </c>
      <c r="T1615" s="65">
        <v>0</v>
      </c>
      <c r="U1615" s="65">
        <v>0</v>
      </c>
    </row>
    <row r="1616" spans="1:21" x14ac:dyDescent="0.35">
      <c r="A1616" s="62">
        <v>1611</v>
      </c>
      <c r="B1616" s="63" t="s">
        <v>1972</v>
      </c>
      <c r="C1616" s="64">
        <v>0</v>
      </c>
      <c r="D1616" s="64">
        <v>0</v>
      </c>
      <c r="E1616" s="64">
        <v>0</v>
      </c>
      <c r="F1616" s="64">
        <v>0</v>
      </c>
      <c r="G1616" s="64">
        <v>0</v>
      </c>
      <c r="H1616" s="64">
        <v>0</v>
      </c>
      <c r="I1616" s="64">
        <v>0</v>
      </c>
      <c r="J1616" s="64">
        <v>0</v>
      </c>
      <c r="K1616" s="64">
        <v>0</v>
      </c>
      <c r="L1616" s="65"/>
      <c r="M1616" s="65">
        <v>0</v>
      </c>
      <c r="N1616" s="65">
        <v>0</v>
      </c>
      <c r="O1616" s="65">
        <v>0</v>
      </c>
      <c r="P1616" s="65">
        <v>0</v>
      </c>
      <c r="Q1616" s="65">
        <v>0</v>
      </c>
      <c r="R1616" s="65">
        <v>0</v>
      </c>
      <c r="S1616" s="65">
        <v>0</v>
      </c>
      <c r="T1616" s="65">
        <v>0</v>
      </c>
      <c r="U1616" s="65">
        <v>0</v>
      </c>
    </row>
    <row r="1617" spans="1:21" x14ac:dyDescent="0.35">
      <c r="A1617" s="62">
        <v>1612</v>
      </c>
      <c r="B1617" s="63" t="s">
        <v>1973</v>
      </c>
      <c r="C1617" s="64">
        <v>7.6923076923076925</v>
      </c>
      <c r="D1617" s="64">
        <v>0</v>
      </c>
      <c r="E1617" s="64">
        <v>0</v>
      </c>
      <c r="F1617" s="64">
        <v>6.7796610169491522</v>
      </c>
      <c r="G1617" s="64">
        <v>11.111111111111111</v>
      </c>
      <c r="H1617" s="64">
        <v>4.1666666666666661</v>
      </c>
      <c r="I1617" s="64">
        <v>2.8846153846153846</v>
      </c>
      <c r="J1617" s="64">
        <v>5</v>
      </c>
      <c r="K1617" s="64">
        <v>6.2146892655367232</v>
      </c>
      <c r="L1617" s="65"/>
      <c r="M1617" s="65">
        <v>3</v>
      </c>
      <c r="N1617" s="65">
        <v>0</v>
      </c>
      <c r="O1617" s="65">
        <v>0</v>
      </c>
      <c r="P1617" s="65">
        <v>4</v>
      </c>
      <c r="Q1617" s="65">
        <v>4</v>
      </c>
      <c r="R1617" s="65">
        <v>4</v>
      </c>
      <c r="S1617" s="65">
        <v>3</v>
      </c>
      <c r="T1617" s="65">
        <v>4</v>
      </c>
      <c r="U1617" s="65">
        <v>11</v>
      </c>
    </row>
    <row r="1618" spans="1:21" x14ac:dyDescent="0.35">
      <c r="A1618" s="62">
        <v>1613</v>
      </c>
      <c r="B1618" s="63" t="s">
        <v>1974</v>
      </c>
      <c r="C1618" s="64">
        <v>0</v>
      </c>
      <c r="D1618" s="64">
        <v>0</v>
      </c>
      <c r="E1618" s="64">
        <v>0</v>
      </c>
      <c r="F1618" s="64">
        <v>0</v>
      </c>
      <c r="G1618" s="64">
        <v>0</v>
      </c>
      <c r="H1618" s="64">
        <v>0</v>
      </c>
      <c r="I1618" s="64">
        <v>0</v>
      </c>
      <c r="J1618" s="64">
        <v>0</v>
      </c>
      <c r="K1618" s="64">
        <v>0</v>
      </c>
      <c r="L1618" s="65"/>
      <c r="M1618" s="65">
        <v>0</v>
      </c>
      <c r="N1618" s="65">
        <v>0</v>
      </c>
      <c r="O1618" s="65">
        <v>0</v>
      </c>
      <c r="P1618" s="65">
        <v>0</v>
      </c>
      <c r="Q1618" s="65">
        <v>0</v>
      </c>
      <c r="R1618" s="65">
        <v>0</v>
      </c>
      <c r="S1618" s="65">
        <v>0</v>
      </c>
      <c r="T1618" s="65">
        <v>0</v>
      </c>
      <c r="U1618" s="65">
        <v>0</v>
      </c>
    </row>
    <row r="1619" spans="1:21" x14ac:dyDescent="0.35">
      <c r="A1619" s="62">
        <v>1614</v>
      </c>
      <c r="B1619" s="63" t="s">
        <v>1975</v>
      </c>
      <c r="C1619" s="64">
        <v>0</v>
      </c>
      <c r="D1619" s="64">
        <v>0</v>
      </c>
      <c r="E1619" s="64">
        <v>0</v>
      </c>
      <c r="F1619" s="64">
        <v>0</v>
      </c>
      <c r="G1619" s="64">
        <v>0</v>
      </c>
      <c r="H1619" s="64">
        <v>0</v>
      </c>
      <c r="I1619" s="64">
        <v>0</v>
      </c>
      <c r="J1619" s="64">
        <v>0</v>
      </c>
      <c r="K1619" s="64">
        <v>0</v>
      </c>
      <c r="L1619" s="65"/>
      <c r="M1619" s="65">
        <v>0</v>
      </c>
      <c r="N1619" s="65">
        <v>0</v>
      </c>
      <c r="O1619" s="65">
        <v>0</v>
      </c>
      <c r="P1619" s="65">
        <v>0</v>
      </c>
      <c r="Q1619" s="65">
        <v>0</v>
      </c>
      <c r="R1619" s="65">
        <v>0</v>
      </c>
      <c r="S1619" s="65">
        <v>0</v>
      </c>
      <c r="T1619" s="65">
        <v>0</v>
      </c>
      <c r="U1619" s="65">
        <v>0</v>
      </c>
    </row>
    <row r="1620" spans="1:21" x14ac:dyDescent="0.35">
      <c r="A1620" s="62">
        <v>1615</v>
      </c>
      <c r="B1620" s="63" t="s">
        <v>1976</v>
      </c>
      <c r="C1620" s="64">
        <v>7.1428571428571423</v>
      </c>
      <c r="D1620" s="64">
        <v>16.455696202531644</v>
      </c>
      <c r="E1620" s="64">
        <v>13.445378151260504</v>
      </c>
      <c r="F1620" s="64">
        <v>10.256410256410255</v>
      </c>
      <c r="G1620" s="64">
        <v>5.4794520547945202</v>
      </c>
      <c r="H1620" s="64">
        <v>7.2580645161290329</v>
      </c>
      <c r="I1620" s="64">
        <v>4.8192771084337354</v>
      </c>
      <c r="J1620" s="64">
        <v>11.612903225806452</v>
      </c>
      <c r="K1620" s="64">
        <v>11.158798283261802</v>
      </c>
      <c r="L1620" s="65"/>
      <c r="M1620" s="65">
        <v>3</v>
      </c>
      <c r="N1620" s="65">
        <v>13</v>
      </c>
      <c r="O1620" s="65">
        <v>16</v>
      </c>
      <c r="P1620" s="65">
        <v>4</v>
      </c>
      <c r="Q1620" s="65">
        <v>4</v>
      </c>
      <c r="R1620" s="65">
        <v>9</v>
      </c>
      <c r="S1620" s="65">
        <v>4</v>
      </c>
      <c r="T1620" s="65">
        <v>18</v>
      </c>
      <c r="U1620" s="65">
        <v>26</v>
      </c>
    </row>
    <row r="1621" spans="1:21" x14ac:dyDescent="0.35">
      <c r="A1621" s="62">
        <v>1616</v>
      </c>
      <c r="B1621" s="63" t="s">
        <v>1977</v>
      </c>
      <c r="C1621" s="64">
        <v>0</v>
      </c>
      <c r="D1621" s="64">
        <v>0</v>
      </c>
      <c r="E1621" s="64">
        <v>0</v>
      </c>
      <c r="F1621" s="64">
        <v>0</v>
      </c>
      <c r="G1621" s="64">
        <v>0</v>
      </c>
      <c r="H1621" s="64">
        <v>0</v>
      </c>
      <c r="I1621" s="64">
        <v>0</v>
      </c>
      <c r="J1621" s="64">
        <v>0</v>
      </c>
      <c r="K1621" s="64">
        <v>0</v>
      </c>
      <c r="L1621" s="65"/>
      <c r="M1621" s="65">
        <v>0</v>
      </c>
      <c r="N1621" s="65">
        <v>0</v>
      </c>
      <c r="O1621" s="65">
        <v>0</v>
      </c>
      <c r="P1621" s="65">
        <v>0</v>
      </c>
      <c r="Q1621" s="65">
        <v>0</v>
      </c>
      <c r="R1621" s="65">
        <v>0</v>
      </c>
      <c r="S1621" s="65">
        <v>0</v>
      </c>
      <c r="T1621" s="65">
        <v>0</v>
      </c>
      <c r="U1621" s="65">
        <v>0</v>
      </c>
    </row>
    <row r="1622" spans="1:21" x14ac:dyDescent="0.35">
      <c r="A1622" s="62">
        <v>1617</v>
      </c>
      <c r="B1622" s="63" t="s">
        <v>1978</v>
      </c>
      <c r="C1622" s="64">
        <v>100</v>
      </c>
      <c r="D1622" s="64">
        <v>0</v>
      </c>
      <c r="E1622" s="64">
        <v>0</v>
      </c>
      <c r="F1622" s="64">
        <v>0</v>
      </c>
      <c r="G1622" s="64">
        <v>0</v>
      </c>
      <c r="H1622" s="64">
        <v>0</v>
      </c>
      <c r="I1622" s="64">
        <v>42.857142857142854</v>
      </c>
      <c r="J1622" s="64">
        <v>0</v>
      </c>
      <c r="K1622" s="64">
        <v>0</v>
      </c>
      <c r="L1622" s="65"/>
      <c r="M1622" s="65">
        <v>3</v>
      </c>
      <c r="N1622" s="65">
        <v>0</v>
      </c>
      <c r="O1622" s="65">
        <v>0</v>
      </c>
      <c r="P1622" s="65">
        <v>0</v>
      </c>
      <c r="Q1622" s="65">
        <v>0</v>
      </c>
      <c r="R1622" s="65">
        <v>0</v>
      </c>
      <c r="S1622" s="65">
        <v>3</v>
      </c>
      <c r="T1622" s="65">
        <v>0</v>
      </c>
      <c r="U1622" s="65">
        <v>0</v>
      </c>
    </row>
    <row r="1623" spans="1:21" x14ac:dyDescent="0.35">
      <c r="A1623" s="62">
        <v>1618</v>
      </c>
      <c r="B1623" s="63" t="s">
        <v>1979</v>
      </c>
      <c r="C1623" s="64">
        <v>15.09433962264151</v>
      </c>
      <c r="D1623" s="64">
        <v>26.900584795321635</v>
      </c>
      <c r="E1623" s="64">
        <v>20.108695652173914</v>
      </c>
      <c r="F1623" s="64">
        <v>10.824742268041238</v>
      </c>
      <c r="G1623" s="64">
        <v>24.050632911392405</v>
      </c>
      <c r="H1623" s="64">
        <v>17.142857142857142</v>
      </c>
      <c r="I1623" s="64">
        <v>12.5</v>
      </c>
      <c r="J1623" s="64">
        <v>24.411764705882351</v>
      </c>
      <c r="K1623" s="64">
        <v>18.194444444444443</v>
      </c>
      <c r="L1623" s="65"/>
      <c r="M1623" s="65">
        <v>32</v>
      </c>
      <c r="N1623" s="65">
        <v>46</v>
      </c>
      <c r="O1623" s="65">
        <v>74</v>
      </c>
      <c r="P1623" s="65">
        <v>21</v>
      </c>
      <c r="Q1623" s="65">
        <v>38</v>
      </c>
      <c r="R1623" s="65">
        <v>60</v>
      </c>
      <c r="S1623" s="65">
        <v>48</v>
      </c>
      <c r="T1623" s="65">
        <v>83</v>
      </c>
      <c r="U1623" s="65">
        <v>131</v>
      </c>
    </row>
    <row r="1624" spans="1:21" x14ac:dyDescent="0.35">
      <c r="A1624" s="62">
        <v>1619</v>
      </c>
      <c r="B1624" s="63" t="s">
        <v>1980</v>
      </c>
      <c r="C1624" s="64">
        <v>0</v>
      </c>
      <c r="D1624" s="64">
        <v>0</v>
      </c>
      <c r="E1624" s="64">
        <v>0</v>
      </c>
      <c r="F1624" s="64">
        <v>0</v>
      </c>
      <c r="G1624" s="64">
        <v>0</v>
      </c>
      <c r="H1624" s="64">
        <v>0</v>
      </c>
      <c r="I1624" s="64">
        <v>0</v>
      </c>
      <c r="J1624" s="64">
        <v>0</v>
      </c>
      <c r="K1624" s="64">
        <v>0</v>
      </c>
      <c r="L1624" s="65"/>
      <c r="M1624" s="65">
        <v>0</v>
      </c>
      <c r="N1624" s="65">
        <v>0</v>
      </c>
      <c r="O1624" s="65">
        <v>0</v>
      </c>
      <c r="P1624" s="65">
        <v>0</v>
      </c>
      <c r="Q1624" s="65">
        <v>0</v>
      </c>
      <c r="R1624" s="65">
        <v>0</v>
      </c>
      <c r="S1624" s="65">
        <v>0</v>
      </c>
      <c r="T1624" s="65">
        <v>0</v>
      </c>
      <c r="U1624" s="65">
        <v>0</v>
      </c>
    </row>
    <row r="1625" spans="1:21" x14ac:dyDescent="0.35">
      <c r="A1625" s="62">
        <v>1620</v>
      </c>
      <c r="B1625" s="63" t="s">
        <v>1981</v>
      </c>
      <c r="C1625" s="64">
        <v>0</v>
      </c>
      <c r="D1625" s="64">
        <v>53.333333333333336</v>
      </c>
      <c r="E1625" s="64">
        <v>30.76923076923077</v>
      </c>
      <c r="F1625" s="64">
        <v>0</v>
      </c>
      <c r="G1625" s="64">
        <v>35.714285714285715</v>
      </c>
      <c r="H1625" s="64">
        <v>22.727272727272727</v>
      </c>
      <c r="I1625" s="64">
        <v>0</v>
      </c>
      <c r="J1625" s="64">
        <v>42.857142857142854</v>
      </c>
      <c r="K1625" s="64">
        <v>25.714285714285712</v>
      </c>
      <c r="L1625" s="65"/>
      <c r="M1625" s="65">
        <v>0</v>
      </c>
      <c r="N1625" s="65">
        <v>8</v>
      </c>
      <c r="O1625" s="65">
        <v>8</v>
      </c>
      <c r="P1625" s="65">
        <v>0</v>
      </c>
      <c r="Q1625" s="65">
        <v>5</v>
      </c>
      <c r="R1625" s="65">
        <v>5</v>
      </c>
      <c r="S1625" s="65">
        <v>0</v>
      </c>
      <c r="T1625" s="65">
        <v>9</v>
      </c>
      <c r="U1625" s="65">
        <v>9</v>
      </c>
    </row>
    <row r="1626" spans="1:21" x14ac:dyDescent="0.35">
      <c r="A1626" s="62">
        <v>1621</v>
      </c>
      <c r="B1626" s="63" t="s">
        <v>1982</v>
      </c>
      <c r="C1626" s="64">
        <v>0</v>
      </c>
      <c r="D1626" s="64">
        <v>0</v>
      </c>
      <c r="E1626" s="64">
        <v>0</v>
      </c>
      <c r="F1626" s="64">
        <v>0</v>
      </c>
      <c r="G1626" s="64">
        <v>0</v>
      </c>
      <c r="H1626" s="64">
        <v>0</v>
      </c>
      <c r="I1626" s="64">
        <v>0</v>
      </c>
      <c r="J1626" s="64">
        <v>0</v>
      </c>
      <c r="K1626" s="64">
        <v>0</v>
      </c>
      <c r="L1626" s="65"/>
      <c r="M1626" s="65">
        <v>0</v>
      </c>
      <c r="N1626" s="65">
        <v>0</v>
      </c>
      <c r="O1626" s="65">
        <v>0</v>
      </c>
      <c r="P1626" s="65">
        <v>0</v>
      </c>
      <c r="Q1626" s="65">
        <v>0</v>
      </c>
      <c r="R1626" s="65">
        <v>0</v>
      </c>
      <c r="S1626" s="65">
        <v>0</v>
      </c>
      <c r="T1626" s="65">
        <v>0</v>
      </c>
      <c r="U1626" s="65">
        <v>0</v>
      </c>
    </row>
    <row r="1627" spans="1:21" x14ac:dyDescent="0.35">
      <c r="A1627" s="62">
        <v>1622</v>
      </c>
      <c r="B1627" s="63" t="s">
        <v>1983</v>
      </c>
      <c r="C1627" s="64">
        <v>0</v>
      </c>
      <c r="D1627" s="64">
        <v>0</v>
      </c>
      <c r="E1627" s="64">
        <v>0</v>
      </c>
      <c r="F1627" s="64">
        <v>0</v>
      </c>
      <c r="G1627" s="64">
        <v>0</v>
      </c>
      <c r="H1627" s="64">
        <v>0</v>
      </c>
      <c r="I1627" s="64">
        <v>0</v>
      </c>
      <c r="J1627" s="64">
        <v>0</v>
      </c>
      <c r="K1627" s="64">
        <v>0</v>
      </c>
      <c r="L1627" s="65"/>
      <c r="M1627" s="65">
        <v>0</v>
      </c>
      <c r="N1627" s="65">
        <v>0</v>
      </c>
      <c r="O1627" s="65">
        <v>0</v>
      </c>
      <c r="P1627" s="65">
        <v>0</v>
      </c>
      <c r="Q1627" s="65">
        <v>0</v>
      </c>
      <c r="R1627" s="65">
        <v>0</v>
      </c>
      <c r="S1627" s="65">
        <v>0</v>
      </c>
      <c r="T1627" s="65">
        <v>0</v>
      </c>
      <c r="U1627" s="65">
        <v>0</v>
      </c>
    </row>
    <row r="1628" spans="1:21" x14ac:dyDescent="0.35">
      <c r="A1628" s="62">
        <v>1623</v>
      </c>
      <c r="B1628" s="63" t="s">
        <v>1984</v>
      </c>
      <c r="C1628" s="64">
        <v>0</v>
      </c>
      <c r="D1628" s="64">
        <v>0</v>
      </c>
      <c r="E1628" s="64">
        <v>0</v>
      </c>
      <c r="F1628" s="64">
        <v>0</v>
      </c>
      <c r="G1628" s="64">
        <v>0</v>
      </c>
      <c r="H1628" s="64">
        <v>0</v>
      </c>
      <c r="I1628" s="64">
        <v>0</v>
      </c>
      <c r="J1628" s="64">
        <v>0</v>
      </c>
      <c r="K1628" s="64">
        <v>0</v>
      </c>
      <c r="L1628" s="65"/>
      <c r="M1628" s="65">
        <v>0</v>
      </c>
      <c r="N1628" s="65">
        <v>0</v>
      </c>
      <c r="O1628" s="65">
        <v>0</v>
      </c>
      <c r="P1628" s="65">
        <v>0</v>
      </c>
      <c r="Q1628" s="65">
        <v>0</v>
      </c>
      <c r="R1628" s="65">
        <v>0</v>
      </c>
      <c r="S1628" s="65">
        <v>0</v>
      </c>
      <c r="T1628" s="65">
        <v>0</v>
      </c>
      <c r="U1628" s="65">
        <v>0</v>
      </c>
    </row>
    <row r="1629" spans="1:21" x14ac:dyDescent="0.35">
      <c r="A1629" s="62">
        <v>1624</v>
      </c>
      <c r="B1629" s="63" t="s">
        <v>1985</v>
      </c>
      <c r="C1629" s="64">
        <v>0</v>
      </c>
      <c r="D1629" s="64">
        <v>0</v>
      </c>
      <c r="E1629" s="64">
        <v>0</v>
      </c>
      <c r="F1629" s="64">
        <v>0</v>
      </c>
      <c r="G1629" s="64">
        <v>0</v>
      </c>
      <c r="H1629" s="64">
        <v>0</v>
      </c>
      <c r="I1629" s="64">
        <v>0</v>
      </c>
      <c r="J1629" s="64">
        <v>0</v>
      </c>
      <c r="K1629" s="64">
        <v>0</v>
      </c>
      <c r="L1629" s="65"/>
      <c r="M1629" s="65">
        <v>0</v>
      </c>
      <c r="N1629" s="65">
        <v>0</v>
      </c>
      <c r="O1629" s="65">
        <v>0</v>
      </c>
      <c r="P1629" s="65">
        <v>0</v>
      </c>
      <c r="Q1629" s="65">
        <v>0</v>
      </c>
      <c r="R1629" s="65">
        <v>0</v>
      </c>
      <c r="S1629" s="65">
        <v>0</v>
      </c>
      <c r="T1629" s="65">
        <v>0</v>
      </c>
      <c r="U1629" s="65">
        <v>0</v>
      </c>
    </row>
    <row r="1630" spans="1:21" x14ac:dyDescent="0.35">
      <c r="A1630" s="62">
        <v>1625</v>
      </c>
      <c r="B1630" s="63" t="s">
        <v>1986</v>
      </c>
      <c r="C1630" s="64">
        <v>3.79746835443038</v>
      </c>
      <c r="D1630" s="64">
        <v>4.5454545454545459</v>
      </c>
      <c r="E1630" s="64">
        <v>8.4415584415584419</v>
      </c>
      <c r="F1630" s="64">
        <v>5.4545454545454541</v>
      </c>
      <c r="G1630" s="64">
        <v>6.4516129032258061</v>
      </c>
      <c r="H1630" s="64">
        <v>4.2016806722689077</v>
      </c>
      <c r="I1630" s="64">
        <v>9.8591549295774641</v>
      </c>
      <c r="J1630" s="64">
        <v>6.8702290076335881</v>
      </c>
      <c r="K1630" s="64">
        <v>9.1603053435114496</v>
      </c>
      <c r="L1630" s="65"/>
      <c r="M1630" s="65">
        <v>3</v>
      </c>
      <c r="N1630" s="65">
        <v>3</v>
      </c>
      <c r="O1630" s="65">
        <v>13</v>
      </c>
      <c r="P1630" s="65">
        <v>3</v>
      </c>
      <c r="Q1630" s="65">
        <v>4</v>
      </c>
      <c r="R1630" s="65">
        <v>5</v>
      </c>
      <c r="S1630" s="65">
        <v>14</v>
      </c>
      <c r="T1630" s="65">
        <v>9</v>
      </c>
      <c r="U1630" s="65">
        <v>24</v>
      </c>
    </row>
    <row r="1631" spans="1:21" x14ac:dyDescent="0.35">
      <c r="A1631" s="62">
        <v>1626</v>
      </c>
      <c r="B1631" s="63" t="s">
        <v>1987</v>
      </c>
      <c r="C1631" s="64">
        <v>0</v>
      </c>
      <c r="D1631" s="64">
        <v>0</v>
      </c>
      <c r="E1631" s="64">
        <v>0</v>
      </c>
      <c r="F1631" s="64">
        <v>0</v>
      </c>
      <c r="G1631" s="64">
        <v>0</v>
      </c>
      <c r="H1631" s="64">
        <v>0</v>
      </c>
      <c r="I1631" s="64">
        <v>0</v>
      </c>
      <c r="J1631" s="64">
        <v>0</v>
      </c>
      <c r="K1631" s="64">
        <v>0</v>
      </c>
      <c r="L1631" s="65"/>
      <c r="M1631" s="65">
        <v>0</v>
      </c>
      <c r="N1631" s="65">
        <v>0</v>
      </c>
      <c r="O1631" s="65">
        <v>0</v>
      </c>
      <c r="P1631" s="65">
        <v>0</v>
      </c>
      <c r="Q1631" s="65">
        <v>0</v>
      </c>
      <c r="R1631" s="65">
        <v>0</v>
      </c>
      <c r="S1631" s="65">
        <v>0</v>
      </c>
      <c r="T1631" s="65">
        <v>0</v>
      </c>
      <c r="U1631" s="65">
        <v>0</v>
      </c>
    </row>
    <row r="1632" spans="1:21" x14ac:dyDescent="0.35">
      <c r="A1632" s="62">
        <v>1627</v>
      </c>
      <c r="B1632" s="63" t="s">
        <v>1988</v>
      </c>
      <c r="C1632" s="64">
        <v>100</v>
      </c>
      <c r="D1632" s="64">
        <v>0</v>
      </c>
      <c r="E1632" s="64">
        <v>40</v>
      </c>
      <c r="F1632" s="64">
        <v>0</v>
      </c>
      <c r="G1632" s="64">
        <v>0</v>
      </c>
      <c r="H1632" s="64">
        <v>0</v>
      </c>
      <c r="I1632" s="64">
        <v>50</v>
      </c>
      <c r="J1632" s="64">
        <v>0</v>
      </c>
      <c r="K1632" s="64">
        <v>25</v>
      </c>
      <c r="L1632" s="65"/>
      <c r="M1632" s="65">
        <v>4</v>
      </c>
      <c r="N1632" s="65">
        <v>0</v>
      </c>
      <c r="O1632" s="65">
        <v>4</v>
      </c>
      <c r="P1632" s="65">
        <v>0</v>
      </c>
      <c r="Q1632" s="65">
        <v>0</v>
      </c>
      <c r="R1632" s="65">
        <v>0</v>
      </c>
      <c r="S1632" s="65">
        <v>4</v>
      </c>
      <c r="T1632" s="65">
        <v>0</v>
      </c>
      <c r="U1632" s="65">
        <v>4</v>
      </c>
    </row>
    <row r="1633" spans="1:21" x14ac:dyDescent="0.35">
      <c r="A1633" s="62">
        <v>1628</v>
      </c>
      <c r="B1633" s="63" t="s">
        <v>1989</v>
      </c>
      <c r="C1633" s="64">
        <v>0</v>
      </c>
      <c r="D1633" s="64">
        <v>16.666666666666664</v>
      </c>
      <c r="E1633" s="64">
        <v>12.121212121212121</v>
      </c>
      <c r="F1633" s="64">
        <v>0</v>
      </c>
      <c r="G1633" s="64">
        <v>0</v>
      </c>
      <c r="H1633" s="64">
        <v>0</v>
      </c>
      <c r="I1633" s="64">
        <v>0</v>
      </c>
      <c r="J1633" s="64">
        <v>11.538461538461538</v>
      </c>
      <c r="K1633" s="64">
        <v>6.0606060606060606</v>
      </c>
      <c r="L1633" s="65"/>
      <c r="M1633" s="65">
        <v>0</v>
      </c>
      <c r="N1633" s="65">
        <v>3</v>
      </c>
      <c r="O1633" s="65">
        <v>4</v>
      </c>
      <c r="P1633" s="65">
        <v>0</v>
      </c>
      <c r="Q1633" s="65">
        <v>0</v>
      </c>
      <c r="R1633" s="65">
        <v>0</v>
      </c>
      <c r="S1633" s="65">
        <v>0</v>
      </c>
      <c r="T1633" s="65">
        <v>3</v>
      </c>
      <c r="U1633" s="65">
        <v>4</v>
      </c>
    </row>
    <row r="1634" spans="1:21" x14ac:dyDescent="0.35">
      <c r="A1634" s="62">
        <v>1629</v>
      </c>
      <c r="B1634" s="63" t="s">
        <v>422</v>
      </c>
      <c r="C1634" s="64">
        <v>0.98039215686274506</v>
      </c>
      <c r="D1634" s="64">
        <v>7.6555023923444976</v>
      </c>
      <c r="E1634" s="64">
        <v>3.6964980544747084</v>
      </c>
      <c r="F1634" s="64">
        <v>1.5384615384615385</v>
      </c>
      <c r="G1634" s="64">
        <v>4.7872340425531918</v>
      </c>
      <c r="H1634" s="64">
        <v>2.522935779816514</v>
      </c>
      <c r="I1634" s="64">
        <v>1.0849909584086799</v>
      </c>
      <c r="J1634" s="64">
        <v>5.5979643765903306</v>
      </c>
      <c r="K1634" s="64">
        <v>2.9442691903259726</v>
      </c>
      <c r="L1634" s="65"/>
      <c r="M1634" s="65">
        <v>3</v>
      </c>
      <c r="N1634" s="65">
        <v>16</v>
      </c>
      <c r="O1634" s="65">
        <v>19</v>
      </c>
      <c r="P1634" s="65">
        <v>4</v>
      </c>
      <c r="Q1634" s="65">
        <v>9</v>
      </c>
      <c r="R1634" s="65">
        <v>11</v>
      </c>
      <c r="S1634" s="65">
        <v>6</v>
      </c>
      <c r="T1634" s="65">
        <v>22</v>
      </c>
      <c r="U1634" s="65">
        <v>28</v>
      </c>
    </row>
    <row r="1635" spans="1:21" x14ac:dyDescent="0.35">
      <c r="A1635" s="62">
        <v>1630</v>
      </c>
      <c r="B1635" s="63" t="s">
        <v>1990</v>
      </c>
      <c r="C1635" s="64">
        <v>0</v>
      </c>
      <c r="D1635" s="64">
        <v>0</v>
      </c>
      <c r="E1635" s="64">
        <v>0</v>
      </c>
      <c r="F1635" s="64">
        <v>0</v>
      </c>
      <c r="G1635" s="64">
        <v>0</v>
      </c>
      <c r="H1635" s="64">
        <v>0</v>
      </c>
      <c r="I1635" s="64">
        <v>0</v>
      </c>
      <c r="J1635" s="64">
        <v>0</v>
      </c>
      <c r="K1635" s="64">
        <v>0</v>
      </c>
      <c r="L1635" s="65"/>
      <c r="M1635" s="65">
        <v>0</v>
      </c>
      <c r="N1635" s="65">
        <v>0</v>
      </c>
      <c r="O1635" s="65">
        <v>0</v>
      </c>
      <c r="P1635" s="65">
        <v>0</v>
      </c>
      <c r="Q1635" s="65">
        <v>0</v>
      </c>
      <c r="R1635" s="65">
        <v>0</v>
      </c>
      <c r="S1635" s="65">
        <v>0</v>
      </c>
      <c r="T1635" s="65">
        <v>0</v>
      </c>
      <c r="U1635" s="65">
        <v>0</v>
      </c>
    </row>
    <row r="1636" spans="1:21" x14ac:dyDescent="0.35">
      <c r="A1636" s="62">
        <v>1631</v>
      </c>
      <c r="B1636" s="63" t="s">
        <v>1991</v>
      </c>
      <c r="C1636" s="64">
        <v>0</v>
      </c>
      <c r="D1636" s="64">
        <v>0</v>
      </c>
      <c r="E1636" s="64">
        <v>0</v>
      </c>
      <c r="F1636" s="64">
        <v>0</v>
      </c>
      <c r="G1636" s="64">
        <v>0</v>
      </c>
      <c r="H1636" s="64">
        <v>0</v>
      </c>
      <c r="I1636" s="64">
        <v>0</v>
      </c>
      <c r="J1636" s="64">
        <v>0</v>
      </c>
      <c r="K1636" s="64">
        <v>0</v>
      </c>
      <c r="L1636" s="65"/>
      <c r="M1636" s="65">
        <v>0</v>
      </c>
      <c r="N1636" s="65">
        <v>0</v>
      </c>
      <c r="O1636" s="65">
        <v>0</v>
      </c>
      <c r="P1636" s="65">
        <v>0</v>
      </c>
      <c r="Q1636" s="65">
        <v>0</v>
      </c>
      <c r="R1636" s="65">
        <v>0</v>
      </c>
      <c r="S1636" s="65">
        <v>0</v>
      </c>
      <c r="T1636" s="65">
        <v>0</v>
      </c>
      <c r="U1636" s="65">
        <v>0</v>
      </c>
    </row>
    <row r="1637" spans="1:21" x14ac:dyDescent="0.35">
      <c r="A1637" s="62">
        <v>1632</v>
      </c>
      <c r="B1637" s="63" t="s">
        <v>1992</v>
      </c>
      <c r="C1637" s="64">
        <v>0</v>
      </c>
      <c r="D1637" s="64">
        <v>0</v>
      </c>
      <c r="E1637" s="64">
        <v>0</v>
      </c>
      <c r="F1637" s="64">
        <v>0</v>
      </c>
      <c r="G1637" s="64">
        <v>0</v>
      </c>
      <c r="H1637" s="64">
        <v>0</v>
      </c>
      <c r="I1637" s="64">
        <v>0</v>
      </c>
      <c r="J1637" s="64">
        <v>0</v>
      </c>
      <c r="K1637" s="64">
        <v>0</v>
      </c>
      <c r="L1637" s="65"/>
      <c r="M1637" s="65">
        <v>0</v>
      </c>
      <c r="N1637" s="65">
        <v>0</v>
      </c>
      <c r="O1637" s="65">
        <v>0</v>
      </c>
      <c r="P1637" s="65">
        <v>0</v>
      </c>
      <c r="Q1637" s="65">
        <v>0</v>
      </c>
      <c r="R1637" s="65">
        <v>0</v>
      </c>
      <c r="S1637" s="65">
        <v>0</v>
      </c>
      <c r="T1637" s="65">
        <v>0</v>
      </c>
      <c r="U1637" s="65">
        <v>0</v>
      </c>
    </row>
    <row r="1638" spans="1:21" x14ac:dyDescent="0.35">
      <c r="A1638" s="62">
        <v>1633</v>
      </c>
      <c r="B1638" s="63" t="s">
        <v>1993</v>
      </c>
      <c r="C1638" s="64">
        <v>0</v>
      </c>
      <c r="D1638" s="64">
        <v>0</v>
      </c>
      <c r="E1638" s="64">
        <v>0</v>
      </c>
      <c r="F1638" s="64">
        <v>0</v>
      </c>
      <c r="G1638" s="64">
        <v>100</v>
      </c>
      <c r="H1638" s="64">
        <v>100</v>
      </c>
      <c r="I1638" s="64">
        <v>0</v>
      </c>
      <c r="J1638" s="64">
        <v>42.857142857142854</v>
      </c>
      <c r="K1638" s="64">
        <v>25</v>
      </c>
      <c r="L1638" s="65"/>
      <c r="M1638" s="65">
        <v>0</v>
      </c>
      <c r="N1638" s="65">
        <v>0</v>
      </c>
      <c r="O1638" s="65">
        <v>0</v>
      </c>
      <c r="P1638" s="65">
        <v>0</v>
      </c>
      <c r="Q1638" s="65">
        <v>3</v>
      </c>
      <c r="R1638" s="65">
        <v>3</v>
      </c>
      <c r="S1638" s="65">
        <v>0</v>
      </c>
      <c r="T1638" s="65">
        <v>3</v>
      </c>
      <c r="U1638" s="65">
        <v>3</v>
      </c>
    </row>
    <row r="1639" spans="1:21" x14ac:dyDescent="0.35">
      <c r="A1639" s="62">
        <v>1634</v>
      </c>
      <c r="B1639" s="63" t="s">
        <v>1994</v>
      </c>
      <c r="C1639" s="64">
        <v>0</v>
      </c>
      <c r="D1639" s="64">
        <v>0</v>
      </c>
      <c r="E1639" s="64">
        <v>0</v>
      </c>
      <c r="F1639" s="64">
        <v>0</v>
      </c>
      <c r="G1639" s="64">
        <v>0</v>
      </c>
      <c r="H1639" s="64">
        <v>0</v>
      </c>
      <c r="I1639" s="64">
        <v>0</v>
      </c>
      <c r="J1639" s="64">
        <v>0</v>
      </c>
      <c r="K1639" s="64">
        <v>0</v>
      </c>
      <c r="L1639" s="65"/>
      <c r="M1639" s="65">
        <v>0</v>
      </c>
      <c r="N1639" s="65">
        <v>0</v>
      </c>
      <c r="O1639" s="65">
        <v>0</v>
      </c>
      <c r="P1639" s="65">
        <v>0</v>
      </c>
      <c r="Q1639" s="65">
        <v>0</v>
      </c>
      <c r="R1639" s="65">
        <v>0</v>
      </c>
      <c r="S1639" s="65">
        <v>0</v>
      </c>
      <c r="T1639" s="65">
        <v>0</v>
      </c>
      <c r="U1639" s="65">
        <v>0</v>
      </c>
    </row>
    <row r="1640" spans="1:21" x14ac:dyDescent="0.35">
      <c r="A1640" s="62">
        <v>1635</v>
      </c>
      <c r="B1640" s="63" t="s">
        <v>423</v>
      </c>
      <c r="C1640" s="64">
        <v>11.458333333333332</v>
      </c>
      <c r="D1640" s="64">
        <v>25.788497217068645</v>
      </c>
      <c r="E1640" s="64">
        <v>19.230769230769234</v>
      </c>
      <c r="F1640" s="64">
        <v>6.0475161987041037</v>
      </c>
      <c r="G1640" s="64">
        <v>22.58064516129032</v>
      </c>
      <c r="H1640" s="64">
        <v>14.184397163120568</v>
      </c>
      <c r="I1640" s="64">
        <v>8.4477296726504747</v>
      </c>
      <c r="J1640" s="64">
        <v>23.573433115060805</v>
      </c>
      <c r="K1640" s="64">
        <v>16.592372461614659</v>
      </c>
      <c r="L1640" s="65"/>
      <c r="M1640" s="65">
        <v>55</v>
      </c>
      <c r="N1640" s="65">
        <v>139</v>
      </c>
      <c r="O1640" s="65">
        <v>200</v>
      </c>
      <c r="P1640" s="65">
        <v>28</v>
      </c>
      <c r="Q1640" s="65">
        <v>119</v>
      </c>
      <c r="R1640" s="65">
        <v>140</v>
      </c>
      <c r="S1640" s="65">
        <v>80</v>
      </c>
      <c r="T1640" s="65">
        <v>252</v>
      </c>
      <c r="U1640" s="65">
        <v>335</v>
      </c>
    </row>
    <row r="1641" spans="1:21" x14ac:dyDescent="0.35">
      <c r="A1641" s="62">
        <v>1636</v>
      </c>
      <c r="B1641" s="63" t="s">
        <v>1995</v>
      </c>
      <c r="C1641" s="64">
        <v>0</v>
      </c>
      <c r="D1641" s="64">
        <v>0</v>
      </c>
      <c r="E1641" s="64">
        <v>0</v>
      </c>
      <c r="F1641" s="64">
        <v>0</v>
      </c>
      <c r="G1641" s="64">
        <v>0</v>
      </c>
      <c r="H1641" s="64">
        <v>0</v>
      </c>
      <c r="I1641" s="64">
        <v>0</v>
      </c>
      <c r="J1641" s="64">
        <v>0</v>
      </c>
      <c r="K1641" s="64">
        <v>0</v>
      </c>
      <c r="L1641" s="65"/>
      <c r="M1641" s="65">
        <v>0</v>
      </c>
      <c r="N1641" s="65">
        <v>0</v>
      </c>
      <c r="O1641" s="65">
        <v>0</v>
      </c>
      <c r="P1641" s="65">
        <v>0</v>
      </c>
      <c r="Q1641" s="65">
        <v>0</v>
      </c>
      <c r="R1641" s="65">
        <v>0</v>
      </c>
      <c r="S1641" s="65">
        <v>0</v>
      </c>
      <c r="T1641" s="65">
        <v>0</v>
      </c>
      <c r="U1641" s="65">
        <v>0</v>
      </c>
    </row>
    <row r="1642" spans="1:21" x14ac:dyDescent="0.35">
      <c r="A1642" s="62">
        <v>1637</v>
      </c>
      <c r="B1642" s="63" t="s">
        <v>1996</v>
      </c>
      <c r="C1642" s="64">
        <v>0</v>
      </c>
      <c r="D1642" s="64">
        <v>0</v>
      </c>
      <c r="E1642" s="64">
        <v>0</v>
      </c>
      <c r="F1642" s="64">
        <v>0</v>
      </c>
      <c r="G1642" s="64">
        <v>0</v>
      </c>
      <c r="H1642" s="64">
        <v>10</v>
      </c>
      <c r="I1642" s="64">
        <v>0</v>
      </c>
      <c r="J1642" s="64">
        <v>0</v>
      </c>
      <c r="K1642" s="64">
        <v>4.10958904109589</v>
      </c>
      <c r="L1642" s="65"/>
      <c r="M1642" s="65">
        <v>0</v>
      </c>
      <c r="N1642" s="65">
        <v>0</v>
      </c>
      <c r="O1642" s="65">
        <v>0</v>
      </c>
      <c r="P1642" s="65">
        <v>0</v>
      </c>
      <c r="Q1642" s="65">
        <v>0</v>
      </c>
      <c r="R1642" s="65">
        <v>3</v>
      </c>
      <c r="S1642" s="65">
        <v>0</v>
      </c>
      <c r="T1642" s="65">
        <v>0</v>
      </c>
      <c r="U1642" s="65">
        <v>3</v>
      </c>
    </row>
    <row r="1643" spans="1:21" x14ac:dyDescent="0.35">
      <c r="A1643" s="62">
        <v>1638</v>
      </c>
      <c r="B1643" s="63" t="s">
        <v>1997</v>
      </c>
      <c r="C1643" s="64">
        <v>0</v>
      </c>
      <c r="D1643" s="64">
        <v>0</v>
      </c>
      <c r="E1643" s="64">
        <v>0</v>
      </c>
      <c r="F1643" s="64">
        <v>0</v>
      </c>
      <c r="G1643" s="64">
        <v>0</v>
      </c>
      <c r="H1643" s="64">
        <v>0</v>
      </c>
      <c r="I1643" s="64">
        <v>0</v>
      </c>
      <c r="J1643" s="64">
        <v>0</v>
      </c>
      <c r="K1643" s="64">
        <v>0</v>
      </c>
      <c r="L1643" s="65"/>
      <c r="M1643" s="65">
        <v>0</v>
      </c>
      <c r="N1643" s="65">
        <v>0</v>
      </c>
      <c r="O1643" s="65">
        <v>0</v>
      </c>
      <c r="P1643" s="65">
        <v>0</v>
      </c>
      <c r="Q1643" s="65">
        <v>0</v>
      </c>
      <c r="R1643" s="65">
        <v>0</v>
      </c>
      <c r="S1643" s="65">
        <v>0</v>
      </c>
      <c r="T1643" s="65">
        <v>0</v>
      </c>
      <c r="U1643" s="65">
        <v>0</v>
      </c>
    </row>
    <row r="1644" spans="1:21" x14ac:dyDescent="0.35">
      <c r="A1644" s="62">
        <v>1639</v>
      </c>
      <c r="B1644" s="63" t="s">
        <v>1998</v>
      </c>
      <c r="C1644" s="64">
        <v>0</v>
      </c>
      <c r="D1644" s="64">
        <v>0</v>
      </c>
      <c r="E1644" s="64">
        <v>0</v>
      </c>
      <c r="F1644" s="64">
        <v>0</v>
      </c>
      <c r="G1644" s="64">
        <v>0</v>
      </c>
      <c r="H1644" s="64">
        <v>0</v>
      </c>
      <c r="I1644" s="64">
        <v>0</v>
      </c>
      <c r="J1644" s="64">
        <v>0</v>
      </c>
      <c r="K1644" s="64">
        <v>0</v>
      </c>
      <c r="L1644" s="65"/>
      <c r="M1644" s="65">
        <v>0</v>
      </c>
      <c r="N1644" s="65">
        <v>0</v>
      </c>
      <c r="O1644" s="65">
        <v>0</v>
      </c>
      <c r="P1644" s="65">
        <v>0</v>
      </c>
      <c r="Q1644" s="65">
        <v>0</v>
      </c>
      <c r="R1644" s="65">
        <v>0</v>
      </c>
      <c r="S1644" s="65">
        <v>0</v>
      </c>
      <c r="T1644" s="65">
        <v>0</v>
      </c>
      <c r="U1644" s="65">
        <v>0</v>
      </c>
    </row>
    <row r="1645" spans="1:21" x14ac:dyDescent="0.35">
      <c r="A1645" s="62">
        <v>1640</v>
      </c>
      <c r="B1645" s="63" t="s">
        <v>130</v>
      </c>
      <c r="C1645" s="64">
        <v>4.3814432989690717</v>
      </c>
      <c r="D1645" s="64">
        <v>6.4911206368646663</v>
      </c>
      <c r="E1645" s="64">
        <v>6.2885326757090008</v>
      </c>
      <c r="F1645" s="64">
        <v>4.2487046632124352</v>
      </c>
      <c r="G1645" s="64">
        <v>5.3906935908691835</v>
      </c>
      <c r="H1645" s="64">
        <v>5.2220888355342137</v>
      </c>
      <c r="I1645" s="64">
        <v>4.1308089500860588</v>
      </c>
      <c r="J1645" s="64">
        <v>5.9284433116208817</v>
      </c>
      <c r="K1645" s="64">
        <v>5.6672612291227509</v>
      </c>
      <c r="L1645" s="65"/>
      <c r="M1645" s="65">
        <v>34</v>
      </c>
      <c r="N1645" s="65">
        <v>318</v>
      </c>
      <c r="O1645" s="65">
        <v>357</v>
      </c>
      <c r="P1645" s="65">
        <v>41</v>
      </c>
      <c r="Q1645" s="65">
        <v>307</v>
      </c>
      <c r="R1645" s="65">
        <v>348</v>
      </c>
      <c r="S1645" s="65">
        <v>72</v>
      </c>
      <c r="T1645" s="65">
        <v>628</v>
      </c>
      <c r="U1645" s="65">
        <v>699</v>
      </c>
    </row>
    <row r="1646" spans="1:21" x14ac:dyDescent="0.35">
      <c r="A1646" s="62">
        <v>1641</v>
      </c>
      <c r="B1646" s="63" t="s">
        <v>1999</v>
      </c>
      <c r="C1646" s="64">
        <v>0</v>
      </c>
      <c r="D1646" s="64">
        <v>0</v>
      </c>
      <c r="E1646" s="64">
        <v>0</v>
      </c>
      <c r="F1646" s="64">
        <v>0</v>
      </c>
      <c r="G1646" s="64">
        <v>0</v>
      </c>
      <c r="H1646" s="64">
        <v>0</v>
      </c>
      <c r="I1646" s="64">
        <v>0</v>
      </c>
      <c r="J1646" s="64">
        <v>0</v>
      </c>
      <c r="K1646" s="64">
        <v>0</v>
      </c>
      <c r="L1646" s="65"/>
      <c r="M1646" s="65">
        <v>0</v>
      </c>
      <c r="N1646" s="65">
        <v>0</v>
      </c>
      <c r="O1646" s="65">
        <v>0</v>
      </c>
      <c r="P1646" s="65">
        <v>0</v>
      </c>
      <c r="Q1646" s="65">
        <v>0</v>
      </c>
      <c r="R1646" s="65">
        <v>0</v>
      </c>
      <c r="S1646" s="65">
        <v>0</v>
      </c>
      <c r="T1646" s="65">
        <v>0</v>
      </c>
      <c r="U1646" s="65">
        <v>0</v>
      </c>
    </row>
    <row r="1647" spans="1:21" x14ac:dyDescent="0.35">
      <c r="A1647" s="62">
        <v>1642</v>
      </c>
      <c r="B1647" s="63" t="s">
        <v>2000</v>
      </c>
      <c r="C1647" s="64">
        <v>11.881188118811881</v>
      </c>
      <c r="D1647" s="64">
        <v>23.404255319148938</v>
      </c>
      <c r="E1647" s="64">
        <v>17.96875</v>
      </c>
      <c r="F1647" s="64">
        <v>8.791208791208792</v>
      </c>
      <c r="G1647" s="64">
        <v>26.600985221674879</v>
      </c>
      <c r="H1647" s="64">
        <v>19.841269841269842</v>
      </c>
      <c r="I1647" s="64">
        <v>10.455764075067025</v>
      </c>
      <c r="J1647" s="64">
        <v>26.065162907268167</v>
      </c>
      <c r="K1647" s="64">
        <v>18.523316062176164</v>
      </c>
      <c r="L1647" s="65"/>
      <c r="M1647" s="65">
        <v>24</v>
      </c>
      <c r="N1647" s="65">
        <v>44</v>
      </c>
      <c r="O1647" s="65">
        <v>69</v>
      </c>
      <c r="P1647" s="65">
        <v>16</v>
      </c>
      <c r="Q1647" s="65">
        <v>54</v>
      </c>
      <c r="R1647" s="65">
        <v>75</v>
      </c>
      <c r="S1647" s="65">
        <v>39</v>
      </c>
      <c r="T1647" s="65">
        <v>104</v>
      </c>
      <c r="U1647" s="65">
        <v>143</v>
      </c>
    </row>
    <row r="1648" spans="1:21" x14ac:dyDescent="0.35">
      <c r="A1648" s="62">
        <v>1643</v>
      </c>
      <c r="B1648" s="63" t="s">
        <v>424</v>
      </c>
      <c r="C1648" s="64">
        <v>15.224913494809689</v>
      </c>
      <c r="D1648" s="64">
        <v>25.423728813559322</v>
      </c>
      <c r="E1648" s="64">
        <v>20.442930153321974</v>
      </c>
      <c r="F1648" s="64">
        <v>13.333333333333334</v>
      </c>
      <c r="G1648" s="64">
        <v>25.714285714285712</v>
      </c>
      <c r="H1648" s="64">
        <v>19.774011299435028</v>
      </c>
      <c r="I1648" s="64">
        <v>14.416058394160583</v>
      </c>
      <c r="J1648" s="64">
        <v>25.828970331588131</v>
      </c>
      <c r="K1648" s="64">
        <v>20.692717584369451</v>
      </c>
      <c r="L1648" s="65"/>
      <c r="M1648" s="65">
        <v>44</v>
      </c>
      <c r="N1648" s="65">
        <v>75</v>
      </c>
      <c r="O1648" s="65">
        <v>120</v>
      </c>
      <c r="P1648" s="65">
        <v>34</v>
      </c>
      <c r="Q1648" s="65">
        <v>72</v>
      </c>
      <c r="R1648" s="65">
        <v>105</v>
      </c>
      <c r="S1648" s="65">
        <v>79</v>
      </c>
      <c r="T1648" s="65">
        <v>148</v>
      </c>
      <c r="U1648" s="65">
        <v>233</v>
      </c>
    </row>
    <row r="1649" spans="1:21" x14ac:dyDescent="0.35">
      <c r="A1649" s="62">
        <v>1644</v>
      </c>
      <c r="B1649" s="63" t="s">
        <v>425</v>
      </c>
      <c r="C1649" s="64">
        <v>15.625</v>
      </c>
      <c r="D1649" s="64">
        <v>15.175097276264591</v>
      </c>
      <c r="E1649" s="64">
        <v>16.296296296296298</v>
      </c>
      <c r="F1649" s="64">
        <v>5.7627118644067794</v>
      </c>
      <c r="G1649" s="64">
        <v>21.153846153846153</v>
      </c>
      <c r="H1649" s="64">
        <v>14.500941619585687</v>
      </c>
      <c r="I1649" s="64">
        <v>10.526315789473683</v>
      </c>
      <c r="J1649" s="64">
        <v>19.793814432989691</v>
      </c>
      <c r="K1649" s="64">
        <v>14.581373471307622</v>
      </c>
      <c r="L1649" s="65"/>
      <c r="M1649" s="65">
        <v>45</v>
      </c>
      <c r="N1649" s="65">
        <v>39</v>
      </c>
      <c r="O1649" s="65">
        <v>88</v>
      </c>
      <c r="P1649" s="65">
        <v>17</v>
      </c>
      <c r="Q1649" s="65">
        <v>44</v>
      </c>
      <c r="R1649" s="65">
        <v>77</v>
      </c>
      <c r="S1649" s="65">
        <v>60</v>
      </c>
      <c r="T1649" s="65">
        <v>96</v>
      </c>
      <c r="U1649" s="65">
        <v>155</v>
      </c>
    </row>
    <row r="1650" spans="1:21" x14ac:dyDescent="0.35">
      <c r="A1650" s="62">
        <v>1645</v>
      </c>
      <c r="B1650" s="63" t="s">
        <v>2001</v>
      </c>
      <c r="C1650" s="64">
        <v>0</v>
      </c>
      <c r="D1650" s="64">
        <v>0</v>
      </c>
      <c r="E1650" s="64">
        <v>0</v>
      </c>
      <c r="F1650" s="64">
        <v>0</v>
      </c>
      <c r="G1650" s="64">
        <v>0</v>
      </c>
      <c r="H1650" s="64">
        <v>0</v>
      </c>
      <c r="I1650" s="64">
        <v>0</v>
      </c>
      <c r="J1650" s="64">
        <v>0</v>
      </c>
      <c r="K1650" s="64">
        <v>0</v>
      </c>
      <c r="L1650" s="65"/>
      <c r="M1650" s="65">
        <v>0</v>
      </c>
      <c r="N1650" s="65">
        <v>0</v>
      </c>
      <c r="O1650" s="65">
        <v>0</v>
      </c>
      <c r="P1650" s="65">
        <v>0</v>
      </c>
      <c r="Q1650" s="65">
        <v>0</v>
      </c>
      <c r="R1650" s="65">
        <v>0</v>
      </c>
      <c r="S1650" s="65">
        <v>0</v>
      </c>
      <c r="T1650" s="65">
        <v>0</v>
      </c>
      <c r="U1650" s="65">
        <v>0</v>
      </c>
    </row>
    <row r="1651" spans="1:21" x14ac:dyDescent="0.35">
      <c r="A1651" s="62">
        <v>1646</v>
      </c>
      <c r="B1651" s="63" t="s">
        <v>2002</v>
      </c>
      <c r="C1651" s="64">
        <v>0</v>
      </c>
      <c r="D1651" s="64">
        <v>0</v>
      </c>
      <c r="E1651" s="64">
        <v>0</v>
      </c>
      <c r="F1651" s="64">
        <v>0</v>
      </c>
      <c r="G1651" s="64">
        <v>0</v>
      </c>
      <c r="H1651" s="64">
        <v>0</v>
      </c>
      <c r="I1651" s="64">
        <v>0</v>
      </c>
      <c r="J1651" s="64">
        <v>0</v>
      </c>
      <c r="K1651" s="64">
        <v>0</v>
      </c>
      <c r="L1651" s="65"/>
      <c r="M1651" s="65">
        <v>0</v>
      </c>
      <c r="N1651" s="65">
        <v>0</v>
      </c>
      <c r="O1651" s="65">
        <v>0</v>
      </c>
      <c r="P1651" s="65">
        <v>0</v>
      </c>
      <c r="Q1651" s="65">
        <v>0</v>
      </c>
      <c r="R1651" s="65">
        <v>0</v>
      </c>
      <c r="S1651" s="65">
        <v>0</v>
      </c>
      <c r="T1651" s="65">
        <v>0</v>
      </c>
      <c r="U1651" s="65">
        <v>0</v>
      </c>
    </row>
    <row r="1652" spans="1:21" x14ac:dyDescent="0.35">
      <c r="A1652" s="62">
        <v>1647</v>
      </c>
      <c r="B1652" s="63" t="s">
        <v>2003</v>
      </c>
      <c r="C1652" s="64">
        <v>0</v>
      </c>
      <c r="D1652" s="64">
        <v>0</v>
      </c>
      <c r="E1652" s="64">
        <v>0</v>
      </c>
      <c r="F1652" s="64">
        <v>0</v>
      </c>
      <c r="G1652" s="64">
        <v>0</v>
      </c>
      <c r="H1652" s="64">
        <v>0</v>
      </c>
      <c r="I1652" s="64">
        <v>0</v>
      </c>
      <c r="J1652" s="64">
        <v>0</v>
      </c>
      <c r="K1652" s="64">
        <v>0</v>
      </c>
      <c r="L1652" s="65"/>
      <c r="M1652" s="65">
        <v>0</v>
      </c>
      <c r="N1652" s="65">
        <v>0</v>
      </c>
      <c r="O1652" s="65">
        <v>0</v>
      </c>
      <c r="P1652" s="65">
        <v>0</v>
      </c>
      <c r="Q1652" s="65">
        <v>0</v>
      </c>
      <c r="R1652" s="65">
        <v>0</v>
      </c>
      <c r="S1652" s="65">
        <v>0</v>
      </c>
      <c r="T1652" s="65">
        <v>0</v>
      </c>
      <c r="U1652" s="65">
        <v>0</v>
      </c>
    </row>
    <row r="1653" spans="1:21" x14ac:dyDescent="0.35">
      <c r="A1653" s="62">
        <v>1648</v>
      </c>
      <c r="B1653" s="63" t="s">
        <v>426</v>
      </c>
      <c r="C1653" s="64">
        <v>3.6363636363636362</v>
      </c>
      <c r="D1653" s="64">
        <v>5.9800664451827243</v>
      </c>
      <c r="E1653" s="64">
        <v>4.2452830188679247</v>
      </c>
      <c r="F1653" s="64">
        <v>1.7391304347826086</v>
      </c>
      <c r="G1653" s="64">
        <v>4.9019607843137258</v>
      </c>
      <c r="H1653" s="64">
        <v>4.01854714064915</v>
      </c>
      <c r="I1653" s="64">
        <v>2.359882005899705</v>
      </c>
      <c r="J1653" s="64">
        <v>6.6235864297253633</v>
      </c>
      <c r="K1653" s="64">
        <v>4.2154566744730682</v>
      </c>
      <c r="L1653" s="65"/>
      <c r="M1653" s="65">
        <v>12</v>
      </c>
      <c r="N1653" s="65">
        <v>18</v>
      </c>
      <c r="O1653" s="65">
        <v>27</v>
      </c>
      <c r="P1653" s="65">
        <v>6</v>
      </c>
      <c r="Q1653" s="65">
        <v>15</v>
      </c>
      <c r="R1653" s="65">
        <v>26</v>
      </c>
      <c r="S1653" s="65">
        <v>16</v>
      </c>
      <c r="T1653" s="65">
        <v>41</v>
      </c>
      <c r="U1653" s="65">
        <v>54</v>
      </c>
    </row>
    <row r="1654" spans="1:21" x14ac:dyDescent="0.35">
      <c r="A1654" s="62">
        <v>1649</v>
      </c>
      <c r="B1654" s="63" t="s">
        <v>2004</v>
      </c>
      <c r="C1654" s="64">
        <v>0</v>
      </c>
      <c r="D1654" s="64">
        <v>0</v>
      </c>
      <c r="E1654" s="64">
        <v>0</v>
      </c>
      <c r="F1654" s="64">
        <v>0</v>
      </c>
      <c r="G1654" s="64">
        <v>14.285714285714285</v>
      </c>
      <c r="H1654" s="64">
        <v>14.516129032258066</v>
      </c>
      <c r="I1654" s="64">
        <v>0</v>
      </c>
      <c r="J1654" s="64">
        <v>14.285714285714285</v>
      </c>
      <c r="K1654" s="64">
        <v>7.9646017699115044</v>
      </c>
      <c r="L1654" s="65"/>
      <c r="M1654" s="65">
        <v>0</v>
      </c>
      <c r="N1654" s="65">
        <v>0</v>
      </c>
      <c r="O1654" s="65">
        <v>0</v>
      </c>
      <c r="P1654" s="65">
        <v>0</v>
      </c>
      <c r="Q1654" s="65">
        <v>5</v>
      </c>
      <c r="R1654" s="65">
        <v>9</v>
      </c>
      <c r="S1654" s="65">
        <v>0</v>
      </c>
      <c r="T1654" s="65">
        <v>9</v>
      </c>
      <c r="U1654" s="65">
        <v>9</v>
      </c>
    </row>
    <row r="1655" spans="1:21" x14ac:dyDescent="0.35">
      <c r="A1655" s="62">
        <v>1650</v>
      </c>
      <c r="B1655" s="63" t="s">
        <v>2005</v>
      </c>
      <c r="C1655" s="64">
        <v>0</v>
      </c>
      <c r="D1655" s="64">
        <v>0</v>
      </c>
      <c r="E1655" s="64">
        <v>0</v>
      </c>
      <c r="F1655" s="64">
        <v>0</v>
      </c>
      <c r="G1655" s="64">
        <v>0</v>
      </c>
      <c r="H1655" s="64">
        <v>0</v>
      </c>
      <c r="I1655" s="64">
        <v>0</v>
      </c>
      <c r="J1655" s="64">
        <v>0</v>
      </c>
      <c r="K1655" s="64">
        <v>0</v>
      </c>
      <c r="L1655" s="65"/>
      <c r="M1655" s="65">
        <v>0</v>
      </c>
      <c r="N1655" s="65">
        <v>0</v>
      </c>
      <c r="O1655" s="65">
        <v>0</v>
      </c>
      <c r="P1655" s="65">
        <v>0</v>
      </c>
      <c r="Q1655" s="65">
        <v>0</v>
      </c>
      <c r="R1655" s="65">
        <v>0</v>
      </c>
      <c r="S1655" s="65">
        <v>0</v>
      </c>
      <c r="T1655" s="65">
        <v>0</v>
      </c>
      <c r="U1655" s="65">
        <v>0</v>
      </c>
    </row>
    <row r="1656" spans="1:21" x14ac:dyDescent="0.35">
      <c r="A1656" s="62">
        <v>1651</v>
      </c>
      <c r="B1656" s="63" t="s">
        <v>2006</v>
      </c>
      <c r="C1656" s="64">
        <v>0</v>
      </c>
      <c r="D1656" s="64">
        <v>0</v>
      </c>
      <c r="E1656" s="64">
        <v>0</v>
      </c>
      <c r="F1656" s="64">
        <v>0</v>
      </c>
      <c r="G1656" s="64">
        <v>0</v>
      </c>
      <c r="H1656" s="64">
        <v>0</v>
      </c>
      <c r="I1656" s="64">
        <v>0</v>
      </c>
      <c r="J1656" s="64">
        <v>0</v>
      </c>
      <c r="K1656" s="64">
        <v>0</v>
      </c>
      <c r="L1656" s="65"/>
      <c r="M1656" s="65">
        <v>0</v>
      </c>
      <c r="N1656" s="65">
        <v>0</v>
      </c>
      <c r="O1656" s="65">
        <v>0</v>
      </c>
      <c r="P1656" s="65">
        <v>0</v>
      </c>
      <c r="Q1656" s="65">
        <v>0</v>
      </c>
      <c r="R1656" s="65">
        <v>0</v>
      </c>
      <c r="S1656" s="65">
        <v>0</v>
      </c>
      <c r="T1656" s="65">
        <v>0</v>
      </c>
      <c r="U1656" s="65">
        <v>0</v>
      </c>
    </row>
    <row r="1657" spans="1:21" x14ac:dyDescent="0.35">
      <c r="A1657" s="62">
        <v>1652</v>
      </c>
      <c r="B1657" s="63" t="s">
        <v>2007</v>
      </c>
      <c r="C1657" s="64">
        <v>0</v>
      </c>
      <c r="D1657" s="64">
        <v>0</v>
      </c>
      <c r="E1657" s="64">
        <v>0</v>
      </c>
      <c r="F1657" s="64">
        <v>0</v>
      </c>
      <c r="G1657" s="64">
        <v>0</v>
      </c>
      <c r="H1657" s="64">
        <v>62.5</v>
      </c>
      <c r="I1657" s="64">
        <v>0</v>
      </c>
      <c r="J1657" s="64">
        <v>0</v>
      </c>
      <c r="K1657" s="64">
        <v>41.666666666666671</v>
      </c>
      <c r="L1657" s="65"/>
      <c r="M1657" s="65">
        <v>0</v>
      </c>
      <c r="N1657" s="65">
        <v>0</v>
      </c>
      <c r="O1657" s="65">
        <v>0</v>
      </c>
      <c r="P1657" s="65">
        <v>0</v>
      </c>
      <c r="Q1657" s="65">
        <v>0</v>
      </c>
      <c r="R1657" s="65">
        <v>5</v>
      </c>
      <c r="S1657" s="65">
        <v>0</v>
      </c>
      <c r="T1657" s="65">
        <v>0</v>
      </c>
      <c r="U1657" s="65">
        <v>5</v>
      </c>
    </row>
    <row r="1658" spans="1:21" x14ac:dyDescent="0.35">
      <c r="A1658" s="62">
        <v>1653</v>
      </c>
      <c r="B1658" s="63" t="s">
        <v>427</v>
      </c>
      <c r="C1658" s="64">
        <v>8.5106382978723403</v>
      </c>
      <c r="D1658" s="64">
        <v>24.637681159420293</v>
      </c>
      <c r="E1658" s="64">
        <v>19.469026548672566</v>
      </c>
      <c r="F1658" s="64">
        <v>0</v>
      </c>
      <c r="G1658" s="64">
        <v>15.384615384615385</v>
      </c>
      <c r="H1658" s="64">
        <v>8.8495575221238933</v>
      </c>
      <c r="I1658" s="64">
        <v>15.254237288135593</v>
      </c>
      <c r="J1658" s="64">
        <v>17.647058823529413</v>
      </c>
      <c r="K1658" s="64">
        <v>14.601769911504425</v>
      </c>
      <c r="L1658" s="65"/>
      <c r="M1658" s="65">
        <v>4</v>
      </c>
      <c r="N1658" s="65">
        <v>17</v>
      </c>
      <c r="O1658" s="65">
        <v>22</v>
      </c>
      <c r="P1658" s="65">
        <v>0</v>
      </c>
      <c r="Q1658" s="65">
        <v>8</v>
      </c>
      <c r="R1658" s="65">
        <v>10</v>
      </c>
      <c r="S1658" s="65">
        <v>18</v>
      </c>
      <c r="T1658" s="65">
        <v>21</v>
      </c>
      <c r="U1658" s="65">
        <v>33</v>
      </c>
    </row>
    <row r="1659" spans="1:21" x14ac:dyDescent="0.35">
      <c r="A1659" s="62">
        <v>1654</v>
      </c>
      <c r="B1659" s="63" t="s">
        <v>2008</v>
      </c>
      <c r="C1659" s="64">
        <v>0</v>
      </c>
      <c r="D1659" s="64">
        <v>44.444444444444443</v>
      </c>
      <c r="E1659" s="64">
        <v>12</v>
      </c>
      <c r="F1659" s="64">
        <v>0</v>
      </c>
      <c r="G1659" s="64">
        <v>0</v>
      </c>
      <c r="H1659" s="64">
        <v>14.285714285714285</v>
      </c>
      <c r="I1659" s="64">
        <v>7.6923076923076925</v>
      </c>
      <c r="J1659" s="64">
        <v>25</v>
      </c>
      <c r="K1659" s="64">
        <v>6.25</v>
      </c>
      <c r="L1659" s="65"/>
      <c r="M1659" s="65">
        <v>0</v>
      </c>
      <c r="N1659" s="65">
        <v>4</v>
      </c>
      <c r="O1659" s="65">
        <v>3</v>
      </c>
      <c r="P1659" s="65">
        <v>0</v>
      </c>
      <c r="Q1659" s="65">
        <v>0</v>
      </c>
      <c r="R1659" s="65">
        <v>4</v>
      </c>
      <c r="S1659" s="65">
        <v>3</v>
      </c>
      <c r="T1659" s="65">
        <v>3</v>
      </c>
      <c r="U1659" s="65">
        <v>3</v>
      </c>
    </row>
    <row r="1660" spans="1:21" x14ac:dyDescent="0.35">
      <c r="A1660" s="62">
        <v>1655</v>
      </c>
      <c r="B1660" s="63" t="s">
        <v>2009</v>
      </c>
      <c r="C1660" s="64">
        <v>0</v>
      </c>
      <c r="D1660" s="64">
        <v>0</v>
      </c>
      <c r="E1660" s="64">
        <v>0</v>
      </c>
      <c r="F1660" s="64">
        <v>0</v>
      </c>
      <c r="G1660" s="64">
        <v>0</v>
      </c>
      <c r="H1660" s="64">
        <v>0</v>
      </c>
      <c r="I1660" s="64">
        <v>0</v>
      </c>
      <c r="J1660" s="64">
        <v>0</v>
      </c>
      <c r="K1660" s="64">
        <v>0</v>
      </c>
      <c r="L1660" s="65"/>
      <c r="M1660" s="65">
        <v>0</v>
      </c>
      <c r="N1660" s="65">
        <v>0</v>
      </c>
      <c r="O1660" s="65">
        <v>0</v>
      </c>
      <c r="P1660" s="65">
        <v>0</v>
      </c>
      <c r="Q1660" s="65">
        <v>0</v>
      </c>
      <c r="R1660" s="65">
        <v>0</v>
      </c>
      <c r="S1660" s="65">
        <v>0</v>
      </c>
      <c r="T1660" s="65">
        <v>0</v>
      </c>
      <c r="U1660" s="65">
        <v>0</v>
      </c>
    </row>
    <row r="1661" spans="1:21" x14ac:dyDescent="0.35">
      <c r="A1661" s="62">
        <v>1656</v>
      </c>
      <c r="B1661" s="63" t="s">
        <v>2010</v>
      </c>
      <c r="C1661" s="64">
        <v>33.333333333333329</v>
      </c>
      <c r="D1661" s="64">
        <v>0</v>
      </c>
      <c r="E1661" s="64">
        <v>24</v>
      </c>
      <c r="F1661" s="64">
        <v>0</v>
      </c>
      <c r="G1661" s="64">
        <v>29.411764705882355</v>
      </c>
      <c r="H1661" s="64">
        <v>10</v>
      </c>
      <c r="I1661" s="64">
        <v>16.129032258064516</v>
      </c>
      <c r="J1661" s="64">
        <v>21.739130434782609</v>
      </c>
      <c r="K1661" s="64">
        <v>20.33898305084746</v>
      </c>
      <c r="L1661" s="65"/>
      <c r="M1661" s="65">
        <v>9</v>
      </c>
      <c r="N1661" s="65">
        <v>0</v>
      </c>
      <c r="O1661" s="65">
        <v>12</v>
      </c>
      <c r="P1661" s="65">
        <v>0</v>
      </c>
      <c r="Q1661" s="65">
        <v>5</v>
      </c>
      <c r="R1661" s="65">
        <v>3</v>
      </c>
      <c r="S1661" s="65">
        <v>5</v>
      </c>
      <c r="T1661" s="65">
        <v>5</v>
      </c>
      <c r="U1661" s="65">
        <v>12</v>
      </c>
    </row>
    <row r="1662" spans="1:21" x14ac:dyDescent="0.35">
      <c r="A1662" s="62">
        <v>1657</v>
      </c>
      <c r="B1662" s="63" t="s">
        <v>2011</v>
      </c>
      <c r="C1662" s="64">
        <v>0</v>
      </c>
      <c r="D1662" s="64">
        <v>0</v>
      </c>
      <c r="E1662" s="64">
        <v>0</v>
      </c>
      <c r="F1662" s="64">
        <v>0</v>
      </c>
      <c r="G1662" s="64">
        <v>0</v>
      </c>
      <c r="H1662" s="64">
        <v>0</v>
      </c>
      <c r="I1662" s="64">
        <v>0</v>
      </c>
      <c r="J1662" s="64">
        <v>0</v>
      </c>
      <c r="K1662" s="64">
        <v>0</v>
      </c>
      <c r="L1662" s="65"/>
      <c r="M1662" s="65">
        <v>0</v>
      </c>
      <c r="N1662" s="65">
        <v>0</v>
      </c>
      <c r="O1662" s="65">
        <v>0</v>
      </c>
      <c r="P1662" s="65">
        <v>0</v>
      </c>
      <c r="Q1662" s="65">
        <v>0</v>
      </c>
      <c r="R1662" s="65">
        <v>0</v>
      </c>
      <c r="S1662" s="65">
        <v>0</v>
      </c>
      <c r="T1662" s="65">
        <v>0</v>
      </c>
      <c r="U1662" s="65">
        <v>0</v>
      </c>
    </row>
    <row r="1663" spans="1:21" x14ac:dyDescent="0.35">
      <c r="A1663" s="62">
        <v>1658</v>
      </c>
      <c r="B1663" s="63" t="s">
        <v>2012</v>
      </c>
      <c r="C1663" s="64">
        <v>0</v>
      </c>
      <c r="D1663" s="64">
        <v>0</v>
      </c>
      <c r="E1663" s="64">
        <v>40</v>
      </c>
      <c r="F1663" s="64">
        <v>0</v>
      </c>
      <c r="G1663" s="64">
        <v>0</v>
      </c>
      <c r="H1663" s="64">
        <v>0</v>
      </c>
      <c r="I1663" s="64">
        <v>0</v>
      </c>
      <c r="J1663" s="64">
        <v>0</v>
      </c>
      <c r="K1663" s="64">
        <v>22.222222222222221</v>
      </c>
      <c r="L1663" s="65"/>
      <c r="M1663" s="65">
        <v>0</v>
      </c>
      <c r="N1663" s="65">
        <v>0</v>
      </c>
      <c r="O1663" s="65">
        <v>4</v>
      </c>
      <c r="P1663" s="65">
        <v>0</v>
      </c>
      <c r="Q1663" s="65">
        <v>0</v>
      </c>
      <c r="R1663" s="65">
        <v>0</v>
      </c>
      <c r="S1663" s="65">
        <v>0</v>
      </c>
      <c r="T1663" s="65">
        <v>0</v>
      </c>
      <c r="U1663" s="65">
        <v>4</v>
      </c>
    </row>
    <row r="1664" spans="1:21" x14ac:dyDescent="0.35">
      <c r="A1664" s="62">
        <v>1659</v>
      </c>
      <c r="B1664" s="63" t="s">
        <v>428</v>
      </c>
      <c r="C1664" s="64">
        <v>7.8260869565217401</v>
      </c>
      <c r="D1664" s="64">
        <v>15.100671140939598</v>
      </c>
      <c r="E1664" s="64">
        <v>11.187607573149743</v>
      </c>
      <c r="F1664" s="64">
        <v>5.3156146179401995</v>
      </c>
      <c r="G1664" s="64">
        <v>15.110356536502549</v>
      </c>
      <c r="H1664" s="64">
        <v>9.5481670929241265</v>
      </c>
      <c r="I1664" s="64">
        <v>6.2871707731520816</v>
      </c>
      <c r="J1664" s="64">
        <v>14.665523156089193</v>
      </c>
      <c r="K1664" s="64">
        <v>10.452218430034129</v>
      </c>
      <c r="L1664" s="65"/>
      <c r="M1664" s="65">
        <v>45</v>
      </c>
      <c r="N1664" s="65">
        <v>90</v>
      </c>
      <c r="O1664" s="65">
        <v>130</v>
      </c>
      <c r="P1664" s="65">
        <v>32</v>
      </c>
      <c r="Q1664" s="65">
        <v>89</v>
      </c>
      <c r="R1664" s="65">
        <v>112</v>
      </c>
      <c r="S1664" s="65">
        <v>74</v>
      </c>
      <c r="T1664" s="65">
        <v>171</v>
      </c>
      <c r="U1664" s="65">
        <v>245</v>
      </c>
    </row>
    <row r="1665" spans="1:21" x14ac:dyDescent="0.35">
      <c r="A1665" s="62">
        <v>1660</v>
      </c>
      <c r="B1665" s="63" t="s">
        <v>2013</v>
      </c>
      <c r="C1665" s="64">
        <v>0</v>
      </c>
      <c r="D1665" s="64">
        <v>0</v>
      </c>
      <c r="E1665" s="64">
        <v>0</v>
      </c>
      <c r="F1665" s="64">
        <v>36.363636363636367</v>
      </c>
      <c r="G1665" s="64">
        <v>0</v>
      </c>
      <c r="H1665" s="64">
        <v>36.363636363636367</v>
      </c>
      <c r="I1665" s="64">
        <v>21.052631578947366</v>
      </c>
      <c r="J1665" s="64">
        <v>0</v>
      </c>
      <c r="K1665" s="64">
        <v>18.181818181818183</v>
      </c>
      <c r="L1665" s="65"/>
      <c r="M1665" s="65">
        <v>0</v>
      </c>
      <c r="N1665" s="65">
        <v>0</v>
      </c>
      <c r="O1665" s="65">
        <v>0</v>
      </c>
      <c r="P1665" s="65">
        <v>4</v>
      </c>
      <c r="Q1665" s="65">
        <v>0</v>
      </c>
      <c r="R1665" s="65">
        <v>4</v>
      </c>
      <c r="S1665" s="65">
        <v>4</v>
      </c>
      <c r="T1665" s="65">
        <v>0</v>
      </c>
      <c r="U1665" s="65">
        <v>4</v>
      </c>
    </row>
    <row r="1666" spans="1:21" x14ac:dyDescent="0.35">
      <c r="A1666" s="62">
        <v>1661</v>
      </c>
      <c r="B1666" s="63" t="s">
        <v>2014</v>
      </c>
      <c r="C1666" s="64">
        <v>0</v>
      </c>
      <c r="D1666" s="64">
        <v>0</v>
      </c>
      <c r="E1666" s="64">
        <v>0</v>
      </c>
      <c r="F1666" s="64">
        <v>0</v>
      </c>
      <c r="G1666" s="64">
        <v>0</v>
      </c>
      <c r="H1666" s="64">
        <v>0</v>
      </c>
      <c r="I1666" s="64">
        <v>0</v>
      </c>
      <c r="J1666" s="64">
        <v>0</v>
      </c>
      <c r="K1666" s="64">
        <v>0</v>
      </c>
      <c r="L1666" s="65"/>
      <c r="M1666" s="65">
        <v>0</v>
      </c>
      <c r="N1666" s="65">
        <v>0</v>
      </c>
      <c r="O1666" s="65">
        <v>0</v>
      </c>
      <c r="P1666" s="65">
        <v>0</v>
      </c>
      <c r="Q1666" s="65">
        <v>0</v>
      </c>
      <c r="R1666" s="65">
        <v>0</v>
      </c>
      <c r="S1666" s="65">
        <v>0</v>
      </c>
      <c r="T1666" s="65">
        <v>0</v>
      </c>
      <c r="U1666" s="65">
        <v>0</v>
      </c>
    </row>
    <row r="1667" spans="1:21" x14ac:dyDescent="0.35">
      <c r="A1667" s="62">
        <v>1662</v>
      </c>
      <c r="B1667" s="63" t="s">
        <v>2015</v>
      </c>
      <c r="C1667" s="64">
        <v>0</v>
      </c>
      <c r="D1667" s="64">
        <v>0</v>
      </c>
      <c r="E1667" s="64">
        <v>0</v>
      </c>
      <c r="F1667" s="64">
        <v>0</v>
      </c>
      <c r="G1667" s="64">
        <v>0</v>
      </c>
      <c r="H1667" s="64">
        <v>0</v>
      </c>
      <c r="I1667" s="64">
        <v>0</v>
      </c>
      <c r="J1667" s="64">
        <v>0</v>
      </c>
      <c r="K1667" s="64">
        <v>0</v>
      </c>
      <c r="L1667" s="65"/>
      <c r="M1667" s="65">
        <v>0</v>
      </c>
      <c r="N1667" s="65">
        <v>0</v>
      </c>
      <c r="O1667" s="65">
        <v>0</v>
      </c>
      <c r="P1667" s="65">
        <v>0</v>
      </c>
      <c r="Q1667" s="65">
        <v>0</v>
      </c>
      <c r="R1667" s="65">
        <v>0</v>
      </c>
      <c r="S1667" s="65">
        <v>0</v>
      </c>
      <c r="T1667" s="65">
        <v>0</v>
      </c>
      <c r="U1667" s="65">
        <v>0</v>
      </c>
    </row>
    <row r="1668" spans="1:21" x14ac:dyDescent="0.35">
      <c r="A1668" s="62">
        <v>1663</v>
      </c>
      <c r="B1668" s="63" t="s">
        <v>2016</v>
      </c>
      <c r="C1668" s="64">
        <v>0</v>
      </c>
      <c r="D1668" s="64">
        <v>0</v>
      </c>
      <c r="E1668" s="64">
        <v>0</v>
      </c>
      <c r="F1668" s="64">
        <v>0</v>
      </c>
      <c r="G1668" s="64">
        <v>0</v>
      </c>
      <c r="H1668" s="64">
        <v>0</v>
      </c>
      <c r="I1668" s="64">
        <v>0</v>
      </c>
      <c r="J1668" s="64">
        <v>0</v>
      </c>
      <c r="K1668" s="64">
        <v>0</v>
      </c>
      <c r="L1668" s="65"/>
      <c r="M1668" s="65">
        <v>0</v>
      </c>
      <c r="N1668" s="65">
        <v>0</v>
      </c>
      <c r="O1668" s="65">
        <v>0</v>
      </c>
      <c r="P1668" s="65">
        <v>0</v>
      </c>
      <c r="Q1668" s="65">
        <v>0</v>
      </c>
      <c r="R1668" s="65">
        <v>0</v>
      </c>
      <c r="S1668" s="65">
        <v>0</v>
      </c>
      <c r="T1668" s="65">
        <v>0</v>
      </c>
      <c r="U1668" s="65">
        <v>0</v>
      </c>
    </row>
    <row r="1669" spans="1:21" x14ac:dyDescent="0.35">
      <c r="A1669" s="62">
        <v>1664</v>
      </c>
      <c r="B1669" s="63" t="s">
        <v>2017</v>
      </c>
      <c r="C1669" s="64">
        <v>0</v>
      </c>
      <c r="D1669" s="64">
        <v>0</v>
      </c>
      <c r="E1669" s="64">
        <v>0</v>
      </c>
      <c r="F1669" s="64">
        <v>0</v>
      </c>
      <c r="G1669" s="64">
        <v>0</v>
      </c>
      <c r="H1669" s="64">
        <v>0</v>
      </c>
      <c r="I1669" s="64">
        <v>0</v>
      </c>
      <c r="J1669" s="64">
        <v>0</v>
      </c>
      <c r="K1669" s="64">
        <v>0</v>
      </c>
      <c r="L1669" s="65"/>
      <c r="M1669" s="65">
        <v>0</v>
      </c>
      <c r="N1669" s="65">
        <v>0</v>
      </c>
      <c r="O1669" s="65">
        <v>0</v>
      </c>
      <c r="P1669" s="65">
        <v>0</v>
      </c>
      <c r="Q1669" s="65">
        <v>0</v>
      </c>
      <c r="R1669" s="65">
        <v>0</v>
      </c>
      <c r="S1669" s="65">
        <v>0</v>
      </c>
      <c r="T1669" s="65">
        <v>0</v>
      </c>
      <c r="U1669" s="65">
        <v>0</v>
      </c>
    </row>
    <row r="1670" spans="1:21" x14ac:dyDescent="0.35">
      <c r="A1670" s="62">
        <v>1665</v>
      </c>
      <c r="B1670" s="63" t="s">
        <v>2018</v>
      </c>
      <c r="C1670" s="64">
        <v>0</v>
      </c>
      <c r="D1670" s="64">
        <v>0</v>
      </c>
      <c r="E1670" s="64">
        <v>0</v>
      </c>
      <c r="F1670" s="64">
        <v>37.5</v>
      </c>
      <c r="G1670" s="64">
        <v>28.571428571428569</v>
      </c>
      <c r="H1670" s="64">
        <v>25</v>
      </c>
      <c r="I1670" s="64">
        <v>0</v>
      </c>
      <c r="J1670" s="64">
        <v>12.903225806451612</v>
      </c>
      <c r="K1670" s="64">
        <v>10.76923076923077</v>
      </c>
      <c r="L1670" s="65"/>
      <c r="M1670" s="65">
        <v>0</v>
      </c>
      <c r="N1670" s="65">
        <v>0</v>
      </c>
      <c r="O1670" s="65">
        <v>0</v>
      </c>
      <c r="P1670" s="65">
        <v>3</v>
      </c>
      <c r="Q1670" s="65">
        <v>4</v>
      </c>
      <c r="R1670" s="65">
        <v>7</v>
      </c>
      <c r="S1670" s="65">
        <v>0</v>
      </c>
      <c r="T1670" s="65">
        <v>4</v>
      </c>
      <c r="U1670" s="65">
        <v>7</v>
      </c>
    </row>
    <row r="1671" spans="1:21" x14ac:dyDescent="0.35">
      <c r="A1671" s="62">
        <v>1666</v>
      </c>
      <c r="B1671" s="63" t="s">
        <v>2019</v>
      </c>
      <c r="C1671" s="64">
        <v>0</v>
      </c>
      <c r="D1671" s="64">
        <v>0</v>
      </c>
      <c r="E1671" s="64">
        <v>0</v>
      </c>
      <c r="F1671" s="64">
        <v>0</v>
      </c>
      <c r="G1671" s="64">
        <v>0</v>
      </c>
      <c r="H1671" s="64">
        <v>0</v>
      </c>
      <c r="I1671" s="64">
        <v>0</v>
      </c>
      <c r="J1671" s="64">
        <v>0</v>
      </c>
      <c r="K1671" s="64">
        <v>0</v>
      </c>
      <c r="L1671" s="65"/>
      <c r="M1671" s="65">
        <v>0</v>
      </c>
      <c r="N1671" s="65">
        <v>0</v>
      </c>
      <c r="O1671" s="65">
        <v>0</v>
      </c>
      <c r="P1671" s="65">
        <v>0</v>
      </c>
      <c r="Q1671" s="65">
        <v>0</v>
      </c>
      <c r="R1671" s="65">
        <v>0</v>
      </c>
      <c r="S1671" s="65">
        <v>0</v>
      </c>
      <c r="T1671" s="65">
        <v>0</v>
      </c>
      <c r="U1671" s="65">
        <v>0</v>
      </c>
    </row>
    <row r="1672" spans="1:21" x14ac:dyDescent="0.35">
      <c r="A1672" s="62">
        <v>1667</v>
      </c>
      <c r="B1672" s="63" t="s">
        <v>2020</v>
      </c>
      <c r="C1672" s="64">
        <v>0</v>
      </c>
      <c r="D1672" s="64">
        <v>30.76923076923077</v>
      </c>
      <c r="E1672" s="64">
        <v>5.8823529411764701</v>
      </c>
      <c r="F1672" s="64">
        <v>0</v>
      </c>
      <c r="G1672" s="64">
        <v>0</v>
      </c>
      <c r="H1672" s="64">
        <v>0</v>
      </c>
      <c r="I1672" s="64">
        <v>2.8571428571428572</v>
      </c>
      <c r="J1672" s="64">
        <v>21.052631578947366</v>
      </c>
      <c r="K1672" s="64">
        <v>6.3492063492063489</v>
      </c>
      <c r="L1672" s="65"/>
      <c r="M1672" s="65">
        <v>0</v>
      </c>
      <c r="N1672" s="65">
        <v>4</v>
      </c>
      <c r="O1672" s="65">
        <v>4</v>
      </c>
      <c r="P1672" s="65">
        <v>0</v>
      </c>
      <c r="Q1672" s="65">
        <v>0</v>
      </c>
      <c r="R1672" s="65">
        <v>0</v>
      </c>
      <c r="S1672" s="65">
        <v>3</v>
      </c>
      <c r="T1672" s="65">
        <v>4</v>
      </c>
      <c r="U1672" s="65">
        <v>8</v>
      </c>
    </row>
    <row r="1673" spans="1:21" x14ac:dyDescent="0.35">
      <c r="A1673" s="62">
        <v>1668</v>
      </c>
      <c r="B1673" s="63" t="s">
        <v>2021</v>
      </c>
      <c r="C1673" s="64">
        <v>0</v>
      </c>
      <c r="D1673" s="64">
        <v>0</v>
      </c>
      <c r="E1673" s="64">
        <v>0</v>
      </c>
      <c r="F1673" s="64">
        <v>0</v>
      </c>
      <c r="G1673" s="64">
        <v>0</v>
      </c>
      <c r="H1673" s="64">
        <v>0</v>
      </c>
      <c r="I1673" s="64">
        <v>0</v>
      </c>
      <c r="J1673" s="64">
        <v>0</v>
      </c>
      <c r="K1673" s="64">
        <v>0</v>
      </c>
      <c r="L1673" s="65"/>
      <c r="M1673" s="65">
        <v>0</v>
      </c>
      <c r="N1673" s="65">
        <v>0</v>
      </c>
      <c r="O1673" s="65">
        <v>0</v>
      </c>
      <c r="P1673" s="65">
        <v>0</v>
      </c>
      <c r="Q1673" s="65">
        <v>0</v>
      </c>
      <c r="R1673" s="65">
        <v>0</v>
      </c>
      <c r="S1673" s="65">
        <v>0</v>
      </c>
      <c r="T1673" s="65">
        <v>0</v>
      </c>
      <c r="U1673" s="65">
        <v>0</v>
      </c>
    </row>
    <row r="1674" spans="1:21" x14ac:dyDescent="0.35">
      <c r="A1674" s="62">
        <v>1669</v>
      </c>
      <c r="B1674" s="63" t="s">
        <v>2022</v>
      </c>
      <c r="C1674" s="64">
        <v>0</v>
      </c>
      <c r="D1674" s="64">
        <v>100</v>
      </c>
      <c r="E1674" s="64">
        <v>100</v>
      </c>
      <c r="F1674" s="64">
        <v>0</v>
      </c>
      <c r="G1674" s="64">
        <v>0</v>
      </c>
      <c r="H1674" s="64">
        <v>0</v>
      </c>
      <c r="I1674" s="64">
        <v>0</v>
      </c>
      <c r="J1674" s="64">
        <v>100</v>
      </c>
      <c r="K1674" s="64">
        <v>100</v>
      </c>
      <c r="L1674" s="65"/>
      <c r="M1674" s="65">
        <v>0</v>
      </c>
      <c r="N1674" s="65">
        <v>3</v>
      </c>
      <c r="O1674" s="65">
        <v>3</v>
      </c>
      <c r="P1674" s="65">
        <v>0</v>
      </c>
      <c r="Q1674" s="65">
        <v>0</v>
      </c>
      <c r="R1674" s="65">
        <v>0</v>
      </c>
      <c r="S1674" s="65">
        <v>0</v>
      </c>
      <c r="T1674" s="65">
        <v>3</v>
      </c>
      <c r="U1674" s="65">
        <v>3</v>
      </c>
    </row>
    <row r="1675" spans="1:21" x14ac:dyDescent="0.35">
      <c r="A1675" s="62">
        <v>1670</v>
      </c>
      <c r="B1675" s="63" t="s">
        <v>2023</v>
      </c>
      <c r="C1675" s="64">
        <v>0</v>
      </c>
      <c r="D1675" s="64">
        <v>0</v>
      </c>
      <c r="E1675" s="64">
        <v>0</v>
      </c>
      <c r="F1675" s="64">
        <v>0</v>
      </c>
      <c r="G1675" s="64">
        <v>0</v>
      </c>
      <c r="H1675" s="64">
        <v>0</v>
      </c>
      <c r="I1675" s="64">
        <v>0</v>
      </c>
      <c r="J1675" s="64">
        <v>0</v>
      </c>
      <c r="K1675" s="64">
        <v>0</v>
      </c>
      <c r="L1675" s="65"/>
      <c r="M1675" s="65">
        <v>0</v>
      </c>
      <c r="N1675" s="65">
        <v>0</v>
      </c>
      <c r="O1675" s="65">
        <v>0</v>
      </c>
      <c r="P1675" s="65">
        <v>0</v>
      </c>
      <c r="Q1675" s="65">
        <v>0</v>
      </c>
      <c r="R1675" s="65">
        <v>0</v>
      </c>
      <c r="S1675" s="65">
        <v>0</v>
      </c>
      <c r="T1675" s="65">
        <v>0</v>
      </c>
      <c r="U1675" s="65">
        <v>0</v>
      </c>
    </row>
    <row r="1676" spans="1:21" x14ac:dyDescent="0.35">
      <c r="A1676" s="62">
        <v>1671</v>
      </c>
      <c r="B1676" s="63" t="s">
        <v>2024</v>
      </c>
      <c r="C1676" s="64">
        <v>0</v>
      </c>
      <c r="D1676" s="64">
        <v>0</v>
      </c>
      <c r="E1676" s="64">
        <v>0</v>
      </c>
      <c r="F1676" s="64">
        <v>0</v>
      </c>
      <c r="G1676" s="64">
        <v>0</v>
      </c>
      <c r="H1676" s="64">
        <v>0</v>
      </c>
      <c r="I1676" s="64">
        <v>0</v>
      </c>
      <c r="J1676" s="64">
        <v>0</v>
      </c>
      <c r="K1676" s="64">
        <v>0</v>
      </c>
      <c r="L1676" s="65"/>
      <c r="M1676" s="65">
        <v>0</v>
      </c>
      <c r="N1676" s="65">
        <v>0</v>
      </c>
      <c r="O1676" s="65">
        <v>0</v>
      </c>
      <c r="P1676" s="65">
        <v>0</v>
      </c>
      <c r="Q1676" s="65">
        <v>0</v>
      </c>
      <c r="R1676" s="65">
        <v>0</v>
      </c>
      <c r="S1676" s="65">
        <v>0</v>
      </c>
      <c r="T1676" s="65">
        <v>0</v>
      </c>
      <c r="U1676" s="65">
        <v>0</v>
      </c>
    </row>
    <row r="1677" spans="1:21" x14ac:dyDescent="0.35">
      <c r="A1677" s="62">
        <v>1672</v>
      </c>
      <c r="B1677" s="63" t="s">
        <v>2025</v>
      </c>
      <c r="C1677" s="64">
        <v>0</v>
      </c>
      <c r="D1677" s="64">
        <v>0</v>
      </c>
      <c r="E1677" s="64">
        <v>0</v>
      </c>
      <c r="F1677" s="64">
        <v>0</v>
      </c>
      <c r="G1677" s="64">
        <v>0</v>
      </c>
      <c r="H1677" s="64">
        <v>0</v>
      </c>
      <c r="I1677" s="64">
        <v>0</v>
      </c>
      <c r="J1677" s="64">
        <v>0</v>
      </c>
      <c r="K1677" s="64">
        <v>0</v>
      </c>
      <c r="L1677" s="65"/>
      <c r="M1677" s="65">
        <v>0</v>
      </c>
      <c r="N1677" s="65">
        <v>0</v>
      </c>
      <c r="O1677" s="65">
        <v>0</v>
      </c>
      <c r="P1677" s="65">
        <v>0</v>
      </c>
      <c r="Q1677" s="65">
        <v>0</v>
      </c>
      <c r="R1677" s="65">
        <v>0</v>
      </c>
      <c r="S1677" s="65">
        <v>0</v>
      </c>
      <c r="T1677" s="65">
        <v>0</v>
      </c>
      <c r="U1677" s="65">
        <v>0</v>
      </c>
    </row>
    <row r="1678" spans="1:21" x14ac:dyDescent="0.35">
      <c r="A1678" s="62">
        <v>1673</v>
      </c>
      <c r="B1678" s="63" t="s">
        <v>2026</v>
      </c>
      <c r="C1678" s="64">
        <v>9.67741935483871</v>
      </c>
      <c r="D1678" s="64">
        <v>0</v>
      </c>
      <c r="E1678" s="64">
        <v>6.8181818181818175</v>
      </c>
      <c r="F1678" s="64">
        <v>0</v>
      </c>
      <c r="G1678" s="64">
        <v>0</v>
      </c>
      <c r="H1678" s="64">
        <v>0</v>
      </c>
      <c r="I1678" s="64">
        <v>5.2631578947368416</v>
      </c>
      <c r="J1678" s="64">
        <v>14.285714285714285</v>
      </c>
      <c r="K1678" s="64">
        <v>6.1728395061728394</v>
      </c>
      <c r="L1678" s="65"/>
      <c r="M1678" s="65">
        <v>3</v>
      </c>
      <c r="N1678" s="65">
        <v>0</v>
      </c>
      <c r="O1678" s="65">
        <v>3</v>
      </c>
      <c r="P1678" s="65">
        <v>0</v>
      </c>
      <c r="Q1678" s="65">
        <v>0</v>
      </c>
      <c r="R1678" s="65">
        <v>0</v>
      </c>
      <c r="S1678" s="65">
        <v>3</v>
      </c>
      <c r="T1678" s="65">
        <v>4</v>
      </c>
      <c r="U1678" s="65">
        <v>5</v>
      </c>
    </row>
    <row r="1679" spans="1:21" x14ac:dyDescent="0.35">
      <c r="A1679" s="62">
        <v>1674</v>
      </c>
      <c r="B1679" s="63" t="s">
        <v>2027</v>
      </c>
      <c r="C1679" s="64">
        <v>0</v>
      </c>
      <c r="D1679" s="64">
        <v>100</v>
      </c>
      <c r="E1679" s="64">
        <v>41.666666666666671</v>
      </c>
      <c r="F1679" s="64">
        <v>30</v>
      </c>
      <c r="G1679" s="64">
        <v>0</v>
      </c>
      <c r="H1679" s="64">
        <v>30</v>
      </c>
      <c r="I1679" s="64">
        <v>30</v>
      </c>
      <c r="J1679" s="64">
        <v>55.555555555555557</v>
      </c>
      <c r="K1679" s="64">
        <v>42.857142857142854</v>
      </c>
      <c r="L1679" s="65"/>
      <c r="M1679" s="65">
        <v>0</v>
      </c>
      <c r="N1679" s="65">
        <v>5</v>
      </c>
      <c r="O1679" s="65">
        <v>5</v>
      </c>
      <c r="P1679" s="65">
        <v>3</v>
      </c>
      <c r="Q1679" s="65">
        <v>0</v>
      </c>
      <c r="R1679" s="65">
        <v>3</v>
      </c>
      <c r="S1679" s="65">
        <v>3</v>
      </c>
      <c r="T1679" s="65">
        <v>5</v>
      </c>
      <c r="U1679" s="65">
        <v>6</v>
      </c>
    </row>
    <row r="1680" spans="1:21" x14ac:dyDescent="0.35">
      <c r="A1680" s="62">
        <v>1675</v>
      </c>
      <c r="B1680" s="63" t="s">
        <v>2028</v>
      </c>
      <c r="C1680" s="64">
        <v>9.1922005571030638</v>
      </c>
      <c r="D1680" s="64">
        <v>15.732758620689655</v>
      </c>
      <c r="E1680" s="64">
        <v>12.009803921568627</v>
      </c>
      <c r="F1680" s="64">
        <v>5.7377049180327866</v>
      </c>
      <c r="G1680" s="64">
        <v>17.647058823529413</v>
      </c>
      <c r="H1680" s="64">
        <v>11.862396204033216</v>
      </c>
      <c r="I1680" s="64">
        <v>7.0441988950276242</v>
      </c>
      <c r="J1680" s="64">
        <v>16.101694915254235</v>
      </c>
      <c r="K1680" s="64">
        <v>12.47750449910018</v>
      </c>
      <c r="L1680" s="65"/>
      <c r="M1680" s="65">
        <v>33</v>
      </c>
      <c r="N1680" s="65">
        <v>73</v>
      </c>
      <c r="O1680" s="65">
        <v>98</v>
      </c>
      <c r="P1680" s="65">
        <v>21</v>
      </c>
      <c r="Q1680" s="65">
        <v>84</v>
      </c>
      <c r="R1680" s="65">
        <v>100</v>
      </c>
      <c r="S1680" s="65">
        <v>51</v>
      </c>
      <c r="T1680" s="65">
        <v>152</v>
      </c>
      <c r="U1680" s="65">
        <v>208</v>
      </c>
    </row>
    <row r="1681" spans="1:21" x14ac:dyDescent="0.35">
      <c r="A1681" s="62">
        <v>1676</v>
      </c>
      <c r="B1681" s="63" t="s">
        <v>2029</v>
      </c>
      <c r="C1681" s="64">
        <v>0</v>
      </c>
      <c r="D1681" s="64">
        <v>0</v>
      </c>
      <c r="E1681" s="64">
        <v>0</v>
      </c>
      <c r="F1681" s="64">
        <v>0</v>
      </c>
      <c r="G1681" s="64">
        <v>0</v>
      </c>
      <c r="H1681" s="64">
        <v>0</v>
      </c>
      <c r="I1681" s="64">
        <v>0</v>
      </c>
      <c r="J1681" s="64">
        <v>0</v>
      </c>
      <c r="K1681" s="64">
        <v>0</v>
      </c>
      <c r="L1681" s="65"/>
      <c r="M1681" s="65">
        <v>0</v>
      </c>
      <c r="N1681" s="65">
        <v>0</v>
      </c>
      <c r="O1681" s="65">
        <v>0</v>
      </c>
      <c r="P1681" s="65">
        <v>0</v>
      </c>
      <c r="Q1681" s="65">
        <v>0</v>
      </c>
      <c r="R1681" s="65">
        <v>0</v>
      </c>
      <c r="S1681" s="65">
        <v>0</v>
      </c>
      <c r="T1681" s="65">
        <v>0</v>
      </c>
      <c r="U1681" s="65">
        <v>0</v>
      </c>
    </row>
    <row r="1682" spans="1:21" x14ac:dyDescent="0.35">
      <c r="A1682" s="62">
        <v>1677</v>
      </c>
      <c r="B1682" s="63" t="s">
        <v>2030</v>
      </c>
      <c r="C1682" s="64">
        <v>6.0869565217391308</v>
      </c>
      <c r="D1682" s="64">
        <v>0</v>
      </c>
      <c r="E1682" s="64">
        <v>2.2857142857142856</v>
      </c>
      <c r="F1682" s="64">
        <v>0</v>
      </c>
      <c r="G1682" s="64">
        <v>5.0847457627118651</v>
      </c>
      <c r="H1682" s="64">
        <v>2.1857923497267762</v>
      </c>
      <c r="I1682" s="64">
        <v>1.2931034482758621</v>
      </c>
      <c r="J1682" s="64">
        <v>5.5555555555555554</v>
      </c>
      <c r="K1682" s="64">
        <v>2.5069637883008355</v>
      </c>
      <c r="L1682" s="65"/>
      <c r="M1682" s="65">
        <v>7</v>
      </c>
      <c r="N1682" s="65">
        <v>0</v>
      </c>
      <c r="O1682" s="65">
        <v>4</v>
      </c>
      <c r="P1682" s="65">
        <v>0</v>
      </c>
      <c r="Q1682" s="65">
        <v>3</v>
      </c>
      <c r="R1682" s="65">
        <v>4</v>
      </c>
      <c r="S1682" s="65">
        <v>3</v>
      </c>
      <c r="T1682" s="65">
        <v>7</v>
      </c>
      <c r="U1682" s="65">
        <v>9</v>
      </c>
    </row>
    <row r="1683" spans="1:21" x14ac:dyDescent="0.35">
      <c r="A1683" s="62">
        <v>1678</v>
      </c>
      <c r="B1683" s="63" t="s">
        <v>2031</v>
      </c>
      <c r="C1683" s="64">
        <v>0</v>
      </c>
      <c r="D1683" s="64">
        <v>0</v>
      </c>
      <c r="E1683" s="64">
        <v>0</v>
      </c>
      <c r="F1683" s="64">
        <v>0</v>
      </c>
      <c r="G1683" s="64">
        <v>0</v>
      </c>
      <c r="H1683" s="64">
        <v>0</v>
      </c>
      <c r="I1683" s="64">
        <v>0</v>
      </c>
      <c r="J1683" s="64">
        <v>0</v>
      </c>
      <c r="K1683" s="64">
        <v>0</v>
      </c>
      <c r="L1683" s="65"/>
      <c r="M1683" s="65">
        <v>0</v>
      </c>
      <c r="N1683" s="65">
        <v>0</v>
      </c>
      <c r="O1683" s="65">
        <v>0</v>
      </c>
      <c r="P1683" s="65">
        <v>0</v>
      </c>
      <c r="Q1683" s="65">
        <v>0</v>
      </c>
      <c r="R1683" s="65">
        <v>0</v>
      </c>
      <c r="S1683" s="65">
        <v>0</v>
      </c>
      <c r="T1683" s="65">
        <v>0</v>
      </c>
      <c r="U1683" s="65">
        <v>0</v>
      </c>
    </row>
    <row r="1684" spans="1:21" x14ac:dyDescent="0.35">
      <c r="A1684" s="62">
        <v>1679</v>
      </c>
      <c r="B1684" s="63" t="s">
        <v>2032</v>
      </c>
      <c r="C1684" s="64">
        <v>0</v>
      </c>
      <c r="D1684" s="64">
        <v>0</v>
      </c>
      <c r="E1684" s="64">
        <v>0</v>
      </c>
      <c r="F1684" s="64">
        <v>0</v>
      </c>
      <c r="G1684" s="64">
        <v>0</v>
      </c>
      <c r="H1684" s="64">
        <v>0</v>
      </c>
      <c r="I1684" s="64">
        <v>0</v>
      </c>
      <c r="J1684" s="64">
        <v>0</v>
      </c>
      <c r="K1684" s="64">
        <v>0</v>
      </c>
      <c r="L1684" s="65"/>
      <c r="M1684" s="65">
        <v>0</v>
      </c>
      <c r="N1684" s="65">
        <v>0</v>
      </c>
      <c r="O1684" s="65">
        <v>0</v>
      </c>
      <c r="P1684" s="65">
        <v>0</v>
      </c>
      <c r="Q1684" s="65">
        <v>0</v>
      </c>
      <c r="R1684" s="65">
        <v>0</v>
      </c>
      <c r="S1684" s="65">
        <v>0</v>
      </c>
      <c r="T1684" s="65">
        <v>0</v>
      </c>
      <c r="U1684" s="65">
        <v>0</v>
      </c>
    </row>
    <row r="1685" spans="1:21" x14ac:dyDescent="0.35">
      <c r="A1685" s="62">
        <v>1680</v>
      </c>
      <c r="B1685" s="63" t="s">
        <v>2033</v>
      </c>
      <c r="C1685" s="64">
        <v>0</v>
      </c>
      <c r="D1685" s="64">
        <v>0</v>
      </c>
      <c r="E1685" s="64">
        <v>0</v>
      </c>
      <c r="F1685" s="64">
        <v>0</v>
      </c>
      <c r="G1685" s="64">
        <v>0</v>
      </c>
      <c r="H1685" s="64">
        <v>0</v>
      </c>
      <c r="I1685" s="64">
        <v>0</v>
      </c>
      <c r="J1685" s="64">
        <v>0</v>
      </c>
      <c r="K1685" s="64">
        <v>0</v>
      </c>
      <c r="L1685" s="65"/>
      <c r="M1685" s="65">
        <v>0</v>
      </c>
      <c r="N1685" s="65">
        <v>0</v>
      </c>
      <c r="O1685" s="65">
        <v>0</v>
      </c>
      <c r="P1685" s="65">
        <v>0</v>
      </c>
      <c r="Q1685" s="65">
        <v>0</v>
      </c>
      <c r="R1685" s="65">
        <v>0</v>
      </c>
      <c r="S1685" s="65">
        <v>0</v>
      </c>
      <c r="T1685" s="65">
        <v>0</v>
      </c>
      <c r="U1685" s="65">
        <v>0</v>
      </c>
    </row>
    <row r="1686" spans="1:21" x14ac:dyDescent="0.35">
      <c r="A1686" s="62">
        <v>1681</v>
      </c>
      <c r="B1686" s="63" t="s">
        <v>2034</v>
      </c>
      <c r="C1686" s="64">
        <v>0</v>
      </c>
      <c r="D1686" s="64">
        <v>0</v>
      </c>
      <c r="E1686" s="64">
        <v>0</v>
      </c>
      <c r="F1686" s="64">
        <v>0</v>
      </c>
      <c r="G1686" s="64">
        <v>0</v>
      </c>
      <c r="H1686" s="64">
        <v>0</v>
      </c>
      <c r="I1686" s="64">
        <v>0</v>
      </c>
      <c r="J1686" s="64">
        <v>0</v>
      </c>
      <c r="K1686" s="64">
        <v>0</v>
      </c>
      <c r="L1686" s="65"/>
      <c r="M1686" s="65">
        <v>0</v>
      </c>
      <c r="N1686" s="65">
        <v>0</v>
      </c>
      <c r="O1686" s="65">
        <v>0</v>
      </c>
      <c r="P1686" s="65">
        <v>0</v>
      </c>
      <c r="Q1686" s="65">
        <v>0</v>
      </c>
      <c r="R1686" s="65">
        <v>0</v>
      </c>
      <c r="S1686" s="65">
        <v>0</v>
      </c>
      <c r="T1686" s="65">
        <v>0</v>
      </c>
      <c r="U1686" s="65">
        <v>0</v>
      </c>
    </row>
    <row r="1687" spans="1:21" x14ac:dyDescent="0.35">
      <c r="A1687" s="62">
        <v>1682</v>
      </c>
      <c r="B1687" s="63" t="s">
        <v>144</v>
      </c>
      <c r="C1687" s="64">
        <v>9.9890230515916567</v>
      </c>
      <c r="D1687" s="64">
        <v>23.282051282051285</v>
      </c>
      <c r="E1687" s="64">
        <v>16.560509554140125</v>
      </c>
      <c r="F1687" s="64">
        <v>9.3270365997638738</v>
      </c>
      <c r="G1687" s="64">
        <v>15.65126050420168</v>
      </c>
      <c r="H1687" s="64">
        <v>12.804878048780488</v>
      </c>
      <c r="I1687" s="64">
        <v>9.5400340715502558</v>
      </c>
      <c r="J1687" s="64">
        <v>19.575349559813567</v>
      </c>
      <c r="K1687" s="64">
        <v>14.646739130434783</v>
      </c>
      <c r="L1687" s="65"/>
      <c r="M1687" s="65">
        <v>91</v>
      </c>
      <c r="N1687" s="65">
        <v>227</v>
      </c>
      <c r="O1687" s="65">
        <v>312</v>
      </c>
      <c r="P1687" s="65">
        <v>79</v>
      </c>
      <c r="Q1687" s="65">
        <v>149</v>
      </c>
      <c r="R1687" s="65">
        <v>231</v>
      </c>
      <c r="S1687" s="65">
        <v>168</v>
      </c>
      <c r="T1687" s="65">
        <v>378</v>
      </c>
      <c r="U1687" s="65">
        <v>539</v>
      </c>
    </row>
    <row r="1688" spans="1:21" x14ac:dyDescent="0.35">
      <c r="A1688" s="62">
        <v>1683</v>
      </c>
      <c r="B1688" s="63" t="s">
        <v>429</v>
      </c>
      <c r="C1688" s="64">
        <v>5.4522924411400249</v>
      </c>
      <c r="D1688" s="64">
        <v>14.271356783919597</v>
      </c>
      <c r="E1688" s="64">
        <v>10.633608815426996</v>
      </c>
      <c r="F1688" s="64">
        <v>3.9113428943937421</v>
      </c>
      <c r="G1688" s="64">
        <v>8.5152838427947604</v>
      </c>
      <c r="H1688" s="64">
        <v>6.516587677725119</v>
      </c>
      <c r="I1688" s="64">
        <v>5.1363348129359538</v>
      </c>
      <c r="J1688" s="64">
        <v>11.482254697286013</v>
      </c>
      <c r="K1688" s="64">
        <v>8.4551447406133562</v>
      </c>
      <c r="L1688" s="65"/>
      <c r="M1688" s="65">
        <v>44</v>
      </c>
      <c r="N1688" s="65">
        <v>142</v>
      </c>
      <c r="O1688" s="65">
        <v>193</v>
      </c>
      <c r="P1688" s="65">
        <v>30</v>
      </c>
      <c r="Q1688" s="65">
        <v>78</v>
      </c>
      <c r="R1688" s="65">
        <v>110</v>
      </c>
      <c r="S1688" s="65">
        <v>81</v>
      </c>
      <c r="T1688" s="65">
        <v>220</v>
      </c>
      <c r="U1688" s="65">
        <v>295</v>
      </c>
    </row>
    <row r="1689" spans="1:21" x14ac:dyDescent="0.35">
      <c r="A1689" s="62">
        <v>1684</v>
      </c>
      <c r="B1689" s="63" t="s">
        <v>2035</v>
      </c>
      <c r="C1689" s="64">
        <v>0</v>
      </c>
      <c r="D1689" s="64">
        <v>0</v>
      </c>
      <c r="E1689" s="64">
        <v>55.555555555555557</v>
      </c>
      <c r="F1689" s="64">
        <v>0</v>
      </c>
      <c r="G1689" s="64">
        <v>0</v>
      </c>
      <c r="H1689" s="64">
        <v>0</v>
      </c>
      <c r="I1689" s="64">
        <v>0</v>
      </c>
      <c r="J1689" s="64">
        <v>0</v>
      </c>
      <c r="K1689" s="64">
        <v>17.857142857142858</v>
      </c>
      <c r="L1689" s="65"/>
      <c r="M1689" s="65">
        <v>0</v>
      </c>
      <c r="N1689" s="65">
        <v>0</v>
      </c>
      <c r="O1689" s="65">
        <v>5</v>
      </c>
      <c r="P1689" s="65">
        <v>0</v>
      </c>
      <c r="Q1689" s="65">
        <v>0</v>
      </c>
      <c r="R1689" s="65">
        <v>0</v>
      </c>
      <c r="S1689" s="65">
        <v>0</v>
      </c>
      <c r="T1689" s="65">
        <v>0</v>
      </c>
      <c r="U1689" s="65">
        <v>5</v>
      </c>
    </row>
    <row r="1690" spans="1:21" x14ac:dyDescent="0.35">
      <c r="A1690" s="62">
        <v>1685</v>
      </c>
      <c r="B1690" s="63" t="s">
        <v>430</v>
      </c>
      <c r="C1690" s="64">
        <v>10.638297872340425</v>
      </c>
      <c r="D1690" s="64">
        <v>10.344827586206897</v>
      </c>
      <c r="E1690" s="64">
        <v>12.121212121212121</v>
      </c>
      <c r="F1690" s="64">
        <v>0</v>
      </c>
      <c r="G1690" s="64">
        <v>10</v>
      </c>
      <c r="H1690" s="64">
        <v>4.6153846153846159</v>
      </c>
      <c r="I1690" s="64">
        <v>6.1728395061728394</v>
      </c>
      <c r="J1690" s="64">
        <v>20.588235294117645</v>
      </c>
      <c r="K1690" s="64">
        <v>10.791366906474821</v>
      </c>
      <c r="L1690" s="65"/>
      <c r="M1690" s="65">
        <v>5</v>
      </c>
      <c r="N1690" s="65">
        <v>3</v>
      </c>
      <c r="O1690" s="65">
        <v>8</v>
      </c>
      <c r="P1690" s="65">
        <v>0</v>
      </c>
      <c r="Q1690" s="65">
        <v>3</v>
      </c>
      <c r="R1690" s="65">
        <v>3</v>
      </c>
      <c r="S1690" s="65">
        <v>5</v>
      </c>
      <c r="T1690" s="65">
        <v>14</v>
      </c>
      <c r="U1690" s="65">
        <v>15</v>
      </c>
    </row>
    <row r="1691" spans="1:21" x14ac:dyDescent="0.35">
      <c r="A1691" s="62">
        <v>1686</v>
      </c>
      <c r="B1691" s="63" t="s">
        <v>2036</v>
      </c>
      <c r="C1691" s="64">
        <v>0</v>
      </c>
      <c r="D1691" s="64">
        <v>0</v>
      </c>
      <c r="E1691" s="64">
        <v>0</v>
      </c>
      <c r="F1691" s="64">
        <v>0</v>
      </c>
      <c r="G1691" s="64">
        <v>0</v>
      </c>
      <c r="H1691" s="64">
        <v>0</v>
      </c>
      <c r="I1691" s="64">
        <v>0</v>
      </c>
      <c r="J1691" s="64">
        <v>0</v>
      </c>
      <c r="K1691" s="64">
        <v>0</v>
      </c>
      <c r="L1691" s="65"/>
      <c r="M1691" s="65">
        <v>0</v>
      </c>
      <c r="N1691" s="65">
        <v>0</v>
      </c>
      <c r="O1691" s="65">
        <v>0</v>
      </c>
      <c r="P1691" s="65">
        <v>0</v>
      </c>
      <c r="Q1691" s="65">
        <v>0</v>
      </c>
      <c r="R1691" s="65">
        <v>0</v>
      </c>
      <c r="S1691" s="65">
        <v>0</v>
      </c>
      <c r="T1691" s="65">
        <v>0</v>
      </c>
      <c r="U1691" s="65">
        <v>0</v>
      </c>
    </row>
    <row r="1692" spans="1:21" x14ac:dyDescent="0.35">
      <c r="A1692" s="62">
        <v>1687</v>
      </c>
      <c r="B1692" s="63" t="s">
        <v>2037</v>
      </c>
      <c r="C1692" s="64">
        <v>0</v>
      </c>
      <c r="D1692" s="64">
        <v>0</v>
      </c>
      <c r="E1692" s="64">
        <v>0</v>
      </c>
      <c r="F1692" s="64">
        <v>0</v>
      </c>
      <c r="G1692" s="64">
        <v>0</v>
      </c>
      <c r="H1692" s="64">
        <v>0</v>
      </c>
      <c r="I1692" s="64">
        <v>0</v>
      </c>
      <c r="J1692" s="64">
        <v>0</v>
      </c>
      <c r="K1692" s="64">
        <v>100</v>
      </c>
      <c r="L1692" s="65"/>
      <c r="M1692" s="65">
        <v>0</v>
      </c>
      <c r="N1692" s="65">
        <v>0</v>
      </c>
      <c r="O1692" s="65">
        <v>0</v>
      </c>
      <c r="P1692" s="65">
        <v>0</v>
      </c>
      <c r="Q1692" s="65">
        <v>0</v>
      </c>
      <c r="R1692" s="65">
        <v>0</v>
      </c>
      <c r="S1692" s="65">
        <v>0</v>
      </c>
      <c r="T1692" s="65">
        <v>0</v>
      </c>
      <c r="U1692" s="65">
        <v>5</v>
      </c>
    </row>
    <row r="1693" spans="1:21" x14ac:dyDescent="0.35">
      <c r="A1693" s="62">
        <v>1688</v>
      </c>
      <c r="B1693" s="63" t="s">
        <v>2038</v>
      </c>
      <c r="C1693" s="64">
        <v>0</v>
      </c>
      <c r="D1693" s="64">
        <v>0</v>
      </c>
      <c r="E1693" s="64">
        <v>0</v>
      </c>
      <c r="F1693" s="64">
        <v>0</v>
      </c>
      <c r="G1693" s="64">
        <v>0</v>
      </c>
      <c r="H1693" s="64">
        <v>0</v>
      </c>
      <c r="I1693" s="64">
        <v>0</v>
      </c>
      <c r="J1693" s="64">
        <v>0</v>
      </c>
      <c r="K1693" s="64">
        <v>0</v>
      </c>
      <c r="L1693" s="65"/>
      <c r="M1693" s="65">
        <v>0</v>
      </c>
      <c r="N1693" s="65">
        <v>0</v>
      </c>
      <c r="O1693" s="65">
        <v>0</v>
      </c>
      <c r="P1693" s="65">
        <v>0</v>
      </c>
      <c r="Q1693" s="65">
        <v>0</v>
      </c>
      <c r="R1693" s="65">
        <v>0</v>
      </c>
      <c r="S1693" s="65">
        <v>0</v>
      </c>
      <c r="T1693" s="65">
        <v>0</v>
      </c>
      <c r="U1693" s="65">
        <v>0</v>
      </c>
    </row>
    <row r="1694" spans="1:21" x14ac:dyDescent="0.35">
      <c r="A1694" s="62">
        <v>1689</v>
      </c>
      <c r="B1694" s="63" t="s">
        <v>2039</v>
      </c>
      <c r="C1694" s="64">
        <v>0</v>
      </c>
      <c r="D1694" s="64">
        <v>0</v>
      </c>
      <c r="E1694" s="64">
        <v>0</v>
      </c>
      <c r="F1694" s="64">
        <v>0</v>
      </c>
      <c r="G1694" s="64">
        <v>0</v>
      </c>
      <c r="H1694" s="64">
        <v>0</v>
      </c>
      <c r="I1694" s="64">
        <v>0</v>
      </c>
      <c r="J1694" s="64">
        <v>0</v>
      </c>
      <c r="K1694" s="64">
        <v>0</v>
      </c>
      <c r="L1694" s="65"/>
      <c r="M1694" s="65">
        <v>0</v>
      </c>
      <c r="N1694" s="65">
        <v>0</v>
      </c>
      <c r="O1694" s="65">
        <v>0</v>
      </c>
      <c r="P1694" s="65">
        <v>0</v>
      </c>
      <c r="Q1694" s="65">
        <v>0</v>
      </c>
      <c r="R1694" s="65">
        <v>0</v>
      </c>
      <c r="S1694" s="65">
        <v>0</v>
      </c>
      <c r="T1694" s="65">
        <v>0</v>
      </c>
      <c r="U1694" s="65">
        <v>0</v>
      </c>
    </row>
    <row r="1695" spans="1:21" x14ac:dyDescent="0.35">
      <c r="A1695" s="62">
        <v>1690</v>
      </c>
      <c r="B1695" s="63" t="s">
        <v>2040</v>
      </c>
      <c r="C1695" s="64">
        <v>0</v>
      </c>
      <c r="D1695" s="64">
        <v>0</v>
      </c>
      <c r="E1695" s="64">
        <v>0</v>
      </c>
      <c r="F1695" s="64">
        <v>0</v>
      </c>
      <c r="G1695" s="64">
        <v>0</v>
      </c>
      <c r="H1695" s="64">
        <v>0</v>
      </c>
      <c r="I1695" s="64">
        <v>0</v>
      </c>
      <c r="J1695" s="64">
        <v>0</v>
      </c>
      <c r="K1695" s="64">
        <v>0</v>
      </c>
      <c r="L1695" s="65"/>
      <c r="M1695" s="65">
        <v>0</v>
      </c>
      <c r="N1695" s="65">
        <v>0</v>
      </c>
      <c r="O1695" s="65">
        <v>0</v>
      </c>
      <c r="P1695" s="65">
        <v>0</v>
      </c>
      <c r="Q1695" s="65">
        <v>0</v>
      </c>
      <c r="R1695" s="65">
        <v>0</v>
      </c>
      <c r="S1695" s="65">
        <v>0</v>
      </c>
      <c r="T1695" s="65">
        <v>0</v>
      </c>
      <c r="U1695" s="65">
        <v>0</v>
      </c>
    </row>
    <row r="1696" spans="1:21" x14ac:dyDescent="0.35">
      <c r="A1696" s="62">
        <v>1691</v>
      </c>
      <c r="B1696" s="63" t="s">
        <v>431</v>
      </c>
      <c r="C1696" s="64">
        <v>0</v>
      </c>
      <c r="D1696" s="64">
        <v>11.578947368421053</v>
      </c>
      <c r="E1696" s="64">
        <v>6.103286384976526</v>
      </c>
      <c r="F1696" s="64">
        <v>0</v>
      </c>
      <c r="G1696" s="64">
        <v>10.476190476190476</v>
      </c>
      <c r="H1696" s="64">
        <v>5.6701030927835054</v>
      </c>
      <c r="I1696" s="64">
        <v>0</v>
      </c>
      <c r="J1696" s="64">
        <v>10.050251256281408</v>
      </c>
      <c r="K1696" s="64">
        <v>5.8679706601466997</v>
      </c>
      <c r="L1696" s="65"/>
      <c r="M1696" s="65">
        <v>0</v>
      </c>
      <c r="N1696" s="65">
        <v>11</v>
      </c>
      <c r="O1696" s="65">
        <v>13</v>
      </c>
      <c r="P1696" s="65">
        <v>0</v>
      </c>
      <c r="Q1696" s="65">
        <v>11</v>
      </c>
      <c r="R1696" s="65">
        <v>11</v>
      </c>
      <c r="S1696" s="65">
        <v>0</v>
      </c>
      <c r="T1696" s="65">
        <v>20</v>
      </c>
      <c r="U1696" s="65">
        <v>24</v>
      </c>
    </row>
    <row r="1697" spans="1:21" x14ac:dyDescent="0.35">
      <c r="A1697" s="62">
        <v>1692</v>
      </c>
      <c r="B1697" s="63" t="s">
        <v>2041</v>
      </c>
      <c r="C1697" s="64">
        <v>0</v>
      </c>
      <c r="D1697" s="64">
        <v>0</v>
      </c>
      <c r="E1697" s="64">
        <v>0</v>
      </c>
      <c r="F1697" s="64">
        <v>0</v>
      </c>
      <c r="G1697" s="64">
        <v>0</v>
      </c>
      <c r="H1697" s="64">
        <v>0</v>
      </c>
      <c r="I1697" s="64">
        <v>0</v>
      </c>
      <c r="J1697" s="64">
        <v>0</v>
      </c>
      <c r="K1697" s="64">
        <v>0</v>
      </c>
      <c r="L1697" s="65"/>
      <c r="M1697" s="65">
        <v>0</v>
      </c>
      <c r="N1697" s="65">
        <v>0</v>
      </c>
      <c r="O1697" s="65">
        <v>0</v>
      </c>
      <c r="P1697" s="65">
        <v>0</v>
      </c>
      <c r="Q1697" s="65">
        <v>0</v>
      </c>
      <c r="R1697" s="65">
        <v>0</v>
      </c>
      <c r="S1697" s="65">
        <v>0</v>
      </c>
      <c r="T1697" s="65">
        <v>0</v>
      </c>
      <c r="U1697" s="65">
        <v>0</v>
      </c>
    </row>
    <row r="1698" spans="1:21" x14ac:dyDescent="0.35">
      <c r="A1698" s="62">
        <v>1693</v>
      </c>
      <c r="B1698" s="63" t="s">
        <v>2042</v>
      </c>
      <c r="C1698" s="64">
        <v>0</v>
      </c>
      <c r="D1698" s="64">
        <v>0</v>
      </c>
      <c r="E1698" s="64">
        <v>0</v>
      </c>
      <c r="F1698" s="64">
        <v>0</v>
      </c>
      <c r="G1698" s="64">
        <v>0</v>
      </c>
      <c r="H1698" s="64">
        <v>0</v>
      </c>
      <c r="I1698" s="64">
        <v>0</v>
      </c>
      <c r="J1698" s="64">
        <v>0</v>
      </c>
      <c r="K1698" s="64">
        <v>0</v>
      </c>
      <c r="L1698" s="65"/>
      <c r="M1698" s="65">
        <v>0</v>
      </c>
      <c r="N1698" s="65">
        <v>0</v>
      </c>
      <c r="O1698" s="65">
        <v>0</v>
      </c>
      <c r="P1698" s="65">
        <v>0</v>
      </c>
      <c r="Q1698" s="65">
        <v>0</v>
      </c>
      <c r="R1698" s="65">
        <v>0</v>
      </c>
      <c r="S1698" s="65">
        <v>0</v>
      </c>
      <c r="T1698" s="65">
        <v>0</v>
      </c>
      <c r="U1698" s="65">
        <v>0</v>
      </c>
    </row>
    <row r="1699" spans="1:21" x14ac:dyDescent="0.35">
      <c r="A1699" s="62">
        <v>1694</v>
      </c>
      <c r="B1699" s="63" t="s">
        <v>2043</v>
      </c>
      <c r="C1699" s="64">
        <v>0</v>
      </c>
      <c r="D1699" s="64">
        <v>0</v>
      </c>
      <c r="E1699" s="64">
        <v>0</v>
      </c>
      <c r="F1699" s="64">
        <v>0</v>
      </c>
      <c r="G1699" s="64">
        <v>0</v>
      </c>
      <c r="H1699" s="64">
        <v>0</v>
      </c>
      <c r="I1699" s="64">
        <v>0</v>
      </c>
      <c r="J1699" s="64">
        <v>0</v>
      </c>
      <c r="K1699" s="64">
        <v>0</v>
      </c>
      <c r="L1699" s="65"/>
      <c r="M1699" s="65">
        <v>0</v>
      </c>
      <c r="N1699" s="65">
        <v>0</v>
      </c>
      <c r="O1699" s="65">
        <v>0</v>
      </c>
      <c r="P1699" s="65">
        <v>0</v>
      </c>
      <c r="Q1699" s="65">
        <v>0</v>
      </c>
      <c r="R1699" s="65">
        <v>0</v>
      </c>
      <c r="S1699" s="65">
        <v>0</v>
      </c>
      <c r="T1699" s="65">
        <v>0</v>
      </c>
      <c r="U1699" s="65">
        <v>0</v>
      </c>
    </row>
    <row r="1700" spans="1:21" x14ac:dyDescent="0.35">
      <c r="A1700" s="62">
        <v>1695</v>
      </c>
      <c r="B1700" s="63" t="s">
        <v>2044</v>
      </c>
      <c r="C1700" s="64">
        <v>0</v>
      </c>
      <c r="D1700" s="64">
        <v>0</v>
      </c>
      <c r="E1700" s="64">
        <v>0</v>
      </c>
      <c r="F1700" s="64">
        <v>0</v>
      </c>
      <c r="G1700" s="64">
        <v>0</v>
      </c>
      <c r="H1700" s="64">
        <v>0</v>
      </c>
      <c r="I1700" s="64">
        <v>0</v>
      </c>
      <c r="J1700" s="64">
        <v>0</v>
      </c>
      <c r="K1700" s="64">
        <v>0</v>
      </c>
      <c r="L1700" s="65"/>
      <c r="M1700" s="65">
        <v>0</v>
      </c>
      <c r="N1700" s="65">
        <v>0</v>
      </c>
      <c r="O1700" s="65">
        <v>0</v>
      </c>
      <c r="P1700" s="65">
        <v>0</v>
      </c>
      <c r="Q1700" s="65">
        <v>0</v>
      </c>
      <c r="R1700" s="65">
        <v>0</v>
      </c>
      <c r="S1700" s="65">
        <v>0</v>
      </c>
      <c r="T1700" s="65">
        <v>0</v>
      </c>
      <c r="U1700" s="65">
        <v>0</v>
      </c>
    </row>
    <row r="1701" spans="1:21" x14ac:dyDescent="0.35">
      <c r="A1701" s="62">
        <v>1696</v>
      </c>
      <c r="B1701" s="63" t="s">
        <v>2045</v>
      </c>
      <c r="C1701" s="64">
        <v>0</v>
      </c>
      <c r="D1701" s="64">
        <v>0</v>
      </c>
      <c r="E1701" s="64">
        <v>0</v>
      </c>
      <c r="F1701" s="64">
        <v>0</v>
      </c>
      <c r="G1701" s="64">
        <v>0</v>
      </c>
      <c r="H1701" s="64">
        <v>0</v>
      </c>
      <c r="I1701" s="64">
        <v>0</v>
      </c>
      <c r="J1701" s="64">
        <v>0</v>
      </c>
      <c r="K1701" s="64">
        <v>0</v>
      </c>
      <c r="L1701" s="65"/>
      <c r="M1701" s="65">
        <v>0</v>
      </c>
      <c r="N1701" s="65">
        <v>0</v>
      </c>
      <c r="O1701" s="65">
        <v>0</v>
      </c>
      <c r="P1701" s="65">
        <v>0</v>
      </c>
      <c r="Q1701" s="65">
        <v>0</v>
      </c>
      <c r="R1701" s="65">
        <v>0</v>
      </c>
      <c r="S1701" s="65">
        <v>0</v>
      </c>
      <c r="T1701" s="65">
        <v>0</v>
      </c>
      <c r="U1701" s="65">
        <v>0</v>
      </c>
    </row>
    <row r="1702" spans="1:21" x14ac:dyDescent="0.35">
      <c r="A1702" s="62">
        <v>1697</v>
      </c>
      <c r="B1702" s="63" t="s">
        <v>2046</v>
      </c>
      <c r="C1702" s="64">
        <v>0</v>
      </c>
      <c r="D1702" s="64">
        <v>0</v>
      </c>
      <c r="E1702" s="64">
        <v>0</v>
      </c>
      <c r="F1702" s="64">
        <v>0</v>
      </c>
      <c r="G1702" s="64">
        <v>0</v>
      </c>
      <c r="H1702" s="64">
        <v>0</v>
      </c>
      <c r="I1702" s="64">
        <v>0</v>
      </c>
      <c r="J1702" s="64">
        <v>0</v>
      </c>
      <c r="K1702" s="64">
        <v>0</v>
      </c>
      <c r="L1702" s="65"/>
      <c r="M1702" s="65">
        <v>0</v>
      </c>
      <c r="N1702" s="65">
        <v>0</v>
      </c>
      <c r="O1702" s="65">
        <v>0</v>
      </c>
      <c r="P1702" s="65">
        <v>0</v>
      </c>
      <c r="Q1702" s="65">
        <v>0</v>
      </c>
      <c r="R1702" s="65">
        <v>0</v>
      </c>
      <c r="S1702" s="65">
        <v>0</v>
      </c>
      <c r="T1702" s="65">
        <v>0</v>
      </c>
      <c r="U1702" s="65">
        <v>0</v>
      </c>
    </row>
    <row r="1703" spans="1:21" x14ac:dyDescent="0.35">
      <c r="A1703" s="62">
        <v>1698</v>
      </c>
      <c r="B1703" s="63" t="s">
        <v>2047</v>
      </c>
      <c r="C1703" s="64">
        <v>29.411764705882355</v>
      </c>
      <c r="D1703" s="64">
        <v>0</v>
      </c>
      <c r="E1703" s="64">
        <v>15</v>
      </c>
      <c r="F1703" s="64">
        <v>57.142857142857139</v>
      </c>
      <c r="G1703" s="64">
        <v>0</v>
      </c>
      <c r="H1703" s="64">
        <v>0</v>
      </c>
      <c r="I1703" s="64">
        <v>22.222222222222221</v>
      </c>
      <c r="J1703" s="64">
        <v>50</v>
      </c>
      <c r="K1703" s="64">
        <v>26.47058823529412</v>
      </c>
      <c r="L1703" s="65"/>
      <c r="M1703" s="65">
        <v>5</v>
      </c>
      <c r="N1703" s="65">
        <v>0</v>
      </c>
      <c r="O1703" s="65">
        <v>3</v>
      </c>
      <c r="P1703" s="65">
        <v>4</v>
      </c>
      <c r="Q1703" s="65">
        <v>0</v>
      </c>
      <c r="R1703" s="65">
        <v>0</v>
      </c>
      <c r="S1703" s="65">
        <v>6</v>
      </c>
      <c r="T1703" s="65">
        <v>3</v>
      </c>
      <c r="U1703" s="65">
        <v>9</v>
      </c>
    </row>
    <row r="1704" spans="1:21" x14ac:dyDescent="0.35">
      <c r="A1704" s="62">
        <v>1699</v>
      </c>
      <c r="B1704" s="63" t="s">
        <v>2048</v>
      </c>
      <c r="C1704" s="64">
        <v>0</v>
      </c>
      <c r="D1704" s="64">
        <v>0</v>
      </c>
      <c r="E1704" s="64">
        <v>0</v>
      </c>
      <c r="F1704" s="64">
        <v>0</v>
      </c>
      <c r="G1704" s="64">
        <v>0</v>
      </c>
      <c r="H1704" s="64">
        <v>0</v>
      </c>
      <c r="I1704" s="64">
        <v>0</v>
      </c>
      <c r="J1704" s="64">
        <v>0</v>
      </c>
      <c r="K1704" s="64">
        <v>0</v>
      </c>
      <c r="L1704" s="65"/>
      <c r="M1704" s="65">
        <v>0</v>
      </c>
      <c r="N1704" s="65">
        <v>0</v>
      </c>
      <c r="O1704" s="65">
        <v>0</v>
      </c>
      <c r="P1704" s="65">
        <v>0</v>
      </c>
      <c r="Q1704" s="65">
        <v>0</v>
      </c>
      <c r="R1704" s="65">
        <v>0</v>
      </c>
      <c r="S1704" s="65">
        <v>0</v>
      </c>
      <c r="T1704" s="65">
        <v>0</v>
      </c>
      <c r="U1704" s="65">
        <v>0</v>
      </c>
    </row>
    <row r="1705" spans="1:21" x14ac:dyDescent="0.35">
      <c r="A1705" s="62">
        <v>1700</v>
      </c>
      <c r="B1705" s="63" t="s">
        <v>2049</v>
      </c>
      <c r="C1705" s="64">
        <v>0</v>
      </c>
      <c r="D1705" s="64">
        <v>0</v>
      </c>
      <c r="E1705" s="64">
        <v>0</v>
      </c>
      <c r="F1705" s="64">
        <v>0</v>
      </c>
      <c r="G1705" s="64">
        <v>0</v>
      </c>
      <c r="H1705" s="64">
        <v>0</v>
      </c>
      <c r="I1705" s="64">
        <v>0</v>
      </c>
      <c r="J1705" s="64">
        <v>0</v>
      </c>
      <c r="K1705" s="64">
        <v>0</v>
      </c>
      <c r="L1705" s="65"/>
      <c r="M1705" s="65">
        <v>0</v>
      </c>
      <c r="N1705" s="65">
        <v>0</v>
      </c>
      <c r="O1705" s="65">
        <v>0</v>
      </c>
      <c r="P1705" s="65">
        <v>0</v>
      </c>
      <c r="Q1705" s="65">
        <v>0</v>
      </c>
      <c r="R1705" s="65">
        <v>0</v>
      </c>
      <c r="S1705" s="65">
        <v>0</v>
      </c>
      <c r="T1705" s="65">
        <v>0</v>
      </c>
      <c r="U1705" s="65">
        <v>0</v>
      </c>
    </row>
    <row r="1706" spans="1:21" x14ac:dyDescent="0.35">
      <c r="A1706" s="62">
        <v>1701</v>
      </c>
      <c r="B1706" s="63" t="s">
        <v>2050</v>
      </c>
      <c r="C1706" s="64">
        <v>0</v>
      </c>
      <c r="D1706" s="64">
        <v>0</v>
      </c>
      <c r="E1706" s="64">
        <v>0</v>
      </c>
      <c r="F1706" s="64">
        <v>0</v>
      </c>
      <c r="G1706" s="64">
        <v>0</v>
      </c>
      <c r="H1706" s="64">
        <v>0</v>
      </c>
      <c r="I1706" s="64">
        <v>0</v>
      </c>
      <c r="J1706" s="64">
        <v>0</v>
      </c>
      <c r="K1706" s="64">
        <v>0</v>
      </c>
      <c r="L1706" s="65"/>
      <c r="M1706" s="65">
        <v>0</v>
      </c>
      <c r="N1706" s="65">
        <v>0</v>
      </c>
      <c r="O1706" s="65">
        <v>0</v>
      </c>
      <c r="P1706" s="65">
        <v>0</v>
      </c>
      <c r="Q1706" s="65">
        <v>0</v>
      </c>
      <c r="R1706" s="65">
        <v>0</v>
      </c>
      <c r="S1706" s="65">
        <v>0</v>
      </c>
      <c r="T1706" s="65">
        <v>0</v>
      </c>
      <c r="U1706" s="65">
        <v>0</v>
      </c>
    </row>
    <row r="1707" spans="1:21" x14ac:dyDescent="0.35">
      <c r="A1707" s="62">
        <v>1702</v>
      </c>
      <c r="B1707" s="63" t="s">
        <v>2051</v>
      </c>
      <c r="C1707" s="64">
        <v>0</v>
      </c>
      <c r="D1707" s="64">
        <v>0</v>
      </c>
      <c r="E1707" s="64">
        <v>0</v>
      </c>
      <c r="F1707" s="64">
        <v>0</v>
      </c>
      <c r="G1707" s="64">
        <v>0</v>
      </c>
      <c r="H1707" s="64">
        <v>0</v>
      </c>
      <c r="I1707" s="64">
        <v>0</v>
      </c>
      <c r="J1707" s="64">
        <v>0</v>
      </c>
      <c r="K1707" s="64">
        <v>0</v>
      </c>
      <c r="L1707" s="65"/>
      <c r="M1707" s="65">
        <v>0</v>
      </c>
      <c r="N1707" s="65">
        <v>0</v>
      </c>
      <c r="O1707" s="65">
        <v>0</v>
      </c>
      <c r="P1707" s="65">
        <v>0</v>
      </c>
      <c r="Q1707" s="65">
        <v>0</v>
      </c>
      <c r="R1707" s="65">
        <v>0</v>
      </c>
      <c r="S1707" s="65">
        <v>0</v>
      </c>
      <c r="T1707" s="65">
        <v>0</v>
      </c>
      <c r="U1707" s="65">
        <v>0</v>
      </c>
    </row>
    <row r="1708" spans="1:21" x14ac:dyDescent="0.35">
      <c r="A1708" s="62">
        <v>1703</v>
      </c>
      <c r="B1708" s="63" t="s">
        <v>2052</v>
      </c>
      <c r="C1708" s="64">
        <v>0</v>
      </c>
      <c r="D1708" s="64">
        <v>8.5714285714285712</v>
      </c>
      <c r="E1708" s="64">
        <v>0</v>
      </c>
      <c r="F1708" s="64">
        <v>0</v>
      </c>
      <c r="G1708" s="64">
        <v>0</v>
      </c>
      <c r="H1708" s="64">
        <v>0</v>
      </c>
      <c r="I1708" s="64">
        <v>0</v>
      </c>
      <c r="J1708" s="64">
        <v>15.714285714285714</v>
      </c>
      <c r="K1708" s="64">
        <v>1.5789473684210527</v>
      </c>
      <c r="L1708" s="65"/>
      <c r="M1708" s="65">
        <v>0</v>
      </c>
      <c r="N1708" s="65">
        <v>3</v>
      </c>
      <c r="O1708" s="65">
        <v>0</v>
      </c>
      <c r="P1708" s="65">
        <v>0</v>
      </c>
      <c r="Q1708" s="65">
        <v>0</v>
      </c>
      <c r="R1708" s="65">
        <v>0</v>
      </c>
      <c r="S1708" s="65">
        <v>0</v>
      </c>
      <c r="T1708" s="65">
        <v>11</v>
      </c>
      <c r="U1708" s="65">
        <v>3</v>
      </c>
    </row>
    <row r="1709" spans="1:21" x14ac:dyDescent="0.35">
      <c r="A1709" s="62">
        <v>1704</v>
      </c>
      <c r="B1709" s="63" t="s">
        <v>3138</v>
      </c>
      <c r="C1709" s="64">
        <v>0</v>
      </c>
      <c r="D1709" s="64">
        <v>0</v>
      </c>
      <c r="E1709" s="64">
        <v>0</v>
      </c>
      <c r="F1709" s="64">
        <v>0</v>
      </c>
      <c r="G1709" s="64">
        <v>0</v>
      </c>
      <c r="H1709" s="64">
        <v>0</v>
      </c>
      <c r="I1709" s="64">
        <v>0</v>
      </c>
      <c r="J1709" s="64">
        <v>0</v>
      </c>
      <c r="K1709" s="64">
        <v>0</v>
      </c>
      <c r="L1709" s="65"/>
      <c r="M1709" s="65">
        <v>0</v>
      </c>
      <c r="N1709" s="65">
        <v>0</v>
      </c>
      <c r="O1709" s="65">
        <v>0</v>
      </c>
      <c r="P1709" s="65">
        <v>0</v>
      </c>
      <c r="Q1709" s="65">
        <v>0</v>
      </c>
      <c r="R1709" s="65">
        <v>0</v>
      </c>
      <c r="S1709" s="65">
        <v>0</v>
      </c>
      <c r="T1709" s="65">
        <v>0</v>
      </c>
      <c r="U1709" s="65">
        <v>0</v>
      </c>
    </row>
    <row r="1710" spans="1:21" x14ac:dyDescent="0.35">
      <c r="A1710" s="62">
        <v>1705</v>
      </c>
      <c r="B1710" s="63" t="s">
        <v>2053</v>
      </c>
      <c r="C1710" s="64">
        <v>0</v>
      </c>
      <c r="D1710" s="64">
        <v>0</v>
      </c>
      <c r="E1710" s="64">
        <v>0</v>
      </c>
      <c r="F1710" s="64">
        <v>0</v>
      </c>
      <c r="G1710" s="64">
        <v>0</v>
      </c>
      <c r="H1710" s="64">
        <v>0</v>
      </c>
      <c r="I1710" s="64">
        <v>0</v>
      </c>
      <c r="J1710" s="64">
        <v>0</v>
      </c>
      <c r="K1710" s="64">
        <v>0</v>
      </c>
      <c r="L1710" s="65"/>
      <c r="M1710" s="65">
        <v>0</v>
      </c>
      <c r="N1710" s="65">
        <v>0</v>
      </c>
      <c r="O1710" s="65">
        <v>0</v>
      </c>
      <c r="P1710" s="65">
        <v>0</v>
      </c>
      <c r="Q1710" s="65">
        <v>0</v>
      </c>
      <c r="R1710" s="65">
        <v>0</v>
      </c>
      <c r="S1710" s="65">
        <v>0</v>
      </c>
      <c r="T1710" s="65">
        <v>0</v>
      </c>
      <c r="U1710" s="65">
        <v>0</v>
      </c>
    </row>
    <row r="1711" spans="1:21" x14ac:dyDescent="0.35">
      <c r="A1711" s="62">
        <v>1706</v>
      </c>
      <c r="B1711" s="63" t="s">
        <v>2054</v>
      </c>
      <c r="C1711" s="64">
        <v>2.5917926565874732</v>
      </c>
      <c r="D1711" s="64">
        <v>8.4</v>
      </c>
      <c r="E1711" s="64">
        <v>5.9732234809474765</v>
      </c>
      <c r="F1711" s="64">
        <v>2.3255813953488373</v>
      </c>
      <c r="G1711" s="64">
        <v>6.2634989200863922</v>
      </c>
      <c r="H1711" s="64">
        <v>4.4444444444444446</v>
      </c>
      <c r="I1711" s="64">
        <v>2.2326674500587544</v>
      </c>
      <c r="J1711" s="64">
        <v>7.9545454545454541</v>
      </c>
      <c r="K1711" s="64">
        <v>5.2111903455842015</v>
      </c>
      <c r="L1711" s="65"/>
      <c r="M1711" s="65">
        <v>12</v>
      </c>
      <c r="N1711" s="65">
        <v>42</v>
      </c>
      <c r="O1711" s="65">
        <v>58</v>
      </c>
      <c r="P1711" s="65">
        <v>9</v>
      </c>
      <c r="Q1711" s="65">
        <v>29</v>
      </c>
      <c r="R1711" s="65">
        <v>38</v>
      </c>
      <c r="S1711" s="65">
        <v>19</v>
      </c>
      <c r="T1711" s="65">
        <v>77</v>
      </c>
      <c r="U1711" s="65">
        <v>95</v>
      </c>
    </row>
    <row r="1712" spans="1:21" x14ac:dyDescent="0.35">
      <c r="A1712" s="62">
        <v>1707</v>
      </c>
      <c r="B1712" s="63" t="s">
        <v>2055</v>
      </c>
      <c r="C1712" s="64">
        <v>0</v>
      </c>
      <c r="D1712" s="64">
        <v>10.526315789473683</v>
      </c>
      <c r="E1712" s="64">
        <v>10.294117647058822</v>
      </c>
      <c r="F1712" s="64">
        <v>13.636363636363635</v>
      </c>
      <c r="G1712" s="64">
        <v>0</v>
      </c>
      <c r="H1712" s="64">
        <v>13.636363636363635</v>
      </c>
      <c r="I1712" s="64">
        <v>5.3571428571428568</v>
      </c>
      <c r="J1712" s="64">
        <v>12.903225806451612</v>
      </c>
      <c r="K1712" s="64">
        <v>9.6491228070175428</v>
      </c>
      <c r="L1712" s="65"/>
      <c r="M1712" s="65">
        <v>0</v>
      </c>
      <c r="N1712" s="65">
        <v>4</v>
      </c>
      <c r="O1712" s="65">
        <v>7</v>
      </c>
      <c r="P1712" s="65">
        <v>3</v>
      </c>
      <c r="Q1712" s="65">
        <v>0</v>
      </c>
      <c r="R1712" s="65">
        <v>6</v>
      </c>
      <c r="S1712" s="65">
        <v>3</v>
      </c>
      <c r="T1712" s="65">
        <v>8</v>
      </c>
      <c r="U1712" s="65">
        <v>11</v>
      </c>
    </row>
    <row r="1713" spans="1:21" x14ac:dyDescent="0.35">
      <c r="A1713" s="62">
        <v>1708</v>
      </c>
      <c r="B1713" s="63" t="s">
        <v>2056</v>
      </c>
      <c r="C1713" s="64">
        <v>0</v>
      </c>
      <c r="D1713" s="64">
        <v>0</v>
      </c>
      <c r="E1713" s="64">
        <v>0</v>
      </c>
      <c r="F1713" s="64">
        <v>0</v>
      </c>
      <c r="G1713" s="64">
        <v>0</v>
      </c>
      <c r="H1713" s="64">
        <v>0</v>
      </c>
      <c r="I1713" s="64">
        <v>0</v>
      </c>
      <c r="J1713" s="64">
        <v>0</v>
      </c>
      <c r="K1713" s="64">
        <v>0</v>
      </c>
      <c r="L1713" s="65"/>
      <c r="M1713" s="65">
        <v>0</v>
      </c>
      <c r="N1713" s="65">
        <v>0</v>
      </c>
      <c r="O1713" s="65">
        <v>0</v>
      </c>
      <c r="P1713" s="65">
        <v>0</v>
      </c>
      <c r="Q1713" s="65">
        <v>0</v>
      </c>
      <c r="R1713" s="65">
        <v>0</v>
      </c>
      <c r="S1713" s="65">
        <v>0</v>
      </c>
      <c r="T1713" s="65">
        <v>0</v>
      </c>
      <c r="U1713" s="65">
        <v>0</v>
      </c>
    </row>
    <row r="1714" spans="1:21" x14ac:dyDescent="0.35">
      <c r="A1714" s="62">
        <v>1709</v>
      </c>
      <c r="B1714" s="63" t="s">
        <v>2057</v>
      </c>
      <c r="C1714" s="64">
        <v>0</v>
      </c>
      <c r="D1714" s="64">
        <v>100</v>
      </c>
      <c r="E1714" s="64">
        <v>100</v>
      </c>
      <c r="F1714" s="64">
        <v>0</v>
      </c>
      <c r="G1714" s="64">
        <v>0</v>
      </c>
      <c r="H1714" s="64">
        <v>0</v>
      </c>
      <c r="I1714" s="64">
        <v>0</v>
      </c>
      <c r="J1714" s="64">
        <v>50</v>
      </c>
      <c r="K1714" s="64">
        <v>33.333333333333329</v>
      </c>
      <c r="L1714" s="65"/>
      <c r="M1714" s="65">
        <v>0</v>
      </c>
      <c r="N1714" s="65">
        <v>3</v>
      </c>
      <c r="O1714" s="65">
        <v>3</v>
      </c>
      <c r="P1714" s="65">
        <v>0</v>
      </c>
      <c r="Q1714" s="65">
        <v>0</v>
      </c>
      <c r="R1714" s="65">
        <v>0</v>
      </c>
      <c r="S1714" s="65">
        <v>0</v>
      </c>
      <c r="T1714" s="65">
        <v>3</v>
      </c>
      <c r="U1714" s="65">
        <v>3</v>
      </c>
    </row>
    <row r="1715" spans="1:21" x14ac:dyDescent="0.35">
      <c r="A1715" s="62">
        <v>1710</v>
      </c>
      <c r="B1715" s="63" t="s">
        <v>2058</v>
      </c>
      <c r="C1715" s="64">
        <v>0</v>
      </c>
      <c r="D1715" s="64">
        <v>0</v>
      </c>
      <c r="E1715" s="64">
        <v>0</v>
      </c>
      <c r="F1715" s="64">
        <v>0</v>
      </c>
      <c r="G1715" s="64">
        <v>0</v>
      </c>
      <c r="H1715" s="64">
        <v>0</v>
      </c>
      <c r="I1715" s="64">
        <v>0</v>
      </c>
      <c r="J1715" s="64">
        <v>0</v>
      </c>
      <c r="K1715" s="64">
        <v>0</v>
      </c>
      <c r="L1715" s="65"/>
      <c r="M1715" s="65">
        <v>0</v>
      </c>
      <c r="N1715" s="65">
        <v>0</v>
      </c>
      <c r="O1715" s="65">
        <v>0</v>
      </c>
      <c r="P1715" s="65">
        <v>0</v>
      </c>
      <c r="Q1715" s="65">
        <v>0</v>
      </c>
      <c r="R1715" s="65">
        <v>0</v>
      </c>
      <c r="S1715" s="65">
        <v>0</v>
      </c>
      <c r="T1715" s="65">
        <v>0</v>
      </c>
      <c r="U1715" s="65">
        <v>0</v>
      </c>
    </row>
    <row r="1716" spans="1:21" x14ac:dyDescent="0.35">
      <c r="A1716" s="62">
        <v>1711</v>
      </c>
      <c r="B1716" s="63" t="s">
        <v>2059</v>
      </c>
      <c r="C1716" s="64">
        <v>0</v>
      </c>
      <c r="D1716" s="64">
        <v>0</v>
      </c>
      <c r="E1716" s="64">
        <v>0</v>
      </c>
      <c r="F1716" s="64">
        <v>0</v>
      </c>
      <c r="G1716" s="64">
        <v>0</v>
      </c>
      <c r="H1716" s="64">
        <v>0</v>
      </c>
      <c r="I1716" s="64">
        <v>0</v>
      </c>
      <c r="J1716" s="64">
        <v>0</v>
      </c>
      <c r="K1716" s="64">
        <v>0</v>
      </c>
      <c r="L1716" s="65"/>
      <c r="M1716" s="65">
        <v>0</v>
      </c>
      <c r="N1716" s="65">
        <v>0</v>
      </c>
      <c r="O1716" s="65">
        <v>0</v>
      </c>
      <c r="P1716" s="65">
        <v>0</v>
      </c>
      <c r="Q1716" s="65">
        <v>0</v>
      </c>
      <c r="R1716" s="65">
        <v>0</v>
      </c>
      <c r="S1716" s="65">
        <v>0</v>
      </c>
      <c r="T1716" s="65">
        <v>0</v>
      </c>
      <c r="U1716" s="65">
        <v>0</v>
      </c>
    </row>
    <row r="1717" spans="1:21" x14ac:dyDescent="0.35">
      <c r="A1717" s="62">
        <v>1712</v>
      </c>
      <c r="B1717" s="63" t="s">
        <v>2060</v>
      </c>
      <c r="C1717" s="64">
        <v>0</v>
      </c>
      <c r="D1717" s="64">
        <v>0</v>
      </c>
      <c r="E1717" s="64">
        <v>0</v>
      </c>
      <c r="F1717" s="64">
        <v>0</v>
      </c>
      <c r="G1717" s="64">
        <v>0</v>
      </c>
      <c r="H1717" s="64">
        <v>0</v>
      </c>
      <c r="I1717" s="64">
        <v>0</v>
      </c>
      <c r="J1717" s="64">
        <v>0</v>
      </c>
      <c r="K1717" s="64">
        <v>0</v>
      </c>
      <c r="L1717" s="65"/>
      <c r="M1717" s="65">
        <v>0</v>
      </c>
      <c r="N1717" s="65">
        <v>0</v>
      </c>
      <c r="O1717" s="65">
        <v>0</v>
      </c>
      <c r="P1717" s="65">
        <v>0</v>
      </c>
      <c r="Q1717" s="65">
        <v>0</v>
      </c>
      <c r="R1717" s="65">
        <v>0</v>
      </c>
      <c r="S1717" s="65">
        <v>0</v>
      </c>
      <c r="T1717" s="65">
        <v>0</v>
      </c>
      <c r="U1717" s="65">
        <v>0</v>
      </c>
    </row>
    <row r="1718" spans="1:21" x14ac:dyDescent="0.35">
      <c r="A1718" s="62">
        <v>1713</v>
      </c>
      <c r="B1718" s="63" t="s">
        <v>2061</v>
      </c>
      <c r="C1718" s="64">
        <v>0</v>
      </c>
      <c r="D1718" s="64">
        <v>0</v>
      </c>
      <c r="E1718" s="64">
        <v>0</v>
      </c>
      <c r="F1718" s="64">
        <v>0</v>
      </c>
      <c r="G1718" s="64">
        <v>0</v>
      </c>
      <c r="H1718" s="64">
        <v>0</v>
      </c>
      <c r="I1718" s="64">
        <v>0</v>
      </c>
      <c r="J1718" s="64">
        <v>0</v>
      </c>
      <c r="K1718" s="64">
        <v>0</v>
      </c>
      <c r="L1718" s="65"/>
      <c r="M1718" s="65">
        <v>0</v>
      </c>
      <c r="N1718" s="65">
        <v>0</v>
      </c>
      <c r="O1718" s="65">
        <v>0</v>
      </c>
      <c r="P1718" s="65">
        <v>0</v>
      </c>
      <c r="Q1718" s="65">
        <v>0</v>
      </c>
      <c r="R1718" s="65">
        <v>0</v>
      </c>
      <c r="S1718" s="65">
        <v>0</v>
      </c>
      <c r="T1718" s="65">
        <v>0</v>
      </c>
      <c r="U1718" s="65">
        <v>0</v>
      </c>
    </row>
    <row r="1719" spans="1:21" x14ac:dyDescent="0.35">
      <c r="A1719" s="62">
        <v>1714</v>
      </c>
      <c r="B1719" s="63" t="s">
        <v>2062</v>
      </c>
      <c r="C1719" s="64">
        <v>0</v>
      </c>
      <c r="D1719" s="64">
        <v>0</v>
      </c>
      <c r="E1719" s="64">
        <v>0</v>
      </c>
      <c r="F1719" s="64">
        <v>0</v>
      </c>
      <c r="G1719" s="64">
        <v>0</v>
      </c>
      <c r="H1719" s="64">
        <v>0</v>
      </c>
      <c r="I1719" s="64">
        <v>0</v>
      </c>
      <c r="J1719" s="64">
        <v>0</v>
      </c>
      <c r="K1719" s="64">
        <v>0</v>
      </c>
      <c r="L1719" s="65"/>
      <c r="M1719" s="65">
        <v>0</v>
      </c>
      <c r="N1719" s="65">
        <v>0</v>
      </c>
      <c r="O1719" s="65">
        <v>0</v>
      </c>
      <c r="P1719" s="65">
        <v>0</v>
      </c>
      <c r="Q1719" s="65">
        <v>0</v>
      </c>
      <c r="R1719" s="65">
        <v>0</v>
      </c>
      <c r="S1719" s="65">
        <v>0</v>
      </c>
      <c r="T1719" s="65">
        <v>0</v>
      </c>
      <c r="U1719" s="65">
        <v>0</v>
      </c>
    </row>
    <row r="1720" spans="1:21" x14ac:dyDescent="0.35">
      <c r="A1720" s="62">
        <v>1715</v>
      </c>
      <c r="B1720" s="63" t="s">
        <v>2063</v>
      </c>
      <c r="C1720" s="64">
        <v>0</v>
      </c>
      <c r="D1720" s="64">
        <v>0</v>
      </c>
      <c r="E1720" s="64">
        <v>0</v>
      </c>
      <c r="F1720" s="64">
        <v>0</v>
      </c>
      <c r="G1720" s="64">
        <v>0</v>
      </c>
      <c r="H1720" s="64">
        <v>0</v>
      </c>
      <c r="I1720" s="64">
        <v>0</v>
      </c>
      <c r="J1720" s="64">
        <v>0</v>
      </c>
      <c r="K1720" s="64">
        <v>10.256410256410255</v>
      </c>
      <c r="L1720" s="65"/>
      <c r="M1720" s="65">
        <v>0</v>
      </c>
      <c r="N1720" s="65">
        <v>0</v>
      </c>
      <c r="O1720" s="65">
        <v>0</v>
      </c>
      <c r="P1720" s="65">
        <v>0</v>
      </c>
      <c r="Q1720" s="65">
        <v>0</v>
      </c>
      <c r="R1720" s="65">
        <v>0</v>
      </c>
      <c r="S1720" s="65">
        <v>0</v>
      </c>
      <c r="T1720" s="65">
        <v>0</v>
      </c>
      <c r="U1720" s="65">
        <v>4</v>
      </c>
    </row>
    <row r="1721" spans="1:21" x14ac:dyDescent="0.35">
      <c r="A1721" s="62">
        <v>1716</v>
      </c>
      <c r="B1721" s="63" t="s">
        <v>432</v>
      </c>
      <c r="C1721" s="64">
        <v>13.901345291479823</v>
      </c>
      <c r="D1721" s="64">
        <v>27.27272727272727</v>
      </c>
      <c r="E1721" s="64">
        <v>21.99074074074074</v>
      </c>
      <c r="F1721" s="64">
        <v>15.909090909090908</v>
      </c>
      <c r="G1721" s="64">
        <v>26.222222222222225</v>
      </c>
      <c r="H1721" s="64">
        <v>20.558375634517766</v>
      </c>
      <c r="I1721" s="64">
        <v>14.248704663212436</v>
      </c>
      <c r="J1721" s="64">
        <v>27.27272727272727</v>
      </c>
      <c r="K1721" s="64">
        <v>20.243902439024392</v>
      </c>
      <c r="L1721" s="65"/>
      <c r="M1721" s="65">
        <v>31</v>
      </c>
      <c r="N1721" s="65">
        <v>60</v>
      </c>
      <c r="O1721" s="65">
        <v>95</v>
      </c>
      <c r="P1721" s="65">
        <v>28</v>
      </c>
      <c r="Q1721" s="65">
        <v>59</v>
      </c>
      <c r="R1721" s="65">
        <v>81</v>
      </c>
      <c r="S1721" s="65">
        <v>55</v>
      </c>
      <c r="T1721" s="65">
        <v>120</v>
      </c>
      <c r="U1721" s="65">
        <v>166</v>
      </c>
    </row>
    <row r="1722" spans="1:21" x14ac:dyDescent="0.35">
      <c r="A1722" s="62">
        <v>1717</v>
      </c>
      <c r="B1722" s="63" t="s">
        <v>2064</v>
      </c>
      <c r="C1722" s="64">
        <v>0</v>
      </c>
      <c r="D1722" s="64">
        <v>0</v>
      </c>
      <c r="E1722" s="64">
        <v>0</v>
      </c>
      <c r="F1722" s="64">
        <v>0</v>
      </c>
      <c r="G1722" s="64">
        <v>0</v>
      </c>
      <c r="H1722" s="64">
        <v>0</v>
      </c>
      <c r="I1722" s="64">
        <v>0</v>
      </c>
      <c r="J1722" s="64">
        <v>0</v>
      </c>
      <c r="K1722" s="64">
        <v>8.064516129032258</v>
      </c>
      <c r="L1722" s="65"/>
      <c r="M1722" s="65">
        <v>0</v>
      </c>
      <c r="N1722" s="65">
        <v>0</v>
      </c>
      <c r="O1722" s="65">
        <v>0</v>
      </c>
      <c r="P1722" s="65">
        <v>0</v>
      </c>
      <c r="Q1722" s="65">
        <v>0</v>
      </c>
      <c r="R1722" s="65">
        <v>0</v>
      </c>
      <c r="S1722" s="65">
        <v>0</v>
      </c>
      <c r="T1722" s="65">
        <v>0</v>
      </c>
      <c r="U1722" s="65">
        <v>5</v>
      </c>
    </row>
    <row r="1723" spans="1:21" x14ac:dyDescent="0.35">
      <c r="A1723" s="62">
        <v>1718</v>
      </c>
      <c r="B1723" s="63" t="s">
        <v>2065</v>
      </c>
      <c r="C1723" s="64">
        <v>0</v>
      </c>
      <c r="D1723" s="64">
        <v>0</v>
      </c>
      <c r="E1723" s="64">
        <v>0</v>
      </c>
      <c r="F1723" s="64">
        <v>0</v>
      </c>
      <c r="G1723" s="64">
        <v>0</v>
      </c>
      <c r="H1723" s="64">
        <v>0</v>
      </c>
      <c r="I1723" s="64">
        <v>0</v>
      </c>
      <c r="J1723" s="64">
        <v>0</v>
      </c>
      <c r="K1723" s="64">
        <v>0</v>
      </c>
      <c r="L1723" s="65"/>
      <c r="M1723" s="65">
        <v>0</v>
      </c>
      <c r="N1723" s="65">
        <v>0</v>
      </c>
      <c r="O1723" s="65">
        <v>0</v>
      </c>
      <c r="P1723" s="65">
        <v>0</v>
      </c>
      <c r="Q1723" s="65">
        <v>0</v>
      </c>
      <c r="R1723" s="65">
        <v>0</v>
      </c>
      <c r="S1723" s="65">
        <v>0</v>
      </c>
      <c r="T1723" s="65">
        <v>0</v>
      </c>
      <c r="U1723" s="65">
        <v>0</v>
      </c>
    </row>
    <row r="1724" spans="1:21" x14ac:dyDescent="0.35">
      <c r="A1724" s="62">
        <v>1719</v>
      </c>
      <c r="B1724" s="63" t="s">
        <v>2066</v>
      </c>
      <c r="C1724" s="64">
        <v>0</v>
      </c>
      <c r="D1724" s="64">
        <v>0</v>
      </c>
      <c r="E1724" s="64">
        <v>0</v>
      </c>
      <c r="F1724" s="64">
        <v>0</v>
      </c>
      <c r="G1724" s="64">
        <v>0</v>
      </c>
      <c r="H1724" s="64">
        <v>0</v>
      </c>
      <c r="I1724" s="64">
        <v>0</v>
      </c>
      <c r="J1724" s="64">
        <v>0</v>
      </c>
      <c r="K1724" s="64">
        <v>0</v>
      </c>
      <c r="L1724" s="65"/>
      <c r="M1724" s="65">
        <v>0</v>
      </c>
      <c r="N1724" s="65">
        <v>0</v>
      </c>
      <c r="O1724" s="65">
        <v>0</v>
      </c>
      <c r="P1724" s="65">
        <v>0</v>
      </c>
      <c r="Q1724" s="65">
        <v>0</v>
      </c>
      <c r="R1724" s="65">
        <v>0</v>
      </c>
      <c r="S1724" s="65">
        <v>0</v>
      </c>
      <c r="T1724" s="65">
        <v>0</v>
      </c>
      <c r="U1724" s="65">
        <v>0</v>
      </c>
    </row>
    <row r="1725" spans="1:21" x14ac:dyDescent="0.35">
      <c r="A1725" s="62">
        <v>1720</v>
      </c>
      <c r="B1725" s="63" t="s">
        <v>2067</v>
      </c>
      <c r="C1725" s="64">
        <v>0</v>
      </c>
      <c r="D1725" s="64">
        <v>0</v>
      </c>
      <c r="E1725" s="64">
        <v>0</v>
      </c>
      <c r="F1725" s="64">
        <v>0</v>
      </c>
      <c r="G1725" s="64">
        <v>0</v>
      </c>
      <c r="H1725" s="64">
        <v>0</v>
      </c>
      <c r="I1725" s="64">
        <v>0</v>
      </c>
      <c r="J1725" s="64">
        <v>0</v>
      </c>
      <c r="K1725" s="64">
        <v>0</v>
      </c>
      <c r="L1725" s="65"/>
      <c r="M1725" s="65">
        <v>0</v>
      </c>
      <c r="N1725" s="65">
        <v>0</v>
      </c>
      <c r="O1725" s="65">
        <v>0</v>
      </c>
      <c r="P1725" s="65">
        <v>0</v>
      </c>
      <c r="Q1725" s="65">
        <v>0</v>
      </c>
      <c r="R1725" s="65">
        <v>0</v>
      </c>
      <c r="S1725" s="65">
        <v>0</v>
      </c>
      <c r="T1725" s="65">
        <v>0</v>
      </c>
      <c r="U1725" s="65">
        <v>0</v>
      </c>
    </row>
    <row r="1726" spans="1:21" x14ac:dyDescent="0.35">
      <c r="A1726" s="62">
        <v>1721</v>
      </c>
      <c r="B1726" s="63" t="s">
        <v>2068</v>
      </c>
      <c r="C1726" s="64">
        <v>0</v>
      </c>
      <c r="D1726" s="64">
        <v>0</v>
      </c>
      <c r="E1726" s="64">
        <v>0</v>
      </c>
      <c r="F1726" s="64">
        <v>0</v>
      </c>
      <c r="G1726" s="64">
        <v>0</v>
      </c>
      <c r="H1726" s="64">
        <v>0</v>
      </c>
      <c r="I1726" s="64">
        <v>0</v>
      </c>
      <c r="J1726" s="64">
        <v>0</v>
      </c>
      <c r="K1726" s="64">
        <v>0</v>
      </c>
      <c r="L1726" s="65"/>
      <c r="M1726" s="65">
        <v>0</v>
      </c>
      <c r="N1726" s="65">
        <v>0</v>
      </c>
      <c r="O1726" s="65">
        <v>0</v>
      </c>
      <c r="P1726" s="65">
        <v>0</v>
      </c>
      <c r="Q1726" s="65">
        <v>0</v>
      </c>
      <c r="R1726" s="65">
        <v>0</v>
      </c>
      <c r="S1726" s="65">
        <v>0</v>
      </c>
      <c r="T1726" s="65">
        <v>0</v>
      </c>
      <c r="U1726" s="65">
        <v>0</v>
      </c>
    </row>
    <row r="1727" spans="1:21" x14ac:dyDescent="0.35">
      <c r="A1727" s="62">
        <v>1722</v>
      </c>
      <c r="B1727" s="63" t="s">
        <v>2069</v>
      </c>
      <c r="C1727" s="64">
        <v>0</v>
      </c>
      <c r="D1727" s="64">
        <v>0</v>
      </c>
      <c r="E1727" s="64">
        <v>0</v>
      </c>
      <c r="F1727" s="64">
        <v>0</v>
      </c>
      <c r="G1727" s="64">
        <v>0</v>
      </c>
      <c r="H1727" s="64">
        <v>0</v>
      </c>
      <c r="I1727" s="64">
        <v>0</v>
      </c>
      <c r="J1727" s="64">
        <v>0</v>
      </c>
      <c r="K1727" s="64">
        <v>0</v>
      </c>
      <c r="L1727" s="65"/>
      <c r="M1727" s="65">
        <v>0</v>
      </c>
      <c r="N1727" s="65">
        <v>0</v>
      </c>
      <c r="O1727" s="65">
        <v>0</v>
      </c>
      <c r="P1727" s="65">
        <v>0</v>
      </c>
      <c r="Q1727" s="65">
        <v>0</v>
      </c>
      <c r="R1727" s="65">
        <v>0</v>
      </c>
      <c r="S1727" s="65">
        <v>0</v>
      </c>
      <c r="T1727" s="65">
        <v>0</v>
      </c>
      <c r="U1727" s="65">
        <v>0</v>
      </c>
    </row>
    <row r="1728" spans="1:21" x14ac:dyDescent="0.35">
      <c r="A1728" s="62">
        <v>1723</v>
      </c>
      <c r="B1728" s="63" t="s">
        <v>2070</v>
      </c>
      <c r="C1728" s="64">
        <v>0</v>
      </c>
      <c r="D1728" s="64">
        <v>0</v>
      </c>
      <c r="E1728" s="64">
        <v>0</v>
      </c>
      <c r="F1728" s="64">
        <v>0</v>
      </c>
      <c r="G1728" s="64">
        <v>0</v>
      </c>
      <c r="H1728" s="64">
        <v>0</v>
      </c>
      <c r="I1728" s="64">
        <v>0</v>
      </c>
      <c r="J1728" s="64">
        <v>0</v>
      </c>
      <c r="K1728" s="64">
        <v>0</v>
      </c>
      <c r="L1728" s="65"/>
      <c r="M1728" s="65">
        <v>0</v>
      </c>
      <c r="N1728" s="65">
        <v>0</v>
      </c>
      <c r="O1728" s="65">
        <v>0</v>
      </c>
      <c r="P1728" s="65">
        <v>0</v>
      </c>
      <c r="Q1728" s="65">
        <v>0</v>
      </c>
      <c r="R1728" s="65">
        <v>0</v>
      </c>
      <c r="S1728" s="65">
        <v>0</v>
      </c>
      <c r="T1728" s="65">
        <v>0</v>
      </c>
      <c r="U1728" s="65">
        <v>0</v>
      </c>
    </row>
    <row r="1729" spans="1:21" x14ac:dyDescent="0.35">
      <c r="A1729" s="62">
        <v>1724</v>
      </c>
      <c r="B1729" s="63" t="s">
        <v>2071</v>
      </c>
      <c r="C1729" s="64">
        <v>0</v>
      </c>
      <c r="D1729" s="64">
        <v>0</v>
      </c>
      <c r="E1729" s="64">
        <v>0</v>
      </c>
      <c r="F1729" s="64">
        <v>0</v>
      </c>
      <c r="G1729" s="64">
        <v>0</v>
      </c>
      <c r="H1729" s="64">
        <v>0</v>
      </c>
      <c r="I1729" s="64">
        <v>0</v>
      </c>
      <c r="J1729" s="64">
        <v>0</v>
      </c>
      <c r="K1729" s="64">
        <v>0</v>
      </c>
      <c r="L1729" s="65"/>
      <c r="M1729" s="65">
        <v>0</v>
      </c>
      <c r="N1729" s="65">
        <v>0</v>
      </c>
      <c r="O1729" s="65">
        <v>0</v>
      </c>
      <c r="P1729" s="65">
        <v>0</v>
      </c>
      <c r="Q1729" s="65">
        <v>0</v>
      </c>
      <c r="R1729" s="65">
        <v>0</v>
      </c>
      <c r="S1729" s="65">
        <v>0</v>
      </c>
      <c r="T1729" s="65">
        <v>0</v>
      </c>
      <c r="U1729" s="65">
        <v>0</v>
      </c>
    </row>
    <row r="1730" spans="1:21" x14ac:dyDescent="0.35">
      <c r="A1730" s="62">
        <v>1725</v>
      </c>
      <c r="B1730" s="63" t="s">
        <v>2072</v>
      </c>
      <c r="C1730" s="64">
        <v>0</v>
      </c>
      <c r="D1730" s="64">
        <v>0</v>
      </c>
      <c r="E1730" s="64">
        <v>0</v>
      </c>
      <c r="F1730" s="64">
        <v>0</v>
      </c>
      <c r="G1730" s="64">
        <v>0</v>
      </c>
      <c r="H1730" s="64">
        <v>0</v>
      </c>
      <c r="I1730" s="64">
        <v>0</v>
      </c>
      <c r="J1730" s="64">
        <v>0</v>
      </c>
      <c r="K1730" s="64">
        <v>0</v>
      </c>
      <c r="L1730" s="65"/>
      <c r="M1730" s="65">
        <v>0</v>
      </c>
      <c r="N1730" s="65">
        <v>0</v>
      </c>
      <c r="O1730" s="65">
        <v>0</v>
      </c>
      <c r="P1730" s="65">
        <v>0</v>
      </c>
      <c r="Q1730" s="65">
        <v>0</v>
      </c>
      <c r="R1730" s="65">
        <v>0</v>
      </c>
      <c r="S1730" s="65">
        <v>0</v>
      </c>
      <c r="T1730" s="65">
        <v>0</v>
      </c>
      <c r="U1730" s="65">
        <v>0</v>
      </c>
    </row>
    <row r="1731" spans="1:21" x14ac:dyDescent="0.35">
      <c r="A1731" s="62">
        <v>1726</v>
      </c>
      <c r="B1731" s="63" t="s">
        <v>2073</v>
      </c>
      <c r="C1731" s="64">
        <v>0</v>
      </c>
      <c r="D1731" s="64">
        <v>100</v>
      </c>
      <c r="E1731" s="64">
        <v>54.54545454545454</v>
      </c>
      <c r="F1731" s="64">
        <v>0</v>
      </c>
      <c r="G1731" s="64">
        <v>0</v>
      </c>
      <c r="H1731" s="64">
        <v>0</v>
      </c>
      <c r="I1731" s="64">
        <v>0</v>
      </c>
      <c r="J1731" s="64">
        <v>100</v>
      </c>
      <c r="K1731" s="64">
        <v>27.27272727272727</v>
      </c>
      <c r="L1731" s="65"/>
      <c r="M1731" s="65">
        <v>0</v>
      </c>
      <c r="N1731" s="65">
        <v>6</v>
      </c>
      <c r="O1731" s="65">
        <v>6</v>
      </c>
      <c r="P1731" s="65">
        <v>0</v>
      </c>
      <c r="Q1731" s="65">
        <v>0</v>
      </c>
      <c r="R1731" s="65">
        <v>0</v>
      </c>
      <c r="S1731" s="65">
        <v>0</v>
      </c>
      <c r="T1731" s="65">
        <v>6</v>
      </c>
      <c r="U1731" s="65">
        <v>6</v>
      </c>
    </row>
    <row r="1732" spans="1:21" x14ac:dyDescent="0.35">
      <c r="A1732" s="62">
        <v>1727</v>
      </c>
      <c r="B1732" s="63" t="s">
        <v>433</v>
      </c>
      <c r="C1732" s="64">
        <v>3.125</v>
      </c>
      <c r="D1732" s="64">
        <v>14.942528735632186</v>
      </c>
      <c r="E1732" s="64">
        <v>5.286343612334802</v>
      </c>
      <c r="F1732" s="64">
        <v>8</v>
      </c>
      <c r="G1732" s="64">
        <v>3.5714285714285712</v>
      </c>
      <c r="H1732" s="64">
        <v>4.5454545454545459</v>
      </c>
      <c r="I1732" s="64">
        <v>3.9370078740157481</v>
      </c>
      <c r="J1732" s="64">
        <v>9.0395480225988702</v>
      </c>
      <c r="K1732" s="64">
        <v>5.2380952380952381</v>
      </c>
      <c r="L1732" s="65"/>
      <c r="M1732" s="65">
        <v>4</v>
      </c>
      <c r="N1732" s="65">
        <v>13</v>
      </c>
      <c r="O1732" s="65">
        <v>12</v>
      </c>
      <c r="P1732" s="65">
        <v>10</v>
      </c>
      <c r="Q1732" s="65">
        <v>3</v>
      </c>
      <c r="R1732" s="65">
        <v>9</v>
      </c>
      <c r="S1732" s="65">
        <v>10</v>
      </c>
      <c r="T1732" s="65">
        <v>16</v>
      </c>
      <c r="U1732" s="65">
        <v>22</v>
      </c>
    </row>
    <row r="1733" spans="1:21" x14ac:dyDescent="0.35">
      <c r="A1733" s="62">
        <v>1728</v>
      </c>
      <c r="B1733" s="63" t="s">
        <v>2074</v>
      </c>
      <c r="C1733" s="64">
        <v>0</v>
      </c>
      <c r="D1733" s="64">
        <v>0</v>
      </c>
      <c r="E1733" s="64">
        <v>0</v>
      </c>
      <c r="F1733" s="64">
        <v>0</v>
      </c>
      <c r="G1733" s="64">
        <v>0</v>
      </c>
      <c r="H1733" s="64">
        <v>0</v>
      </c>
      <c r="I1733" s="64">
        <v>0</v>
      </c>
      <c r="J1733" s="64">
        <v>0</v>
      </c>
      <c r="K1733" s="64">
        <v>0</v>
      </c>
      <c r="L1733" s="65"/>
      <c r="M1733" s="65">
        <v>0</v>
      </c>
      <c r="N1733" s="65">
        <v>0</v>
      </c>
      <c r="O1733" s="65">
        <v>0</v>
      </c>
      <c r="P1733" s="65">
        <v>0</v>
      </c>
      <c r="Q1733" s="65">
        <v>0</v>
      </c>
      <c r="R1733" s="65">
        <v>0</v>
      </c>
      <c r="S1733" s="65">
        <v>0</v>
      </c>
      <c r="T1733" s="65">
        <v>0</v>
      </c>
      <c r="U1733" s="65">
        <v>0</v>
      </c>
    </row>
    <row r="1734" spans="1:21" x14ac:dyDescent="0.35">
      <c r="A1734" s="62">
        <v>1729</v>
      </c>
      <c r="B1734" s="63" t="s">
        <v>2075</v>
      </c>
      <c r="C1734" s="64">
        <v>0</v>
      </c>
      <c r="D1734" s="64">
        <v>0</v>
      </c>
      <c r="E1734" s="64">
        <v>0</v>
      </c>
      <c r="F1734" s="64">
        <v>0</v>
      </c>
      <c r="G1734" s="64">
        <v>0</v>
      </c>
      <c r="H1734" s="64">
        <v>0</v>
      </c>
      <c r="I1734" s="64">
        <v>0</v>
      </c>
      <c r="J1734" s="64">
        <v>0</v>
      </c>
      <c r="K1734" s="64">
        <v>0</v>
      </c>
      <c r="L1734" s="65"/>
      <c r="M1734" s="65">
        <v>0</v>
      </c>
      <c r="N1734" s="65">
        <v>0</v>
      </c>
      <c r="O1734" s="65">
        <v>0</v>
      </c>
      <c r="P1734" s="65">
        <v>0</v>
      </c>
      <c r="Q1734" s="65">
        <v>0</v>
      </c>
      <c r="R1734" s="65">
        <v>0</v>
      </c>
      <c r="S1734" s="65">
        <v>0</v>
      </c>
      <c r="T1734" s="65">
        <v>0</v>
      </c>
      <c r="U1734" s="65">
        <v>0</v>
      </c>
    </row>
    <row r="1735" spans="1:21" x14ac:dyDescent="0.35">
      <c r="A1735" s="62">
        <v>1730</v>
      </c>
      <c r="B1735" s="63" t="s">
        <v>2076</v>
      </c>
      <c r="C1735" s="64">
        <v>0</v>
      </c>
      <c r="D1735" s="64">
        <v>0</v>
      </c>
      <c r="E1735" s="64">
        <v>0</v>
      </c>
      <c r="F1735" s="64">
        <v>0</v>
      </c>
      <c r="G1735" s="64">
        <v>0</v>
      </c>
      <c r="H1735" s="64">
        <v>0</v>
      </c>
      <c r="I1735" s="64">
        <v>0</v>
      </c>
      <c r="J1735" s="64">
        <v>0</v>
      </c>
      <c r="K1735" s="64">
        <v>0</v>
      </c>
      <c r="L1735" s="65"/>
      <c r="M1735" s="65">
        <v>0</v>
      </c>
      <c r="N1735" s="65">
        <v>0</v>
      </c>
      <c r="O1735" s="65">
        <v>0</v>
      </c>
      <c r="P1735" s="65">
        <v>0</v>
      </c>
      <c r="Q1735" s="65">
        <v>0</v>
      </c>
      <c r="R1735" s="65">
        <v>0</v>
      </c>
      <c r="S1735" s="65">
        <v>0</v>
      </c>
      <c r="T1735" s="65">
        <v>0</v>
      </c>
      <c r="U1735" s="65">
        <v>0</v>
      </c>
    </row>
    <row r="1736" spans="1:21" x14ac:dyDescent="0.35">
      <c r="A1736" s="62">
        <v>1731</v>
      </c>
      <c r="B1736" s="63" t="s">
        <v>2077</v>
      </c>
      <c r="C1736" s="64">
        <v>0</v>
      </c>
      <c r="D1736" s="64">
        <v>0</v>
      </c>
      <c r="E1736" s="64">
        <v>0</v>
      </c>
      <c r="F1736" s="64">
        <v>0</v>
      </c>
      <c r="G1736" s="64">
        <v>0</v>
      </c>
      <c r="H1736" s="64">
        <v>0</v>
      </c>
      <c r="I1736" s="64">
        <v>0</v>
      </c>
      <c r="J1736" s="64">
        <v>0</v>
      </c>
      <c r="K1736" s="64">
        <v>0</v>
      </c>
      <c r="L1736" s="65"/>
      <c r="M1736" s="65">
        <v>0</v>
      </c>
      <c r="N1736" s="65">
        <v>0</v>
      </c>
      <c r="O1736" s="65">
        <v>0</v>
      </c>
      <c r="P1736" s="65">
        <v>0</v>
      </c>
      <c r="Q1736" s="65">
        <v>0</v>
      </c>
      <c r="R1736" s="65">
        <v>0</v>
      </c>
      <c r="S1736" s="65">
        <v>0</v>
      </c>
      <c r="T1736" s="65">
        <v>0</v>
      </c>
      <c r="U1736" s="65">
        <v>0</v>
      </c>
    </row>
    <row r="1737" spans="1:21" x14ac:dyDescent="0.35">
      <c r="A1737" s="62">
        <v>1732</v>
      </c>
      <c r="B1737" s="63" t="s">
        <v>434</v>
      </c>
      <c r="C1737" s="64">
        <v>1.9736842105263157</v>
      </c>
      <c r="D1737" s="64">
        <v>10.559006211180124</v>
      </c>
      <c r="E1737" s="64">
        <v>3.6544850498338874</v>
      </c>
      <c r="F1737" s="64">
        <v>0</v>
      </c>
      <c r="G1737" s="64">
        <v>4.1450777202072544</v>
      </c>
      <c r="H1737" s="64">
        <v>0.86455331412103753</v>
      </c>
      <c r="I1737" s="64">
        <v>2.5559105431309903</v>
      </c>
      <c r="J1737" s="64">
        <v>4.7337278106508878</v>
      </c>
      <c r="K1737" s="64">
        <v>4.2682926829268295</v>
      </c>
      <c r="L1737" s="65"/>
      <c r="M1737" s="65">
        <v>3</v>
      </c>
      <c r="N1737" s="65">
        <v>17</v>
      </c>
      <c r="O1737" s="65">
        <v>11</v>
      </c>
      <c r="P1737" s="65">
        <v>0</v>
      </c>
      <c r="Q1737" s="65">
        <v>8</v>
      </c>
      <c r="R1737" s="65">
        <v>3</v>
      </c>
      <c r="S1737" s="65">
        <v>8</v>
      </c>
      <c r="T1737" s="65">
        <v>16</v>
      </c>
      <c r="U1737" s="65">
        <v>28</v>
      </c>
    </row>
    <row r="1738" spans="1:21" x14ac:dyDescent="0.35">
      <c r="A1738" s="62">
        <v>1733</v>
      </c>
      <c r="B1738" s="63" t="s">
        <v>435</v>
      </c>
      <c r="C1738" s="64">
        <v>1.4851485148514851</v>
      </c>
      <c r="D1738" s="64">
        <v>8</v>
      </c>
      <c r="E1738" s="64">
        <v>5.0531914893617014</v>
      </c>
      <c r="F1738" s="64">
        <v>0</v>
      </c>
      <c r="G1738" s="64">
        <v>2.5</v>
      </c>
      <c r="H1738" s="64">
        <v>1.1834319526627219</v>
      </c>
      <c r="I1738" s="64">
        <v>0.77120822622107965</v>
      </c>
      <c r="J1738" s="64">
        <v>6.3444108761329305</v>
      </c>
      <c r="K1738" s="64">
        <v>3.9889958734525441</v>
      </c>
      <c r="L1738" s="65"/>
      <c r="M1738" s="65">
        <v>3</v>
      </c>
      <c r="N1738" s="65">
        <v>14</v>
      </c>
      <c r="O1738" s="65">
        <v>19</v>
      </c>
      <c r="P1738" s="65">
        <v>0</v>
      </c>
      <c r="Q1738" s="65">
        <v>4</v>
      </c>
      <c r="R1738" s="65">
        <v>4</v>
      </c>
      <c r="S1738" s="65">
        <v>3</v>
      </c>
      <c r="T1738" s="65">
        <v>21</v>
      </c>
      <c r="U1738" s="65">
        <v>29</v>
      </c>
    </row>
    <row r="1739" spans="1:21" x14ac:dyDescent="0.35">
      <c r="A1739" s="62">
        <v>1734</v>
      </c>
      <c r="B1739" s="63" t="s">
        <v>2078</v>
      </c>
      <c r="C1739" s="64">
        <v>0</v>
      </c>
      <c r="D1739" s="64">
        <v>0</v>
      </c>
      <c r="E1739" s="64">
        <v>0</v>
      </c>
      <c r="F1739" s="64">
        <v>0</v>
      </c>
      <c r="G1739" s="64">
        <v>0</v>
      </c>
      <c r="H1739" s="64">
        <v>0</v>
      </c>
      <c r="I1739" s="64">
        <v>0</v>
      </c>
      <c r="J1739" s="64">
        <v>0</v>
      </c>
      <c r="K1739" s="64">
        <v>0</v>
      </c>
      <c r="L1739" s="65"/>
      <c r="M1739" s="65">
        <v>0</v>
      </c>
      <c r="N1739" s="65">
        <v>0</v>
      </c>
      <c r="O1739" s="65">
        <v>0</v>
      </c>
      <c r="P1739" s="65">
        <v>0</v>
      </c>
      <c r="Q1739" s="65">
        <v>0</v>
      </c>
      <c r="R1739" s="65">
        <v>0</v>
      </c>
      <c r="S1739" s="65">
        <v>0</v>
      </c>
      <c r="T1739" s="65">
        <v>0</v>
      </c>
      <c r="U1739" s="65">
        <v>0</v>
      </c>
    </row>
    <row r="1740" spans="1:21" x14ac:dyDescent="0.35">
      <c r="A1740" s="62">
        <v>1735</v>
      </c>
      <c r="B1740" s="63" t="s">
        <v>436</v>
      </c>
      <c r="C1740" s="64">
        <v>3.4482758620689653</v>
      </c>
      <c r="D1740" s="64">
        <v>10.555555555555555</v>
      </c>
      <c r="E1740" s="64">
        <v>5.9665871121718377</v>
      </c>
      <c r="F1740" s="64">
        <v>2.2624434389140271</v>
      </c>
      <c r="G1740" s="64">
        <v>5.93607305936073</v>
      </c>
      <c r="H1740" s="64">
        <v>3.6613272311212817</v>
      </c>
      <c r="I1740" s="64">
        <v>2.3605150214592276</v>
      </c>
      <c r="J1740" s="64">
        <v>6.6838046272493568</v>
      </c>
      <c r="K1740" s="64">
        <v>5.0707547169811322</v>
      </c>
      <c r="L1740" s="65"/>
      <c r="M1740" s="65">
        <v>8</v>
      </c>
      <c r="N1740" s="65">
        <v>19</v>
      </c>
      <c r="O1740" s="65">
        <v>25</v>
      </c>
      <c r="P1740" s="65">
        <v>5</v>
      </c>
      <c r="Q1740" s="65">
        <v>13</v>
      </c>
      <c r="R1740" s="65">
        <v>16</v>
      </c>
      <c r="S1740" s="65">
        <v>11</v>
      </c>
      <c r="T1740" s="65">
        <v>26</v>
      </c>
      <c r="U1740" s="65">
        <v>43</v>
      </c>
    </row>
    <row r="1741" spans="1:21" x14ac:dyDescent="0.35">
      <c r="A1741" s="62">
        <v>1736</v>
      </c>
      <c r="B1741" s="63" t="s">
        <v>2079</v>
      </c>
      <c r="C1741" s="64">
        <v>4.6153846153846159</v>
      </c>
      <c r="D1741" s="64">
        <v>7.6023391812865491</v>
      </c>
      <c r="E1741" s="64">
        <v>5.6451612903225801</v>
      </c>
      <c r="F1741" s="64">
        <v>3.4825870646766171</v>
      </c>
      <c r="G1741" s="64">
        <v>9.4117647058823533</v>
      </c>
      <c r="H1741" s="64">
        <v>6.2330623306233059</v>
      </c>
      <c r="I1741" s="64">
        <v>3.674540682414698</v>
      </c>
      <c r="J1741" s="64">
        <v>10.084033613445378</v>
      </c>
      <c r="K1741" s="64">
        <v>6.4777327935222671</v>
      </c>
      <c r="L1741" s="65"/>
      <c r="M1741" s="65">
        <v>9</v>
      </c>
      <c r="N1741" s="65">
        <v>13</v>
      </c>
      <c r="O1741" s="65">
        <v>21</v>
      </c>
      <c r="P1741" s="65">
        <v>7</v>
      </c>
      <c r="Q1741" s="65">
        <v>16</v>
      </c>
      <c r="R1741" s="65">
        <v>23</v>
      </c>
      <c r="S1741" s="65">
        <v>14</v>
      </c>
      <c r="T1741" s="65">
        <v>36</v>
      </c>
      <c r="U1741" s="65">
        <v>48</v>
      </c>
    </row>
    <row r="1742" spans="1:21" x14ac:dyDescent="0.35">
      <c r="A1742" s="62">
        <v>1737</v>
      </c>
      <c r="B1742" s="63" t="s">
        <v>2080</v>
      </c>
      <c r="C1742" s="64">
        <v>0</v>
      </c>
      <c r="D1742" s="64">
        <v>22.222222222222221</v>
      </c>
      <c r="E1742" s="64">
        <v>4.7619047619047619</v>
      </c>
      <c r="F1742" s="64">
        <v>0</v>
      </c>
      <c r="G1742" s="64">
        <v>17.391304347826086</v>
      </c>
      <c r="H1742" s="64">
        <v>7.0175438596491224</v>
      </c>
      <c r="I1742" s="64">
        <v>6.5789473684210522</v>
      </c>
      <c r="J1742" s="64">
        <v>21.428571428571427</v>
      </c>
      <c r="K1742" s="64">
        <v>6.666666666666667</v>
      </c>
      <c r="L1742" s="65"/>
      <c r="M1742" s="65">
        <v>0</v>
      </c>
      <c r="N1742" s="65">
        <v>8</v>
      </c>
      <c r="O1742" s="65">
        <v>3</v>
      </c>
      <c r="P1742" s="65">
        <v>0</v>
      </c>
      <c r="Q1742" s="65">
        <v>4</v>
      </c>
      <c r="R1742" s="65">
        <v>4</v>
      </c>
      <c r="S1742" s="65">
        <v>5</v>
      </c>
      <c r="T1742" s="65">
        <v>12</v>
      </c>
      <c r="U1742" s="65">
        <v>8</v>
      </c>
    </row>
    <row r="1743" spans="1:21" x14ac:dyDescent="0.35">
      <c r="A1743" s="62">
        <v>1738</v>
      </c>
      <c r="B1743" s="63" t="s">
        <v>2081</v>
      </c>
      <c r="C1743" s="64">
        <v>0</v>
      </c>
      <c r="D1743" s="64">
        <v>0</v>
      </c>
      <c r="E1743" s="64">
        <v>0</v>
      </c>
      <c r="F1743" s="64">
        <v>0</v>
      </c>
      <c r="G1743" s="64">
        <v>0</v>
      </c>
      <c r="H1743" s="64">
        <v>0</v>
      </c>
      <c r="I1743" s="64">
        <v>0</v>
      </c>
      <c r="J1743" s="64">
        <v>0</v>
      </c>
      <c r="K1743" s="64">
        <v>0</v>
      </c>
      <c r="L1743" s="65"/>
      <c r="M1743" s="65">
        <v>0</v>
      </c>
      <c r="N1743" s="65">
        <v>0</v>
      </c>
      <c r="O1743" s="65">
        <v>0</v>
      </c>
      <c r="P1743" s="65">
        <v>0</v>
      </c>
      <c r="Q1743" s="65">
        <v>0</v>
      </c>
      <c r="R1743" s="65">
        <v>0</v>
      </c>
      <c r="S1743" s="65">
        <v>0</v>
      </c>
      <c r="T1743" s="65">
        <v>0</v>
      </c>
      <c r="U1743" s="65">
        <v>0</v>
      </c>
    </row>
    <row r="1744" spans="1:21" x14ac:dyDescent="0.35">
      <c r="A1744" s="62">
        <v>1739</v>
      </c>
      <c r="B1744" s="63" t="s">
        <v>2082</v>
      </c>
      <c r="C1744" s="64">
        <v>0</v>
      </c>
      <c r="D1744" s="64">
        <v>0</v>
      </c>
      <c r="E1744" s="64">
        <v>0</v>
      </c>
      <c r="F1744" s="64">
        <v>0</v>
      </c>
      <c r="G1744" s="64">
        <v>0</v>
      </c>
      <c r="H1744" s="64">
        <v>0</v>
      </c>
      <c r="I1744" s="64">
        <v>0</v>
      </c>
      <c r="J1744" s="64">
        <v>0</v>
      </c>
      <c r="K1744" s="64">
        <v>0</v>
      </c>
      <c r="L1744" s="65"/>
      <c r="M1744" s="65">
        <v>0</v>
      </c>
      <c r="N1744" s="65">
        <v>0</v>
      </c>
      <c r="O1744" s="65">
        <v>0</v>
      </c>
      <c r="P1744" s="65">
        <v>0</v>
      </c>
      <c r="Q1744" s="65">
        <v>0</v>
      </c>
      <c r="R1744" s="65">
        <v>0</v>
      </c>
      <c r="S1744" s="65">
        <v>0</v>
      </c>
      <c r="T1744" s="65">
        <v>0</v>
      </c>
      <c r="U1744" s="65">
        <v>0</v>
      </c>
    </row>
    <row r="1745" spans="1:21" x14ac:dyDescent="0.35">
      <c r="A1745" s="62">
        <v>1740</v>
      </c>
      <c r="B1745" s="63" t="s">
        <v>2083</v>
      </c>
      <c r="C1745" s="64">
        <v>0</v>
      </c>
      <c r="D1745" s="64">
        <v>0</v>
      </c>
      <c r="E1745" s="64">
        <v>0</v>
      </c>
      <c r="F1745" s="64">
        <v>0</v>
      </c>
      <c r="G1745" s="64">
        <v>0</v>
      </c>
      <c r="H1745" s="64">
        <v>0</v>
      </c>
      <c r="I1745" s="64">
        <v>0</v>
      </c>
      <c r="J1745" s="64">
        <v>0</v>
      </c>
      <c r="K1745" s="64">
        <v>0</v>
      </c>
      <c r="L1745" s="65"/>
      <c r="M1745" s="65">
        <v>0</v>
      </c>
      <c r="N1745" s="65">
        <v>0</v>
      </c>
      <c r="O1745" s="65">
        <v>0</v>
      </c>
      <c r="P1745" s="65">
        <v>0</v>
      </c>
      <c r="Q1745" s="65">
        <v>0</v>
      </c>
      <c r="R1745" s="65">
        <v>0</v>
      </c>
      <c r="S1745" s="65">
        <v>0</v>
      </c>
      <c r="T1745" s="65">
        <v>0</v>
      </c>
      <c r="U1745" s="65">
        <v>0</v>
      </c>
    </row>
    <row r="1746" spans="1:21" x14ac:dyDescent="0.35">
      <c r="A1746" s="62">
        <v>1741</v>
      </c>
      <c r="B1746" s="63" t="s">
        <v>2084</v>
      </c>
      <c r="C1746" s="64">
        <v>0</v>
      </c>
      <c r="D1746" s="64">
        <v>0</v>
      </c>
      <c r="E1746" s="64">
        <v>0</v>
      </c>
      <c r="F1746" s="64">
        <v>0</v>
      </c>
      <c r="G1746" s="64">
        <v>0</v>
      </c>
      <c r="H1746" s="64">
        <v>0</v>
      </c>
      <c r="I1746" s="64">
        <v>0</v>
      </c>
      <c r="J1746" s="64">
        <v>0</v>
      </c>
      <c r="K1746" s="64">
        <v>0</v>
      </c>
      <c r="L1746" s="65"/>
      <c r="M1746" s="65">
        <v>0</v>
      </c>
      <c r="N1746" s="65">
        <v>0</v>
      </c>
      <c r="O1746" s="65">
        <v>0</v>
      </c>
      <c r="P1746" s="65">
        <v>0</v>
      </c>
      <c r="Q1746" s="65">
        <v>0</v>
      </c>
      <c r="R1746" s="65">
        <v>0</v>
      </c>
      <c r="S1746" s="65">
        <v>0</v>
      </c>
      <c r="T1746" s="65">
        <v>0</v>
      </c>
      <c r="U1746" s="65">
        <v>0</v>
      </c>
    </row>
    <row r="1747" spans="1:21" x14ac:dyDescent="0.35">
      <c r="A1747" s="62">
        <v>1742</v>
      </c>
      <c r="B1747" s="63" t="s">
        <v>437</v>
      </c>
      <c r="C1747" s="64">
        <v>3.3519553072625698</v>
      </c>
      <c r="D1747" s="64">
        <v>7.7075098814229248</v>
      </c>
      <c r="E1747" s="64">
        <v>5.6647398843930636</v>
      </c>
      <c r="F1747" s="64">
        <v>1.466275659824047</v>
      </c>
      <c r="G1747" s="64">
        <v>4.838709677419355</v>
      </c>
      <c r="H1747" s="64">
        <v>4.2035398230088497</v>
      </c>
      <c r="I1747" s="64">
        <v>2.4011299435028248</v>
      </c>
      <c r="J1747" s="64">
        <v>6.0521415270018624</v>
      </c>
      <c r="K1747" s="64">
        <v>4.5814479638009047</v>
      </c>
      <c r="L1747" s="65"/>
      <c r="M1747" s="65">
        <v>12</v>
      </c>
      <c r="N1747" s="65">
        <v>39</v>
      </c>
      <c r="O1747" s="65">
        <v>49</v>
      </c>
      <c r="P1747" s="65">
        <v>5</v>
      </c>
      <c r="Q1747" s="65">
        <v>27</v>
      </c>
      <c r="R1747" s="65">
        <v>38</v>
      </c>
      <c r="S1747" s="65">
        <v>17</v>
      </c>
      <c r="T1747" s="65">
        <v>65</v>
      </c>
      <c r="U1747" s="65">
        <v>81</v>
      </c>
    </row>
    <row r="1748" spans="1:21" x14ac:dyDescent="0.35">
      <c r="A1748" s="62">
        <v>1743</v>
      </c>
      <c r="B1748" s="63" t="s">
        <v>2085</v>
      </c>
      <c r="C1748" s="64">
        <v>0</v>
      </c>
      <c r="D1748" s="64">
        <v>0</v>
      </c>
      <c r="E1748" s="64">
        <v>0</v>
      </c>
      <c r="F1748" s="64">
        <v>0</v>
      </c>
      <c r="G1748" s="64">
        <v>0</v>
      </c>
      <c r="H1748" s="64">
        <v>0</v>
      </c>
      <c r="I1748" s="64">
        <v>0</v>
      </c>
      <c r="J1748" s="64">
        <v>0</v>
      </c>
      <c r="K1748" s="64">
        <v>0</v>
      </c>
      <c r="L1748" s="65"/>
      <c r="M1748" s="65">
        <v>0</v>
      </c>
      <c r="N1748" s="65">
        <v>0</v>
      </c>
      <c r="O1748" s="65">
        <v>0</v>
      </c>
      <c r="P1748" s="65">
        <v>0</v>
      </c>
      <c r="Q1748" s="65">
        <v>0</v>
      </c>
      <c r="R1748" s="65">
        <v>0</v>
      </c>
      <c r="S1748" s="65">
        <v>0</v>
      </c>
      <c r="T1748" s="65">
        <v>0</v>
      </c>
      <c r="U1748" s="65">
        <v>0</v>
      </c>
    </row>
    <row r="1749" spans="1:21" x14ac:dyDescent="0.35">
      <c r="A1749" s="62">
        <v>1744</v>
      </c>
      <c r="B1749" s="63" t="s">
        <v>2086</v>
      </c>
      <c r="C1749" s="64">
        <v>0</v>
      </c>
      <c r="D1749" s="64">
        <v>0</v>
      </c>
      <c r="E1749" s="64">
        <v>0</v>
      </c>
      <c r="F1749" s="64">
        <v>0</v>
      </c>
      <c r="G1749" s="64">
        <v>0</v>
      </c>
      <c r="H1749" s="64">
        <v>0</v>
      </c>
      <c r="I1749" s="64">
        <v>0</v>
      </c>
      <c r="J1749" s="64">
        <v>0</v>
      </c>
      <c r="K1749" s="64">
        <v>0</v>
      </c>
      <c r="L1749" s="65"/>
      <c r="M1749" s="65">
        <v>0</v>
      </c>
      <c r="N1749" s="65">
        <v>0</v>
      </c>
      <c r="O1749" s="65">
        <v>0</v>
      </c>
      <c r="P1749" s="65">
        <v>0</v>
      </c>
      <c r="Q1749" s="65">
        <v>0</v>
      </c>
      <c r="R1749" s="65">
        <v>0</v>
      </c>
      <c r="S1749" s="65">
        <v>0</v>
      </c>
      <c r="T1749" s="65">
        <v>0</v>
      </c>
      <c r="U1749" s="65">
        <v>0</v>
      </c>
    </row>
    <row r="1750" spans="1:21" x14ac:dyDescent="0.35">
      <c r="A1750" s="62">
        <v>1745</v>
      </c>
      <c r="B1750" s="63" t="s">
        <v>2087</v>
      </c>
      <c r="C1750" s="64">
        <v>0</v>
      </c>
      <c r="D1750" s="64">
        <v>0</v>
      </c>
      <c r="E1750" s="64">
        <v>0</v>
      </c>
      <c r="F1750" s="64">
        <v>0</v>
      </c>
      <c r="G1750" s="64">
        <v>0</v>
      </c>
      <c r="H1750" s="64">
        <v>0</v>
      </c>
      <c r="I1750" s="64">
        <v>0</v>
      </c>
      <c r="J1750" s="64">
        <v>0</v>
      </c>
      <c r="K1750" s="64">
        <v>0</v>
      </c>
      <c r="L1750" s="65"/>
      <c r="M1750" s="65">
        <v>0</v>
      </c>
      <c r="N1750" s="65">
        <v>0</v>
      </c>
      <c r="O1750" s="65">
        <v>0</v>
      </c>
      <c r="P1750" s="65">
        <v>0</v>
      </c>
      <c r="Q1750" s="65">
        <v>0</v>
      </c>
      <c r="R1750" s="65">
        <v>0</v>
      </c>
      <c r="S1750" s="65">
        <v>0</v>
      </c>
      <c r="T1750" s="65">
        <v>0</v>
      </c>
      <c r="U1750" s="65">
        <v>0</v>
      </c>
    </row>
    <row r="1751" spans="1:21" x14ac:dyDescent="0.35">
      <c r="A1751" s="62">
        <v>1746</v>
      </c>
      <c r="B1751" s="63" t="s">
        <v>438</v>
      </c>
      <c r="C1751" s="64">
        <v>5.4878048780487809</v>
      </c>
      <c r="D1751" s="64">
        <v>8.3916083916083917</v>
      </c>
      <c r="E1751" s="64">
        <v>7.8175895765472303</v>
      </c>
      <c r="F1751" s="64">
        <v>2.1739130434782608</v>
      </c>
      <c r="G1751" s="64">
        <v>9.4594594594594597</v>
      </c>
      <c r="H1751" s="64">
        <v>5.5944055944055942</v>
      </c>
      <c r="I1751" s="64">
        <v>3.2573289902280131</v>
      </c>
      <c r="J1751" s="64">
        <v>9.9656357388316152</v>
      </c>
      <c r="K1751" s="64">
        <v>7.5630252100840334</v>
      </c>
      <c r="L1751" s="65"/>
      <c r="M1751" s="65">
        <v>9</v>
      </c>
      <c r="N1751" s="65">
        <v>12</v>
      </c>
      <c r="O1751" s="65">
        <v>24</v>
      </c>
      <c r="P1751" s="65">
        <v>3</v>
      </c>
      <c r="Q1751" s="65">
        <v>14</v>
      </c>
      <c r="R1751" s="65">
        <v>16</v>
      </c>
      <c r="S1751" s="65">
        <v>10</v>
      </c>
      <c r="T1751" s="65">
        <v>29</v>
      </c>
      <c r="U1751" s="65">
        <v>45</v>
      </c>
    </row>
    <row r="1752" spans="1:21" x14ac:dyDescent="0.35">
      <c r="A1752" s="62">
        <v>1747</v>
      </c>
      <c r="B1752" s="63" t="s">
        <v>2088</v>
      </c>
      <c r="C1752" s="64">
        <v>0</v>
      </c>
      <c r="D1752" s="64">
        <v>0</v>
      </c>
      <c r="E1752" s="64">
        <v>0</v>
      </c>
      <c r="F1752" s="64">
        <v>0</v>
      </c>
      <c r="G1752" s="64">
        <v>0</v>
      </c>
      <c r="H1752" s="64">
        <v>0</v>
      </c>
      <c r="I1752" s="64">
        <v>0</v>
      </c>
      <c r="J1752" s="64">
        <v>0</v>
      </c>
      <c r="K1752" s="64">
        <v>0</v>
      </c>
      <c r="L1752" s="65"/>
      <c r="M1752" s="65">
        <v>0</v>
      </c>
      <c r="N1752" s="65">
        <v>0</v>
      </c>
      <c r="O1752" s="65">
        <v>0</v>
      </c>
      <c r="P1752" s="65">
        <v>0</v>
      </c>
      <c r="Q1752" s="65">
        <v>0</v>
      </c>
      <c r="R1752" s="65">
        <v>0</v>
      </c>
      <c r="S1752" s="65">
        <v>0</v>
      </c>
      <c r="T1752" s="65">
        <v>0</v>
      </c>
      <c r="U1752" s="65">
        <v>0</v>
      </c>
    </row>
    <row r="1753" spans="1:21" x14ac:dyDescent="0.35">
      <c r="A1753" s="62">
        <v>1748</v>
      </c>
      <c r="B1753" s="63" t="s">
        <v>170</v>
      </c>
      <c r="C1753" s="64">
        <v>0</v>
      </c>
      <c r="D1753" s="64">
        <v>0</v>
      </c>
      <c r="E1753" s="64">
        <v>0</v>
      </c>
      <c r="F1753" s="64">
        <v>0</v>
      </c>
      <c r="G1753" s="64">
        <v>0</v>
      </c>
      <c r="H1753" s="64">
        <v>0</v>
      </c>
      <c r="I1753" s="64">
        <v>0</v>
      </c>
      <c r="J1753" s="64">
        <v>0</v>
      </c>
      <c r="K1753" s="64">
        <v>0</v>
      </c>
      <c r="L1753" s="65"/>
      <c r="M1753" s="65">
        <v>0</v>
      </c>
      <c r="N1753" s="65">
        <v>0</v>
      </c>
      <c r="O1753" s="65">
        <v>0</v>
      </c>
      <c r="P1753" s="65">
        <v>0</v>
      </c>
      <c r="Q1753" s="65">
        <v>0</v>
      </c>
      <c r="R1753" s="65">
        <v>0</v>
      </c>
      <c r="S1753" s="65">
        <v>0</v>
      </c>
      <c r="T1753" s="65">
        <v>0</v>
      </c>
      <c r="U1753" s="65">
        <v>0</v>
      </c>
    </row>
    <row r="1754" spans="1:21" x14ac:dyDescent="0.35">
      <c r="A1754" s="62">
        <v>1749</v>
      </c>
      <c r="B1754" s="63" t="s">
        <v>2089</v>
      </c>
      <c r="C1754" s="64">
        <v>0</v>
      </c>
      <c r="D1754" s="64">
        <v>0</v>
      </c>
      <c r="E1754" s="64">
        <v>0</v>
      </c>
      <c r="F1754" s="64">
        <v>0</v>
      </c>
      <c r="G1754" s="64">
        <v>0</v>
      </c>
      <c r="H1754" s="64">
        <v>0</v>
      </c>
      <c r="I1754" s="64">
        <v>0</v>
      </c>
      <c r="J1754" s="64">
        <v>0</v>
      </c>
      <c r="K1754" s="64">
        <v>0</v>
      </c>
      <c r="L1754" s="65"/>
      <c r="M1754" s="65">
        <v>0</v>
      </c>
      <c r="N1754" s="65">
        <v>0</v>
      </c>
      <c r="O1754" s="65">
        <v>0</v>
      </c>
      <c r="P1754" s="65">
        <v>0</v>
      </c>
      <c r="Q1754" s="65">
        <v>0</v>
      </c>
      <c r="R1754" s="65">
        <v>0</v>
      </c>
      <c r="S1754" s="65">
        <v>0</v>
      </c>
      <c r="T1754" s="65">
        <v>0</v>
      </c>
      <c r="U1754" s="65">
        <v>0</v>
      </c>
    </row>
    <row r="1755" spans="1:21" x14ac:dyDescent="0.35">
      <c r="A1755" s="62">
        <v>1750</v>
      </c>
      <c r="B1755" s="63" t="s">
        <v>2090</v>
      </c>
      <c r="C1755" s="64">
        <v>0</v>
      </c>
      <c r="D1755" s="64">
        <v>0</v>
      </c>
      <c r="E1755" s="64">
        <v>0</v>
      </c>
      <c r="F1755" s="64">
        <v>0</v>
      </c>
      <c r="G1755" s="64">
        <v>0</v>
      </c>
      <c r="H1755" s="64">
        <v>0</v>
      </c>
      <c r="I1755" s="64">
        <v>0</v>
      </c>
      <c r="J1755" s="64">
        <v>0</v>
      </c>
      <c r="K1755" s="64">
        <v>0</v>
      </c>
      <c r="L1755" s="65"/>
      <c r="M1755" s="65">
        <v>0</v>
      </c>
      <c r="N1755" s="65">
        <v>0</v>
      </c>
      <c r="O1755" s="65">
        <v>0</v>
      </c>
      <c r="P1755" s="65">
        <v>0</v>
      </c>
      <c r="Q1755" s="65">
        <v>0</v>
      </c>
      <c r="R1755" s="65">
        <v>0</v>
      </c>
      <c r="S1755" s="65">
        <v>0</v>
      </c>
      <c r="T1755" s="65">
        <v>0</v>
      </c>
      <c r="U1755" s="65">
        <v>0</v>
      </c>
    </row>
    <row r="1756" spans="1:21" x14ac:dyDescent="0.35">
      <c r="A1756" s="62">
        <v>1751</v>
      </c>
      <c r="B1756" s="63" t="s">
        <v>2091</v>
      </c>
      <c r="C1756" s="64">
        <v>0</v>
      </c>
      <c r="D1756" s="64">
        <v>0</v>
      </c>
      <c r="E1756" s="64">
        <v>0</v>
      </c>
      <c r="F1756" s="64">
        <v>0</v>
      </c>
      <c r="G1756" s="64">
        <v>0</v>
      </c>
      <c r="H1756" s="64">
        <v>0</v>
      </c>
      <c r="I1756" s="64">
        <v>0</v>
      </c>
      <c r="J1756" s="64">
        <v>0</v>
      </c>
      <c r="K1756" s="64">
        <v>0</v>
      </c>
      <c r="L1756" s="65"/>
      <c r="M1756" s="65">
        <v>0</v>
      </c>
      <c r="N1756" s="65">
        <v>0</v>
      </c>
      <c r="O1756" s="65">
        <v>0</v>
      </c>
      <c r="P1756" s="65">
        <v>0</v>
      </c>
      <c r="Q1756" s="65">
        <v>0</v>
      </c>
      <c r="R1756" s="65">
        <v>0</v>
      </c>
      <c r="S1756" s="65">
        <v>0</v>
      </c>
      <c r="T1756" s="65">
        <v>0</v>
      </c>
      <c r="U1756" s="65">
        <v>0</v>
      </c>
    </row>
    <row r="1757" spans="1:21" x14ac:dyDescent="0.35">
      <c r="A1757" s="62">
        <v>1752</v>
      </c>
      <c r="B1757" s="63" t="s">
        <v>2092</v>
      </c>
      <c r="C1757" s="64">
        <v>0</v>
      </c>
      <c r="D1757" s="64">
        <v>0</v>
      </c>
      <c r="E1757" s="64">
        <v>0</v>
      </c>
      <c r="F1757" s="64">
        <v>0</v>
      </c>
      <c r="G1757" s="64">
        <v>0</v>
      </c>
      <c r="H1757" s="64">
        <v>0</v>
      </c>
      <c r="I1757" s="64">
        <v>0</v>
      </c>
      <c r="J1757" s="64">
        <v>0</v>
      </c>
      <c r="K1757" s="64">
        <v>0</v>
      </c>
      <c r="L1757" s="65"/>
      <c r="M1757" s="65">
        <v>0</v>
      </c>
      <c r="N1757" s="65">
        <v>0</v>
      </c>
      <c r="O1757" s="65">
        <v>0</v>
      </c>
      <c r="P1757" s="65">
        <v>0</v>
      </c>
      <c r="Q1757" s="65">
        <v>0</v>
      </c>
      <c r="R1757" s="65">
        <v>0</v>
      </c>
      <c r="S1757" s="65">
        <v>0</v>
      </c>
      <c r="T1757" s="65">
        <v>0</v>
      </c>
      <c r="U1757" s="65">
        <v>0</v>
      </c>
    </row>
    <row r="1758" spans="1:21" x14ac:dyDescent="0.35">
      <c r="A1758" s="62">
        <v>1753</v>
      </c>
      <c r="B1758" s="63" t="s">
        <v>2093</v>
      </c>
      <c r="C1758" s="64">
        <v>0</v>
      </c>
      <c r="D1758" s="64">
        <v>0</v>
      </c>
      <c r="E1758" s="64">
        <v>0</v>
      </c>
      <c r="F1758" s="64">
        <v>0</v>
      </c>
      <c r="G1758" s="64">
        <v>0</v>
      </c>
      <c r="H1758" s="64">
        <v>0</v>
      </c>
      <c r="I1758" s="64">
        <v>0</v>
      </c>
      <c r="J1758" s="64">
        <v>0</v>
      </c>
      <c r="K1758" s="64">
        <v>0</v>
      </c>
      <c r="L1758" s="65"/>
      <c r="M1758" s="65">
        <v>0</v>
      </c>
      <c r="N1758" s="65">
        <v>0</v>
      </c>
      <c r="O1758" s="65">
        <v>0</v>
      </c>
      <c r="P1758" s="65">
        <v>0</v>
      </c>
      <c r="Q1758" s="65">
        <v>0</v>
      </c>
      <c r="R1758" s="65">
        <v>0</v>
      </c>
      <c r="S1758" s="65">
        <v>0</v>
      </c>
      <c r="T1758" s="65">
        <v>0</v>
      </c>
      <c r="U1758" s="65">
        <v>0</v>
      </c>
    </row>
    <row r="1759" spans="1:21" x14ac:dyDescent="0.35">
      <c r="A1759" s="62">
        <v>1754</v>
      </c>
      <c r="B1759" s="63" t="s">
        <v>2094</v>
      </c>
      <c r="C1759" s="64">
        <v>0</v>
      </c>
      <c r="D1759" s="64">
        <v>0</v>
      </c>
      <c r="E1759" s="64">
        <v>0</v>
      </c>
      <c r="F1759" s="64">
        <v>0</v>
      </c>
      <c r="G1759" s="64">
        <v>0</v>
      </c>
      <c r="H1759" s="64">
        <v>0</v>
      </c>
      <c r="I1759" s="64">
        <v>0</v>
      </c>
      <c r="J1759" s="64">
        <v>0</v>
      </c>
      <c r="K1759" s="64">
        <v>0</v>
      </c>
      <c r="L1759" s="65"/>
      <c r="M1759" s="65">
        <v>0</v>
      </c>
      <c r="N1759" s="65">
        <v>0</v>
      </c>
      <c r="O1759" s="65">
        <v>0</v>
      </c>
      <c r="P1759" s="65">
        <v>0</v>
      </c>
      <c r="Q1759" s="65">
        <v>0</v>
      </c>
      <c r="R1759" s="65">
        <v>0</v>
      </c>
      <c r="S1759" s="65">
        <v>0</v>
      </c>
      <c r="T1759" s="65">
        <v>0</v>
      </c>
      <c r="U1759" s="65">
        <v>0</v>
      </c>
    </row>
    <row r="1760" spans="1:21" x14ac:dyDescent="0.35">
      <c r="A1760" s="62">
        <v>1755</v>
      </c>
      <c r="B1760" s="63" t="s">
        <v>439</v>
      </c>
      <c r="C1760" s="64">
        <v>4.1907514450867049</v>
      </c>
      <c r="D1760" s="64">
        <v>10.555555555555555</v>
      </c>
      <c r="E1760" s="64">
        <v>7.8928823114869626</v>
      </c>
      <c r="F1760" s="64">
        <v>4.67741935483871</v>
      </c>
      <c r="G1760" s="64">
        <v>9.4452773613193397</v>
      </c>
      <c r="H1760" s="64">
        <v>6.8288854003139718</v>
      </c>
      <c r="I1760" s="64">
        <v>4.4342507645259941</v>
      </c>
      <c r="J1760" s="64">
        <v>10.3988603988604</v>
      </c>
      <c r="K1760" s="64">
        <v>7.3442136498516319</v>
      </c>
      <c r="L1760" s="65"/>
      <c r="M1760" s="65">
        <v>29</v>
      </c>
      <c r="N1760" s="65">
        <v>76</v>
      </c>
      <c r="O1760" s="65">
        <v>112</v>
      </c>
      <c r="P1760" s="65">
        <v>29</v>
      </c>
      <c r="Q1760" s="65">
        <v>63</v>
      </c>
      <c r="R1760" s="65">
        <v>87</v>
      </c>
      <c r="S1760" s="65">
        <v>58</v>
      </c>
      <c r="T1760" s="65">
        <v>146</v>
      </c>
      <c r="U1760" s="65">
        <v>198</v>
      </c>
    </row>
    <row r="1761" spans="1:21" x14ac:dyDescent="0.35">
      <c r="A1761" s="62">
        <v>1756</v>
      </c>
      <c r="B1761" s="63" t="s">
        <v>440</v>
      </c>
      <c r="C1761" s="64">
        <v>11.111111111111111</v>
      </c>
      <c r="D1761" s="64">
        <v>23.574144486692013</v>
      </c>
      <c r="E1761" s="64">
        <v>20</v>
      </c>
      <c r="F1761" s="64">
        <v>9.8958333333333321</v>
      </c>
      <c r="G1761" s="64">
        <v>21.212121212121211</v>
      </c>
      <c r="H1761" s="64">
        <v>15.228426395939088</v>
      </c>
      <c r="I1761" s="64">
        <v>11.190476190476192</v>
      </c>
      <c r="J1761" s="64">
        <v>22.637362637362639</v>
      </c>
      <c r="K1761" s="64">
        <v>17.511520737327189</v>
      </c>
      <c r="L1761" s="65"/>
      <c r="M1761" s="65">
        <v>24</v>
      </c>
      <c r="N1761" s="65">
        <v>62</v>
      </c>
      <c r="O1761" s="65">
        <v>96</v>
      </c>
      <c r="P1761" s="65">
        <v>19</v>
      </c>
      <c r="Q1761" s="65">
        <v>42</v>
      </c>
      <c r="R1761" s="65">
        <v>60</v>
      </c>
      <c r="S1761" s="65">
        <v>47</v>
      </c>
      <c r="T1761" s="65">
        <v>103</v>
      </c>
      <c r="U1761" s="65">
        <v>152</v>
      </c>
    </row>
    <row r="1762" spans="1:21" x14ac:dyDescent="0.35">
      <c r="A1762" s="62">
        <v>1757</v>
      </c>
      <c r="B1762" s="63" t="s">
        <v>2095</v>
      </c>
      <c r="C1762" s="64">
        <v>0</v>
      </c>
      <c r="D1762" s="64">
        <v>0</v>
      </c>
      <c r="E1762" s="64">
        <v>0</v>
      </c>
      <c r="F1762" s="64">
        <v>0</v>
      </c>
      <c r="G1762" s="64">
        <v>0</v>
      </c>
      <c r="H1762" s="64">
        <v>0</v>
      </c>
      <c r="I1762" s="64">
        <v>0</v>
      </c>
      <c r="J1762" s="64">
        <v>0</v>
      </c>
      <c r="K1762" s="64">
        <v>0</v>
      </c>
      <c r="L1762" s="65"/>
      <c r="M1762" s="65">
        <v>0</v>
      </c>
      <c r="N1762" s="65">
        <v>0</v>
      </c>
      <c r="O1762" s="65">
        <v>0</v>
      </c>
      <c r="P1762" s="65">
        <v>0</v>
      </c>
      <c r="Q1762" s="65">
        <v>0</v>
      </c>
      <c r="R1762" s="65">
        <v>0</v>
      </c>
      <c r="S1762" s="65">
        <v>0</v>
      </c>
      <c r="T1762" s="65">
        <v>0</v>
      </c>
      <c r="U1762" s="65">
        <v>0</v>
      </c>
    </row>
    <row r="1763" spans="1:21" x14ac:dyDescent="0.35">
      <c r="A1763" s="62">
        <v>1758</v>
      </c>
      <c r="B1763" s="63" t="s">
        <v>2096</v>
      </c>
      <c r="C1763" s="64">
        <v>0</v>
      </c>
      <c r="D1763" s="64">
        <v>0</v>
      </c>
      <c r="E1763" s="64">
        <v>0</v>
      </c>
      <c r="F1763" s="64">
        <v>0</v>
      </c>
      <c r="G1763" s="64">
        <v>0</v>
      </c>
      <c r="H1763" s="64">
        <v>0</v>
      </c>
      <c r="I1763" s="64">
        <v>0</v>
      </c>
      <c r="J1763" s="64">
        <v>0</v>
      </c>
      <c r="K1763" s="64">
        <v>0</v>
      </c>
      <c r="L1763" s="65"/>
      <c r="M1763" s="65">
        <v>0</v>
      </c>
      <c r="N1763" s="65">
        <v>0</v>
      </c>
      <c r="O1763" s="65">
        <v>0</v>
      </c>
      <c r="P1763" s="65">
        <v>0</v>
      </c>
      <c r="Q1763" s="65">
        <v>0</v>
      </c>
      <c r="R1763" s="65">
        <v>0</v>
      </c>
      <c r="S1763" s="65">
        <v>0</v>
      </c>
      <c r="T1763" s="65">
        <v>0</v>
      </c>
      <c r="U1763" s="65">
        <v>0</v>
      </c>
    </row>
    <row r="1764" spans="1:21" x14ac:dyDescent="0.35">
      <c r="A1764" s="62">
        <v>1759</v>
      </c>
      <c r="B1764" s="63" t="s">
        <v>2097</v>
      </c>
      <c r="C1764" s="64">
        <v>0</v>
      </c>
      <c r="D1764" s="64">
        <v>0</v>
      </c>
      <c r="E1764" s="64">
        <v>0</v>
      </c>
      <c r="F1764" s="64">
        <v>0</v>
      </c>
      <c r="G1764" s="64">
        <v>0</v>
      </c>
      <c r="H1764" s="64">
        <v>0</v>
      </c>
      <c r="I1764" s="64">
        <v>0</v>
      </c>
      <c r="J1764" s="64">
        <v>0</v>
      </c>
      <c r="K1764" s="64">
        <v>0</v>
      </c>
      <c r="L1764" s="65"/>
      <c r="M1764" s="65">
        <v>0</v>
      </c>
      <c r="N1764" s="65">
        <v>0</v>
      </c>
      <c r="O1764" s="65">
        <v>0</v>
      </c>
      <c r="P1764" s="65">
        <v>0</v>
      </c>
      <c r="Q1764" s="65">
        <v>0</v>
      </c>
      <c r="R1764" s="65">
        <v>0</v>
      </c>
      <c r="S1764" s="65">
        <v>0</v>
      </c>
      <c r="T1764" s="65">
        <v>0</v>
      </c>
      <c r="U1764" s="65">
        <v>0</v>
      </c>
    </row>
    <row r="1765" spans="1:21" x14ac:dyDescent="0.35">
      <c r="A1765" s="62">
        <v>1760</v>
      </c>
      <c r="B1765" s="63" t="s">
        <v>441</v>
      </c>
      <c r="C1765" s="64">
        <v>2.6022304832713754</v>
      </c>
      <c r="D1765" s="64">
        <v>6.9148936170212769</v>
      </c>
      <c r="E1765" s="64">
        <v>4.7722342733188716</v>
      </c>
      <c r="F1765" s="64">
        <v>0</v>
      </c>
      <c r="G1765" s="64">
        <v>7.7922077922077921</v>
      </c>
      <c r="H1765" s="64">
        <v>4.1237113402061851</v>
      </c>
      <c r="I1765" s="64">
        <v>2.2770398481973433</v>
      </c>
      <c r="J1765" s="64">
        <v>8.1585081585081589</v>
      </c>
      <c r="K1765" s="64">
        <v>4.8319327731092443</v>
      </c>
      <c r="L1765" s="65"/>
      <c r="M1765" s="65">
        <v>7</v>
      </c>
      <c r="N1765" s="65">
        <v>13</v>
      </c>
      <c r="O1765" s="65">
        <v>22</v>
      </c>
      <c r="P1765" s="65">
        <v>0</v>
      </c>
      <c r="Q1765" s="65">
        <v>18</v>
      </c>
      <c r="R1765" s="65">
        <v>20</v>
      </c>
      <c r="S1765" s="65">
        <v>12</v>
      </c>
      <c r="T1765" s="65">
        <v>35</v>
      </c>
      <c r="U1765" s="65">
        <v>46</v>
      </c>
    </row>
    <row r="1766" spans="1:21" x14ac:dyDescent="0.35">
      <c r="A1766" s="62">
        <v>1761</v>
      </c>
      <c r="B1766" s="63" t="s">
        <v>2098</v>
      </c>
      <c r="C1766" s="64">
        <v>0</v>
      </c>
      <c r="D1766" s="64">
        <v>0</v>
      </c>
      <c r="E1766" s="64">
        <v>0</v>
      </c>
      <c r="F1766" s="64">
        <v>0</v>
      </c>
      <c r="G1766" s="64">
        <v>0</v>
      </c>
      <c r="H1766" s="64">
        <v>0</v>
      </c>
      <c r="I1766" s="64">
        <v>0</v>
      </c>
      <c r="J1766" s="64">
        <v>0</v>
      </c>
      <c r="K1766" s="64">
        <v>0</v>
      </c>
      <c r="L1766" s="65"/>
      <c r="M1766" s="65">
        <v>0</v>
      </c>
      <c r="N1766" s="65">
        <v>0</v>
      </c>
      <c r="O1766" s="65">
        <v>0</v>
      </c>
      <c r="P1766" s="65">
        <v>0</v>
      </c>
      <c r="Q1766" s="65">
        <v>0</v>
      </c>
      <c r="R1766" s="65">
        <v>0</v>
      </c>
      <c r="S1766" s="65">
        <v>0</v>
      </c>
      <c r="T1766" s="65">
        <v>0</v>
      </c>
      <c r="U1766" s="65">
        <v>0</v>
      </c>
    </row>
    <row r="1767" spans="1:21" x14ac:dyDescent="0.35">
      <c r="A1767" s="62">
        <v>1762</v>
      </c>
      <c r="B1767" s="63" t="s">
        <v>2099</v>
      </c>
      <c r="C1767" s="64">
        <v>28.571428571428569</v>
      </c>
      <c r="D1767" s="64">
        <v>0</v>
      </c>
      <c r="E1767" s="64">
        <v>8.3333333333333321</v>
      </c>
      <c r="F1767" s="64">
        <v>0</v>
      </c>
      <c r="G1767" s="64">
        <v>0</v>
      </c>
      <c r="H1767" s="64">
        <v>0</v>
      </c>
      <c r="I1767" s="64">
        <v>7.4074074074074066</v>
      </c>
      <c r="J1767" s="64">
        <v>8.5714285714285712</v>
      </c>
      <c r="K1767" s="64">
        <v>6.8181818181818175</v>
      </c>
      <c r="L1767" s="65"/>
      <c r="M1767" s="65">
        <v>4</v>
      </c>
      <c r="N1767" s="65">
        <v>0</v>
      </c>
      <c r="O1767" s="65">
        <v>3</v>
      </c>
      <c r="P1767" s="65">
        <v>0</v>
      </c>
      <c r="Q1767" s="65">
        <v>0</v>
      </c>
      <c r="R1767" s="65">
        <v>0</v>
      </c>
      <c r="S1767" s="65">
        <v>4</v>
      </c>
      <c r="T1767" s="65">
        <v>3</v>
      </c>
      <c r="U1767" s="65">
        <v>6</v>
      </c>
    </row>
    <row r="1768" spans="1:21" x14ac:dyDescent="0.35">
      <c r="A1768" s="62">
        <v>1763</v>
      </c>
      <c r="B1768" s="63" t="s">
        <v>2100</v>
      </c>
      <c r="C1768" s="64">
        <v>6.5349544072948325</v>
      </c>
      <c r="D1768" s="64">
        <v>12.909090909090908</v>
      </c>
      <c r="E1768" s="64">
        <v>9.727947238252268</v>
      </c>
      <c r="F1768" s="64">
        <v>5.2631578947368416</v>
      </c>
      <c r="G1768" s="64">
        <v>11.04868913857678</v>
      </c>
      <c r="H1768" s="64">
        <v>8.1981212638770291</v>
      </c>
      <c r="I1768" s="64">
        <v>5.877803557617943</v>
      </c>
      <c r="J1768" s="64">
        <v>11.715867158671585</v>
      </c>
      <c r="K1768" s="64">
        <v>8.7284934955937885</v>
      </c>
      <c r="L1768" s="65"/>
      <c r="M1768" s="65">
        <v>43</v>
      </c>
      <c r="N1768" s="65">
        <v>71</v>
      </c>
      <c r="O1768" s="65">
        <v>118</v>
      </c>
      <c r="P1768" s="65">
        <v>33</v>
      </c>
      <c r="Q1768" s="65">
        <v>59</v>
      </c>
      <c r="R1768" s="65">
        <v>96</v>
      </c>
      <c r="S1768" s="65">
        <v>76</v>
      </c>
      <c r="T1768" s="65">
        <v>127</v>
      </c>
      <c r="U1768" s="65">
        <v>208</v>
      </c>
    </row>
    <row r="1769" spans="1:21" x14ac:dyDescent="0.35">
      <c r="A1769" s="62">
        <v>1764</v>
      </c>
      <c r="B1769" s="63" t="s">
        <v>2101</v>
      </c>
      <c r="C1769" s="64">
        <v>0</v>
      </c>
      <c r="D1769" s="64">
        <v>0</v>
      </c>
      <c r="E1769" s="64">
        <v>0</v>
      </c>
      <c r="F1769" s="64">
        <v>0</v>
      </c>
      <c r="G1769" s="64">
        <v>0</v>
      </c>
      <c r="H1769" s="64">
        <v>0</v>
      </c>
      <c r="I1769" s="64">
        <v>0</v>
      </c>
      <c r="J1769" s="64">
        <v>0</v>
      </c>
      <c r="K1769" s="64">
        <v>0</v>
      </c>
      <c r="L1769" s="65"/>
      <c r="M1769" s="65">
        <v>0</v>
      </c>
      <c r="N1769" s="65">
        <v>0</v>
      </c>
      <c r="O1769" s="65">
        <v>0</v>
      </c>
      <c r="P1769" s="65">
        <v>0</v>
      </c>
      <c r="Q1769" s="65">
        <v>0</v>
      </c>
      <c r="R1769" s="65">
        <v>0</v>
      </c>
      <c r="S1769" s="65">
        <v>0</v>
      </c>
      <c r="T1769" s="65">
        <v>0</v>
      </c>
      <c r="U1769" s="65">
        <v>0</v>
      </c>
    </row>
    <row r="1770" spans="1:21" x14ac:dyDescent="0.35">
      <c r="A1770" s="62">
        <v>1765</v>
      </c>
      <c r="B1770" s="63" t="s">
        <v>2102</v>
      </c>
      <c r="C1770" s="64">
        <v>0</v>
      </c>
      <c r="D1770" s="64">
        <v>0</v>
      </c>
      <c r="E1770" s="64">
        <v>0</v>
      </c>
      <c r="F1770" s="64">
        <v>0</v>
      </c>
      <c r="G1770" s="64">
        <v>0</v>
      </c>
      <c r="H1770" s="64">
        <v>0</v>
      </c>
      <c r="I1770" s="64">
        <v>0</v>
      </c>
      <c r="J1770" s="64">
        <v>0</v>
      </c>
      <c r="K1770" s="64">
        <v>0</v>
      </c>
      <c r="L1770" s="65"/>
      <c r="M1770" s="65">
        <v>0</v>
      </c>
      <c r="N1770" s="65">
        <v>0</v>
      </c>
      <c r="O1770" s="65">
        <v>0</v>
      </c>
      <c r="P1770" s="65">
        <v>0</v>
      </c>
      <c r="Q1770" s="65">
        <v>0</v>
      </c>
      <c r="R1770" s="65">
        <v>0</v>
      </c>
      <c r="S1770" s="65">
        <v>0</v>
      </c>
      <c r="T1770" s="65">
        <v>0</v>
      </c>
      <c r="U1770" s="65">
        <v>0</v>
      </c>
    </row>
    <row r="1771" spans="1:21" x14ac:dyDescent="0.35">
      <c r="A1771" s="62">
        <v>1766</v>
      </c>
      <c r="B1771" s="63" t="s">
        <v>2103</v>
      </c>
      <c r="C1771" s="64">
        <v>0</v>
      </c>
      <c r="D1771" s="64">
        <v>0</v>
      </c>
      <c r="E1771" s="64">
        <v>0</v>
      </c>
      <c r="F1771" s="64">
        <v>0</v>
      </c>
      <c r="G1771" s="64">
        <v>0</v>
      </c>
      <c r="H1771" s="64">
        <v>0</v>
      </c>
      <c r="I1771" s="64">
        <v>0</v>
      </c>
      <c r="J1771" s="64">
        <v>0</v>
      </c>
      <c r="K1771" s="64">
        <v>0</v>
      </c>
      <c r="L1771" s="65"/>
      <c r="M1771" s="65">
        <v>0</v>
      </c>
      <c r="N1771" s="65">
        <v>0</v>
      </c>
      <c r="O1771" s="65">
        <v>0</v>
      </c>
      <c r="P1771" s="65">
        <v>0</v>
      </c>
      <c r="Q1771" s="65">
        <v>0</v>
      </c>
      <c r="R1771" s="65">
        <v>0</v>
      </c>
      <c r="S1771" s="65">
        <v>0</v>
      </c>
      <c r="T1771" s="65">
        <v>0</v>
      </c>
      <c r="U1771" s="65">
        <v>0</v>
      </c>
    </row>
    <row r="1772" spans="1:21" x14ac:dyDescent="0.35">
      <c r="A1772" s="62">
        <v>1767</v>
      </c>
      <c r="B1772" s="63" t="s">
        <v>2104</v>
      </c>
      <c r="C1772" s="64">
        <v>0</v>
      </c>
      <c r="D1772" s="64">
        <v>33.333333333333329</v>
      </c>
      <c r="E1772" s="64">
        <v>19.696969696969695</v>
      </c>
      <c r="F1772" s="64">
        <v>0</v>
      </c>
      <c r="G1772" s="64">
        <v>0</v>
      </c>
      <c r="H1772" s="64">
        <v>0</v>
      </c>
      <c r="I1772" s="64">
        <v>0</v>
      </c>
      <c r="J1772" s="64">
        <v>20</v>
      </c>
      <c r="K1772" s="64">
        <v>10.4</v>
      </c>
      <c r="L1772" s="65"/>
      <c r="M1772" s="65">
        <v>0</v>
      </c>
      <c r="N1772" s="65">
        <v>11</v>
      </c>
      <c r="O1772" s="65">
        <v>13</v>
      </c>
      <c r="P1772" s="65">
        <v>0</v>
      </c>
      <c r="Q1772" s="65">
        <v>0</v>
      </c>
      <c r="R1772" s="65">
        <v>0</v>
      </c>
      <c r="S1772" s="65">
        <v>0</v>
      </c>
      <c r="T1772" s="65">
        <v>11</v>
      </c>
      <c r="U1772" s="65">
        <v>13</v>
      </c>
    </row>
    <row r="1773" spans="1:21" x14ac:dyDescent="0.35">
      <c r="A1773" s="62">
        <v>1768</v>
      </c>
      <c r="B1773" s="63" t="s">
        <v>2105</v>
      </c>
      <c r="C1773" s="64">
        <v>0</v>
      </c>
      <c r="D1773" s="64">
        <v>0</v>
      </c>
      <c r="E1773" s="64">
        <v>0</v>
      </c>
      <c r="F1773" s="64">
        <v>0</v>
      </c>
      <c r="G1773" s="64">
        <v>0</v>
      </c>
      <c r="H1773" s="64">
        <v>0</v>
      </c>
      <c r="I1773" s="64">
        <v>0</v>
      </c>
      <c r="J1773" s="64">
        <v>0</v>
      </c>
      <c r="K1773" s="64">
        <v>0</v>
      </c>
      <c r="L1773" s="65"/>
      <c r="M1773" s="65">
        <v>0</v>
      </c>
      <c r="N1773" s="65">
        <v>0</v>
      </c>
      <c r="O1773" s="65">
        <v>0</v>
      </c>
      <c r="P1773" s="65">
        <v>0</v>
      </c>
      <c r="Q1773" s="65">
        <v>0</v>
      </c>
      <c r="R1773" s="65">
        <v>0</v>
      </c>
      <c r="S1773" s="65">
        <v>0</v>
      </c>
      <c r="T1773" s="65">
        <v>0</v>
      </c>
      <c r="U1773" s="65">
        <v>0</v>
      </c>
    </row>
    <row r="1774" spans="1:21" x14ac:dyDescent="0.35">
      <c r="A1774" s="62">
        <v>1769</v>
      </c>
      <c r="B1774" s="63" t="s">
        <v>442</v>
      </c>
      <c r="C1774" s="64">
        <v>17.378048780487802</v>
      </c>
      <c r="D1774" s="64">
        <v>30.76923076923077</v>
      </c>
      <c r="E1774" s="64">
        <v>24.963924963924963</v>
      </c>
      <c r="F1774" s="64">
        <v>12.209302325581394</v>
      </c>
      <c r="G1774" s="64">
        <v>27.877237851662407</v>
      </c>
      <c r="H1774" s="64">
        <v>20.600272851296044</v>
      </c>
      <c r="I1774" s="64">
        <v>15.465465465465467</v>
      </c>
      <c r="J1774" s="64">
        <v>29.679144385026738</v>
      </c>
      <c r="K1774" s="64">
        <v>22.962437987243089</v>
      </c>
      <c r="L1774" s="65"/>
      <c r="M1774" s="65">
        <v>57</v>
      </c>
      <c r="N1774" s="65">
        <v>112</v>
      </c>
      <c r="O1774" s="65">
        <v>173</v>
      </c>
      <c r="P1774" s="65">
        <v>42</v>
      </c>
      <c r="Q1774" s="65">
        <v>109</v>
      </c>
      <c r="R1774" s="65">
        <v>151</v>
      </c>
      <c r="S1774" s="65">
        <v>103</v>
      </c>
      <c r="T1774" s="65">
        <v>222</v>
      </c>
      <c r="U1774" s="65">
        <v>324</v>
      </c>
    </row>
    <row r="1775" spans="1:21" x14ac:dyDescent="0.35">
      <c r="A1775" s="62">
        <v>1770</v>
      </c>
      <c r="B1775" s="63" t="s">
        <v>2106</v>
      </c>
      <c r="C1775" s="64">
        <v>0</v>
      </c>
      <c r="D1775" s="64">
        <v>0</v>
      </c>
      <c r="E1775" s="64">
        <v>28.571428571428569</v>
      </c>
      <c r="F1775" s="64">
        <v>0</v>
      </c>
      <c r="G1775" s="64">
        <v>0</v>
      </c>
      <c r="H1775" s="64">
        <v>0</v>
      </c>
      <c r="I1775" s="64">
        <v>0</v>
      </c>
      <c r="J1775" s="64">
        <v>0</v>
      </c>
      <c r="K1775" s="64">
        <v>28.571428571428569</v>
      </c>
      <c r="L1775" s="65"/>
      <c r="M1775" s="65">
        <v>0</v>
      </c>
      <c r="N1775" s="65">
        <v>0</v>
      </c>
      <c r="O1775" s="65">
        <v>4</v>
      </c>
      <c r="P1775" s="65">
        <v>0</v>
      </c>
      <c r="Q1775" s="65">
        <v>0</v>
      </c>
      <c r="R1775" s="65">
        <v>0</v>
      </c>
      <c r="S1775" s="65">
        <v>0</v>
      </c>
      <c r="T1775" s="65">
        <v>0</v>
      </c>
      <c r="U1775" s="65">
        <v>4</v>
      </c>
    </row>
    <row r="1776" spans="1:21" x14ac:dyDescent="0.35">
      <c r="A1776" s="62">
        <v>1771</v>
      </c>
      <c r="B1776" s="63" t="s">
        <v>2107</v>
      </c>
      <c r="C1776" s="64">
        <v>0</v>
      </c>
      <c r="D1776" s="64">
        <v>0</v>
      </c>
      <c r="E1776" s="64">
        <v>0</v>
      </c>
      <c r="F1776" s="64">
        <v>0</v>
      </c>
      <c r="G1776" s="64">
        <v>0</v>
      </c>
      <c r="H1776" s="64">
        <v>0</v>
      </c>
      <c r="I1776" s="64">
        <v>0</v>
      </c>
      <c r="J1776" s="64">
        <v>0</v>
      </c>
      <c r="K1776" s="64">
        <v>0</v>
      </c>
      <c r="L1776" s="65"/>
      <c r="M1776" s="65">
        <v>0</v>
      </c>
      <c r="N1776" s="65">
        <v>0</v>
      </c>
      <c r="O1776" s="65">
        <v>0</v>
      </c>
      <c r="P1776" s="65">
        <v>0</v>
      </c>
      <c r="Q1776" s="65">
        <v>0</v>
      </c>
      <c r="R1776" s="65">
        <v>0</v>
      </c>
      <c r="S1776" s="65">
        <v>0</v>
      </c>
      <c r="T1776" s="65">
        <v>0</v>
      </c>
      <c r="U1776" s="65">
        <v>0</v>
      </c>
    </row>
    <row r="1777" spans="1:21" x14ac:dyDescent="0.35">
      <c r="A1777" s="62">
        <v>1772</v>
      </c>
      <c r="B1777" s="63" t="s">
        <v>2108</v>
      </c>
      <c r="C1777" s="64">
        <v>0</v>
      </c>
      <c r="D1777" s="64">
        <v>0</v>
      </c>
      <c r="E1777" s="64">
        <v>0</v>
      </c>
      <c r="F1777" s="64">
        <v>0</v>
      </c>
      <c r="G1777" s="64">
        <v>22.222222222222221</v>
      </c>
      <c r="H1777" s="64">
        <v>11.76470588235294</v>
      </c>
      <c r="I1777" s="64">
        <v>0</v>
      </c>
      <c r="J1777" s="64">
        <v>12.5</v>
      </c>
      <c r="K1777" s="64">
        <v>5.9701492537313428</v>
      </c>
      <c r="L1777" s="65"/>
      <c r="M1777" s="65">
        <v>0</v>
      </c>
      <c r="N1777" s="65">
        <v>0</v>
      </c>
      <c r="O1777" s="65">
        <v>0</v>
      </c>
      <c r="P1777" s="65">
        <v>0</v>
      </c>
      <c r="Q1777" s="65">
        <v>4</v>
      </c>
      <c r="R1777" s="65">
        <v>4</v>
      </c>
      <c r="S1777" s="65">
        <v>0</v>
      </c>
      <c r="T1777" s="65">
        <v>4</v>
      </c>
      <c r="U1777" s="65">
        <v>4</v>
      </c>
    </row>
    <row r="1778" spans="1:21" x14ac:dyDescent="0.35">
      <c r="A1778" s="62">
        <v>1773</v>
      </c>
      <c r="B1778" s="63" t="s">
        <v>2109</v>
      </c>
      <c r="C1778" s="64">
        <v>0</v>
      </c>
      <c r="D1778" s="64">
        <v>0</v>
      </c>
      <c r="E1778" s="64">
        <v>0</v>
      </c>
      <c r="F1778" s="64">
        <v>0</v>
      </c>
      <c r="G1778" s="64">
        <v>0</v>
      </c>
      <c r="H1778" s="64">
        <v>0</v>
      </c>
      <c r="I1778" s="64">
        <v>0</v>
      </c>
      <c r="J1778" s="64">
        <v>0</v>
      </c>
      <c r="K1778" s="64">
        <v>0</v>
      </c>
      <c r="L1778" s="65"/>
      <c r="M1778" s="65">
        <v>0</v>
      </c>
      <c r="N1778" s="65">
        <v>0</v>
      </c>
      <c r="O1778" s="65">
        <v>0</v>
      </c>
      <c r="P1778" s="65">
        <v>0</v>
      </c>
      <c r="Q1778" s="65">
        <v>0</v>
      </c>
      <c r="R1778" s="65">
        <v>0</v>
      </c>
      <c r="S1778" s="65">
        <v>0</v>
      </c>
      <c r="T1778" s="65">
        <v>0</v>
      </c>
      <c r="U1778" s="65">
        <v>0</v>
      </c>
    </row>
    <row r="1779" spans="1:21" x14ac:dyDescent="0.35">
      <c r="A1779" s="62">
        <v>1774</v>
      </c>
      <c r="B1779" s="63" t="s">
        <v>2110</v>
      </c>
      <c r="C1779" s="64">
        <v>0</v>
      </c>
      <c r="D1779" s="64">
        <v>0</v>
      </c>
      <c r="E1779" s="64">
        <v>0</v>
      </c>
      <c r="F1779" s="64">
        <v>0</v>
      </c>
      <c r="G1779" s="64">
        <v>0</v>
      </c>
      <c r="H1779" s="64">
        <v>0</v>
      </c>
      <c r="I1779" s="64">
        <v>0</v>
      </c>
      <c r="J1779" s="64">
        <v>0</v>
      </c>
      <c r="K1779" s="64">
        <v>0</v>
      </c>
      <c r="L1779" s="65"/>
      <c r="M1779" s="65">
        <v>0</v>
      </c>
      <c r="N1779" s="65">
        <v>0</v>
      </c>
      <c r="O1779" s="65">
        <v>0</v>
      </c>
      <c r="P1779" s="65">
        <v>0</v>
      </c>
      <c r="Q1779" s="65">
        <v>0</v>
      </c>
      <c r="R1779" s="65">
        <v>0</v>
      </c>
      <c r="S1779" s="65">
        <v>0</v>
      </c>
      <c r="T1779" s="65">
        <v>0</v>
      </c>
      <c r="U1779" s="65">
        <v>0</v>
      </c>
    </row>
    <row r="1780" spans="1:21" x14ac:dyDescent="0.35">
      <c r="A1780" s="62">
        <v>1775</v>
      </c>
      <c r="B1780" s="63" t="s">
        <v>2111</v>
      </c>
      <c r="C1780" s="64">
        <v>0</v>
      </c>
      <c r="D1780" s="64">
        <v>0</v>
      </c>
      <c r="E1780" s="64">
        <v>0</v>
      </c>
      <c r="F1780" s="64">
        <v>0</v>
      </c>
      <c r="G1780" s="64">
        <v>0</v>
      </c>
      <c r="H1780" s="64">
        <v>0</v>
      </c>
      <c r="I1780" s="64">
        <v>0</v>
      </c>
      <c r="J1780" s="64">
        <v>0</v>
      </c>
      <c r="K1780" s="64">
        <v>0</v>
      </c>
      <c r="L1780" s="65"/>
      <c r="M1780" s="65">
        <v>0</v>
      </c>
      <c r="N1780" s="65">
        <v>0</v>
      </c>
      <c r="O1780" s="65">
        <v>0</v>
      </c>
      <c r="P1780" s="65">
        <v>0</v>
      </c>
      <c r="Q1780" s="65">
        <v>0</v>
      </c>
      <c r="R1780" s="65">
        <v>0</v>
      </c>
      <c r="S1780" s="65">
        <v>0</v>
      </c>
      <c r="T1780" s="65">
        <v>0</v>
      </c>
      <c r="U1780" s="65">
        <v>0</v>
      </c>
    </row>
    <row r="1781" spans="1:21" x14ac:dyDescent="0.35">
      <c r="A1781" s="62">
        <v>1776</v>
      </c>
      <c r="B1781" s="63" t="s">
        <v>2112</v>
      </c>
      <c r="C1781" s="64">
        <v>0</v>
      </c>
      <c r="D1781" s="64">
        <v>0</v>
      </c>
      <c r="E1781" s="64">
        <v>0</v>
      </c>
      <c r="F1781" s="64">
        <v>0</v>
      </c>
      <c r="G1781" s="64">
        <v>0</v>
      </c>
      <c r="H1781" s="64">
        <v>0</v>
      </c>
      <c r="I1781" s="64">
        <v>0</v>
      </c>
      <c r="J1781" s="64">
        <v>0</v>
      </c>
      <c r="K1781" s="64">
        <v>0</v>
      </c>
      <c r="L1781" s="65"/>
      <c r="M1781" s="65">
        <v>0</v>
      </c>
      <c r="N1781" s="65">
        <v>0</v>
      </c>
      <c r="O1781" s="65">
        <v>0</v>
      </c>
      <c r="P1781" s="65">
        <v>0</v>
      </c>
      <c r="Q1781" s="65">
        <v>0</v>
      </c>
      <c r="R1781" s="65">
        <v>0</v>
      </c>
      <c r="S1781" s="65">
        <v>0</v>
      </c>
      <c r="T1781" s="65">
        <v>0</v>
      </c>
      <c r="U1781" s="65">
        <v>0</v>
      </c>
    </row>
    <row r="1782" spans="1:21" x14ac:dyDescent="0.35">
      <c r="A1782" s="62">
        <v>1777</v>
      </c>
      <c r="B1782" s="63" t="s">
        <v>2113</v>
      </c>
      <c r="C1782" s="64">
        <v>0</v>
      </c>
      <c r="D1782" s="64">
        <v>0</v>
      </c>
      <c r="E1782" s="64">
        <v>0</v>
      </c>
      <c r="F1782" s="64">
        <v>0</v>
      </c>
      <c r="G1782" s="64">
        <v>0</v>
      </c>
      <c r="H1782" s="64">
        <v>0</v>
      </c>
      <c r="I1782" s="64">
        <v>0</v>
      </c>
      <c r="J1782" s="64">
        <v>0</v>
      </c>
      <c r="K1782" s="64">
        <v>0</v>
      </c>
      <c r="L1782" s="65"/>
      <c r="M1782" s="65">
        <v>0</v>
      </c>
      <c r="N1782" s="65">
        <v>0</v>
      </c>
      <c r="O1782" s="65">
        <v>0</v>
      </c>
      <c r="P1782" s="65">
        <v>0</v>
      </c>
      <c r="Q1782" s="65">
        <v>0</v>
      </c>
      <c r="R1782" s="65">
        <v>0</v>
      </c>
      <c r="S1782" s="65">
        <v>0</v>
      </c>
      <c r="T1782" s="65">
        <v>0</v>
      </c>
      <c r="U1782" s="65">
        <v>0</v>
      </c>
    </row>
    <row r="1783" spans="1:21" x14ac:dyDescent="0.35">
      <c r="A1783" s="62">
        <v>1778</v>
      </c>
      <c r="B1783" s="63" t="s">
        <v>2114</v>
      </c>
      <c r="C1783" s="64">
        <v>0</v>
      </c>
      <c r="D1783" s="64">
        <v>0</v>
      </c>
      <c r="E1783" s="64">
        <v>0</v>
      </c>
      <c r="F1783" s="64">
        <v>27.27272727272727</v>
      </c>
      <c r="G1783" s="64">
        <v>0</v>
      </c>
      <c r="H1783" s="64">
        <v>10</v>
      </c>
      <c r="I1783" s="64">
        <v>21.428571428571427</v>
      </c>
      <c r="J1783" s="64">
        <v>0</v>
      </c>
      <c r="K1783" s="64">
        <v>5.0847457627118651</v>
      </c>
      <c r="L1783" s="65"/>
      <c r="M1783" s="65">
        <v>0</v>
      </c>
      <c r="N1783" s="65">
        <v>0</v>
      </c>
      <c r="O1783" s="65">
        <v>0</v>
      </c>
      <c r="P1783" s="65">
        <v>3</v>
      </c>
      <c r="Q1783" s="65">
        <v>0</v>
      </c>
      <c r="R1783" s="65">
        <v>3</v>
      </c>
      <c r="S1783" s="65">
        <v>3</v>
      </c>
      <c r="T1783" s="65">
        <v>0</v>
      </c>
      <c r="U1783" s="65">
        <v>3</v>
      </c>
    </row>
    <row r="1784" spans="1:21" x14ac:dyDescent="0.35">
      <c r="A1784" s="62">
        <v>1779</v>
      </c>
      <c r="B1784" s="63" t="s">
        <v>2115</v>
      </c>
      <c r="C1784" s="64">
        <v>0</v>
      </c>
      <c r="D1784" s="64">
        <v>0</v>
      </c>
      <c r="E1784" s="64">
        <v>0</v>
      </c>
      <c r="F1784" s="64">
        <v>0</v>
      </c>
      <c r="G1784" s="64">
        <v>0</v>
      </c>
      <c r="H1784" s="64">
        <v>0</v>
      </c>
      <c r="I1784" s="64">
        <v>0</v>
      </c>
      <c r="J1784" s="64">
        <v>0</v>
      </c>
      <c r="K1784" s="64">
        <v>0</v>
      </c>
      <c r="L1784" s="65"/>
      <c r="M1784" s="65">
        <v>0</v>
      </c>
      <c r="N1784" s="65">
        <v>0</v>
      </c>
      <c r="O1784" s="65">
        <v>0</v>
      </c>
      <c r="P1784" s="65">
        <v>0</v>
      </c>
      <c r="Q1784" s="65">
        <v>0</v>
      </c>
      <c r="R1784" s="65">
        <v>0</v>
      </c>
      <c r="S1784" s="65">
        <v>0</v>
      </c>
      <c r="T1784" s="65">
        <v>0</v>
      </c>
      <c r="U1784" s="65">
        <v>0</v>
      </c>
    </row>
    <row r="1785" spans="1:21" x14ac:dyDescent="0.35">
      <c r="A1785" s="62">
        <v>1780</v>
      </c>
      <c r="B1785" s="63" t="s">
        <v>2116</v>
      </c>
      <c r="C1785" s="64">
        <v>0</v>
      </c>
      <c r="D1785" s="64">
        <v>0</v>
      </c>
      <c r="E1785" s="64">
        <v>0</v>
      </c>
      <c r="F1785" s="64">
        <v>0</v>
      </c>
      <c r="G1785" s="64">
        <v>0</v>
      </c>
      <c r="H1785" s="64">
        <v>0</v>
      </c>
      <c r="I1785" s="64">
        <v>0</v>
      </c>
      <c r="J1785" s="64">
        <v>0</v>
      </c>
      <c r="K1785" s="64">
        <v>0</v>
      </c>
      <c r="L1785" s="65"/>
      <c r="M1785" s="65">
        <v>0</v>
      </c>
      <c r="N1785" s="65">
        <v>0</v>
      </c>
      <c r="O1785" s="65">
        <v>0</v>
      </c>
      <c r="P1785" s="65">
        <v>0</v>
      </c>
      <c r="Q1785" s="65">
        <v>0</v>
      </c>
      <c r="R1785" s="65">
        <v>0</v>
      </c>
      <c r="S1785" s="65">
        <v>0</v>
      </c>
      <c r="T1785" s="65">
        <v>0</v>
      </c>
      <c r="U1785" s="65">
        <v>0</v>
      </c>
    </row>
    <row r="1786" spans="1:21" x14ac:dyDescent="0.35">
      <c r="A1786" s="62">
        <v>1781</v>
      </c>
      <c r="B1786" s="63" t="s">
        <v>2117</v>
      </c>
      <c r="C1786" s="64">
        <v>0</v>
      </c>
      <c r="D1786" s="64">
        <v>0</v>
      </c>
      <c r="E1786" s="64">
        <v>0</v>
      </c>
      <c r="F1786" s="64">
        <v>0</v>
      </c>
      <c r="G1786" s="64">
        <v>0</v>
      </c>
      <c r="H1786" s="64">
        <v>0</v>
      </c>
      <c r="I1786" s="64">
        <v>0</v>
      </c>
      <c r="J1786" s="64">
        <v>0</v>
      </c>
      <c r="K1786" s="64">
        <v>0</v>
      </c>
      <c r="L1786" s="65"/>
      <c r="M1786" s="65">
        <v>0</v>
      </c>
      <c r="N1786" s="65">
        <v>0</v>
      </c>
      <c r="O1786" s="65">
        <v>0</v>
      </c>
      <c r="P1786" s="65">
        <v>0</v>
      </c>
      <c r="Q1786" s="65">
        <v>0</v>
      </c>
      <c r="R1786" s="65">
        <v>0</v>
      </c>
      <c r="S1786" s="65">
        <v>0</v>
      </c>
      <c r="T1786" s="65">
        <v>0</v>
      </c>
      <c r="U1786" s="65">
        <v>0</v>
      </c>
    </row>
    <row r="1787" spans="1:21" x14ac:dyDescent="0.35">
      <c r="A1787" s="62">
        <v>1782</v>
      </c>
      <c r="B1787" s="63" t="s">
        <v>2118</v>
      </c>
      <c r="C1787" s="64">
        <v>0</v>
      </c>
      <c r="D1787" s="64">
        <v>0</v>
      </c>
      <c r="E1787" s="64">
        <v>0</v>
      </c>
      <c r="F1787" s="64">
        <v>0</v>
      </c>
      <c r="G1787" s="64">
        <v>0</v>
      </c>
      <c r="H1787" s="64">
        <v>0</v>
      </c>
      <c r="I1787" s="64">
        <v>0</v>
      </c>
      <c r="J1787" s="64">
        <v>0</v>
      </c>
      <c r="K1787" s="64">
        <v>0</v>
      </c>
      <c r="L1787" s="65"/>
      <c r="M1787" s="65">
        <v>0</v>
      </c>
      <c r="N1787" s="65">
        <v>0</v>
      </c>
      <c r="O1787" s="65">
        <v>0</v>
      </c>
      <c r="P1787" s="65">
        <v>0</v>
      </c>
      <c r="Q1787" s="65">
        <v>0</v>
      </c>
      <c r="R1787" s="65">
        <v>0</v>
      </c>
      <c r="S1787" s="65">
        <v>0</v>
      </c>
      <c r="T1787" s="65">
        <v>0</v>
      </c>
      <c r="U1787" s="65">
        <v>0</v>
      </c>
    </row>
    <row r="1788" spans="1:21" x14ac:dyDescent="0.35">
      <c r="A1788" s="62">
        <v>1783</v>
      </c>
      <c r="B1788" s="63" t="s">
        <v>443</v>
      </c>
      <c r="C1788" s="64">
        <v>9.8039215686274517</v>
      </c>
      <c r="D1788" s="64">
        <v>15.044247787610621</v>
      </c>
      <c r="E1788" s="64">
        <v>13.24200913242009</v>
      </c>
      <c r="F1788" s="64">
        <v>5.7142857142857144</v>
      </c>
      <c r="G1788" s="64">
        <v>14.953271028037381</v>
      </c>
      <c r="H1788" s="64">
        <v>11.374407582938389</v>
      </c>
      <c r="I1788" s="64">
        <v>7.6923076923076925</v>
      </c>
      <c r="J1788" s="64">
        <v>12.727272727272727</v>
      </c>
      <c r="K1788" s="64">
        <v>10.87962962962963</v>
      </c>
      <c r="L1788" s="65"/>
      <c r="M1788" s="65">
        <v>10</v>
      </c>
      <c r="N1788" s="65">
        <v>17</v>
      </c>
      <c r="O1788" s="65">
        <v>29</v>
      </c>
      <c r="P1788" s="65">
        <v>6</v>
      </c>
      <c r="Q1788" s="65">
        <v>16</v>
      </c>
      <c r="R1788" s="65">
        <v>24</v>
      </c>
      <c r="S1788" s="65">
        <v>16</v>
      </c>
      <c r="T1788" s="65">
        <v>28</v>
      </c>
      <c r="U1788" s="65">
        <v>47</v>
      </c>
    </row>
    <row r="1789" spans="1:21" x14ac:dyDescent="0.35">
      <c r="A1789" s="62">
        <v>1784</v>
      </c>
      <c r="B1789" s="63" t="s">
        <v>2119</v>
      </c>
      <c r="C1789" s="64">
        <v>0</v>
      </c>
      <c r="D1789" s="64">
        <v>0</v>
      </c>
      <c r="E1789" s="64">
        <v>0</v>
      </c>
      <c r="F1789" s="64">
        <v>0</v>
      </c>
      <c r="G1789" s="64">
        <v>0</v>
      </c>
      <c r="H1789" s="64">
        <v>0</v>
      </c>
      <c r="I1789" s="64">
        <v>0</v>
      </c>
      <c r="J1789" s="64">
        <v>0</v>
      </c>
      <c r="K1789" s="64">
        <v>0</v>
      </c>
      <c r="L1789" s="65"/>
      <c r="M1789" s="65">
        <v>0</v>
      </c>
      <c r="N1789" s="65">
        <v>0</v>
      </c>
      <c r="O1789" s="65">
        <v>0</v>
      </c>
      <c r="P1789" s="65">
        <v>0</v>
      </c>
      <c r="Q1789" s="65">
        <v>0</v>
      </c>
      <c r="R1789" s="65">
        <v>0</v>
      </c>
      <c r="S1789" s="65">
        <v>0</v>
      </c>
      <c r="T1789" s="65">
        <v>0</v>
      </c>
      <c r="U1789" s="65">
        <v>0</v>
      </c>
    </row>
    <row r="1790" spans="1:21" x14ac:dyDescent="0.35">
      <c r="A1790" s="62">
        <v>1785</v>
      </c>
      <c r="B1790" s="63" t="s">
        <v>2120</v>
      </c>
      <c r="C1790" s="64">
        <v>0</v>
      </c>
      <c r="D1790" s="64">
        <v>0</v>
      </c>
      <c r="E1790" s="64">
        <v>0</v>
      </c>
      <c r="F1790" s="64">
        <v>0</v>
      </c>
      <c r="G1790" s="64">
        <v>0</v>
      </c>
      <c r="H1790" s="64">
        <v>0</v>
      </c>
      <c r="I1790" s="64">
        <v>0</v>
      </c>
      <c r="J1790" s="64">
        <v>0</v>
      </c>
      <c r="K1790" s="64">
        <v>0</v>
      </c>
      <c r="L1790" s="65"/>
      <c r="M1790" s="65">
        <v>0</v>
      </c>
      <c r="N1790" s="65">
        <v>0</v>
      </c>
      <c r="O1790" s="65">
        <v>0</v>
      </c>
      <c r="P1790" s="65">
        <v>0</v>
      </c>
      <c r="Q1790" s="65">
        <v>0</v>
      </c>
      <c r="R1790" s="65">
        <v>0</v>
      </c>
      <c r="S1790" s="65">
        <v>0</v>
      </c>
      <c r="T1790" s="65">
        <v>0</v>
      </c>
      <c r="U1790" s="65">
        <v>0</v>
      </c>
    </row>
    <row r="1791" spans="1:21" x14ac:dyDescent="0.35">
      <c r="A1791" s="62">
        <v>1786</v>
      </c>
      <c r="B1791" s="63" t="s">
        <v>2121</v>
      </c>
      <c r="C1791" s="64">
        <v>0</v>
      </c>
      <c r="D1791" s="64">
        <v>0</v>
      </c>
      <c r="E1791" s="64">
        <v>9.67741935483871</v>
      </c>
      <c r="F1791" s="64">
        <v>0</v>
      </c>
      <c r="G1791" s="64">
        <v>0</v>
      </c>
      <c r="H1791" s="64">
        <v>0</v>
      </c>
      <c r="I1791" s="64">
        <v>25</v>
      </c>
      <c r="J1791" s="64">
        <v>0</v>
      </c>
      <c r="K1791" s="64">
        <v>12.5</v>
      </c>
      <c r="L1791" s="65"/>
      <c r="M1791" s="65">
        <v>0</v>
      </c>
      <c r="N1791" s="65">
        <v>0</v>
      </c>
      <c r="O1791" s="65">
        <v>3</v>
      </c>
      <c r="P1791" s="65">
        <v>0</v>
      </c>
      <c r="Q1791" s="65">
        <v>0</v>
      </c>
      <c r="R1791" s="65">
        <v>0</v>
      </c>
      <c r="S1791" s="65">
        <v>6</v>
      </c>
      <c r="T1791" s="65">
        <v>0</v>
      </c>
      <c r="U1791" s="65">
        <v>7</v>
      </c>
    </row>
    <row r="1792" spans="1:21" x14ac:dyDescent="0.35">
      <c r="A1792" s="62">
        <v>1787</v>
      </c>
      <c r="B1792" s="63" t="s">
        <v>2122</v>
      </c>
      <c r="C1792" s="64">
        <v>0</v>
      </c>
      <c r="D1792" s="64">
        <v>0</v>
      </c>
      <c r="E1792" s="64">
        <v>6.1538461538461542</v>
      </c>
      <c r="F1792" s="64">
        <v>0</v>
      </c>
      <c r="G1792" s="64">
        <v>8.8235294117647065</v>
      </c>
      <c r="H1792" s="64">
        <v>4.5454545454545459</v>
      </c>
      <c r="I1792" s="64">
        <v>0</v>
      </c>
      <c r="J1792" s="64">
        <v>10.76923076923077</v>
      </c>
      <c r="K1792" s="64">
        <v>8.0882352941176467</v>
      </c>
      <c r="L1792" s="65"/>
      <c r="M1792" s="65">
        <v>0</v>
      </c>
      <c r="N1792" s="65">
        <v>0</v>
      </c>
      <c r="O1792" s="65">
        <v>4</v>
      </c>
      <c r="P1792" s="65">
        <v>0</v>
      </c>
      <c r="Q1792" s="65">
        <v>3</v>
      </c>
      <c r="R1792" s="65">
        <v>3</v>
      </c>
      <c r="S1792" s="65">
        <v>0</v>
      </c>
      <c r="T1792" s="65">
        <v>7</v>
      </c>
      <c r="U1792" s="65">
        <v>11</v>
      </c>
    </row>
    <row r="1793" spans="1:21" x14ac:dyDescent="0.35">
      <c r="A1793" s="62">
        <v>1788</v>
      </c>
      <c r="B1793" s="63" t="s">
        <v>2123</v>
      </c>
      <c r="C1793" s="64">
        <v>0</v>
      </c>
      <c r="D1793" s="64">
        <v>0</v>
      </c>
      <c r="E1793" s="64">
        <v>0</v>
      </c>
      <c r="F1793" s="64">
        <v>0</v>
      </c>
      <c r="G1793" s="64">
        <v>0</v>
      </c>
      <c r="H1793" s="64">
        <v>0</v>
      </c>
      <c r="I1793" s="64">
        <v>0</v>
      </c>
      <c r="J1793" s="64">
        <v>0</v>
      </c>
      <c r="K1793" s="64">
        <v>0</v>
      </c>
      <c r="L1793" s="65"/>
      <c r="M1793" s="65">
        <v>0</v>
      </c>
      <c r="N1793" s="65">
        <v>0</v>
      </c>
      <c r="O1793" s="65">
        <v>0</v>
      </c>
      <c r="P1793" s="65">
        <v>0</v>
      </c>
      <c r="Q1793" s="65">
        <v>0</v>
      </c>
      <c r="R1793" s="65">
        <v>0</v>
      </c>
      <c r="S1793" s="65">
        <v>0</v>
      </c>
      <c r="T1793" s="65">
        <v>0</v>
      </c>
      <c r="U1793" s="65">
        <v>0</v>
      </c>
    </row>
    <row r="1794" spans="1:21" x14ac:dyDescent="0.35">
      <c r="A1794" s="62">
        <v>1789</v>
      </c>
      <c r="B1794" s="63" t="s">
        <v>2124</v>
      </c>
      <c r="C1794" s="64">
        <v>0</v>
      </c>
      <c r="D1794" s="64">
        <v>0</v>
      </c>
      <c r="E1794" s="64">
        <v>0</v>
      </c>
      <c r="F1794" s="64">
        <v>0</v>
      </c>
      <c r="G1794" s="64">
        <v>0</v>
      </c>
      <c r="H1794" s="64">
        <v>0</v>
      </c>
      <c r="I1794" s="64">
        <v>0</v>
      </c>
      <c r="J1794" s="64">
        <v>0</v>
      </c>
      <c r="K1794" s="64">
        <v>0</v>
      </c>
      <c r="L1794" s="65"/>
      <c r="M1794" s="65">
        <v>0</v>
      </c>
      <c r="N1794" s="65">
        <v>0</v>
      </c>
      <c r="O1794" s="65">
        <v>0</v>
      </c>
      <c r="P1794" s="65">
        <v>0</v>
      </c>
      <c r="Q1794" s="65">
        <v>0</v>
      </c>
      <c r="R1794" s="65">
        <v>0</v>
      </c>
      <c r="S1794" s="65">
        <v>0</v>
      </c>
      <c r="T1794" s="65">
        <v>0</v>
      </c>
      <c r="U1794" s="65">
        <v>0</v>
      </c>
    </row>
    <row r="1795" spans="1:21" x14ac:dyDescent="0.35">
      <c r="A1795" s="62">
        <v>1790</v>
      </c>
      <c r="B1795" s="63" t="s">
        <v>2125</v>
      </c>
      <c r="C1795" s="64">
        <v>2.2900763358778624</v>
      </c>
      <c r="D1795" s="64">
        <v>4.4943820224719104</v>
      </c>
      <c r="E1795" s="64">
        <v>5.29595015576324</v>
      </c>
      <c r="F1795" s="64">
        <v>2.2058823529411766</v>
      </c>
      <c r="G1795" s="64">
        <v>5.4545454545454541</v>
      </c>
      <c r="H1795" s="64">
        <v>5.1490514905149052</v>
      </c>
      <c r="I1795" s="64">
        <v>3.5842293906810032</v>
      </c>
      <c r="J1795" s="64">
        <v>5.4862842892768073</v>
      </c>
      <c r="K1795" s="64">
        <v>5.1094890510948909</v>
      </c>
      <c r="L1795" s="65"/>
      <c r="M1795" s="65">
        <v>3</v>
      </c>
      <c r="N1795" s="65">
        <v>8</v>
      </c>
      <c r="O1795" s="65">
        <v>17</v>
      </c>
      <c r="P1795" s="65">
        <v>3</v>
      </c>
      <c r="Q1795" s="65">
        <v>12</v>
      </c>
      <c r="R1795" s="65">
        <v>19</v>
      </c>
      <c r="S1795" s="65">
        <v>10</v>
      </c>
      <c r="T1795" s="65">
        <v>22</v>
      </c>
      <c r="U1795" s="65">
        <v>35</v>
      </c>
    </row>
    <row r="1796" spans="1:21" x14ac:dyDescent="0.35">
      <c r="A1796" s="62">
        <v>1791</v>
      </c>
      <c r="B1796" s="63" t="s">
        <v>2126</v>
      </c>
      <c r="C1796" s="64">
        <v>0</v>
      </c>
      <c r="D1796" s="64">
        <v>0</v>
      </c>
      <c r="E1796" s="64">
        <v>0</v>
      </c>
      <c r="F1796" s="64">
        <v>100</v>
      </c>
      <c r="G1796" s="64">
        <v>0</v>
      </c>
      <c r="H1796" s="64">
        <v>50</v>
      </c>
      <c r="I1796" s="64">
        <v>33.333333333333329</v>
      </c>
      <c r="J1796" s="64">
        <v>0</v>
      </c>
      <c r="K1796" s="64">
        <v>0</v>
      </c>
      <c r="L1796" s="65"/>
      <c r="M1796" s="65">
        <v>0</v>
      </c>
      <c r="N1796" s="65">
        <v>0</v>
      </c>
      <c r="O1796" s="65">
        <v>0</v>
      </c>
      <c r="P1796" s="65">
        <v>3</v>
      </c>
      <c r="Q1796" s="65">
        <v>0</v>
      </c>
      <c r="R1796" s="65">
        <v>3</v>
      </c>
      <c r="S1796" s="65">
        <v>3</v>
      </c>
      <c r="T1796" s="65">
        <v>0</v>
      </c>
      <c r="U1796" s="65">
        <v>0</v>
      </c>
    </row>
    <row r="1797" spans="1:21" x14ac:dyDescent="0.35">
      <c r="A1797" s="62">
        <v>1792</v>
      </c>
      <c r="B1797" s="63" t="s">
        <v>2127</v>
      </c>
      <c r="C1797" s="64">
        <v>0</v>
      </c>
      <c r="D1797" s="64">
        <v>0</v>
      </c>
      <c r="E1797" s="64">
        <v>0</v>
      </c>
      <c r="F1797" s="64">
        <v>0</v>
      </c>
      <c r="G1797" s="64">
        <v>0</v>
      </c>
      <c r="H1797" s="64">
        <v>0</v>
      </c>
      <c r="I1797" s="64">
        <v>0</v>
      </c>
      <c r="J1797" s="64">
        <v>0</v>
      </c>
      <c r="K1797" s="64">
        <v>6.7796610169491522</v>
      </c>
      <c r="L1797" s="65"/>
      <c r="M1797" s="65">
        <v>0</v>
      </c>
      <c r="N1797" s="65">
        <v>0</v>
      </c>
      <c r="O1797" s="65">
        <v>0</v>
      </c>
      <c r="P1797" s="65">
        <v>0</v>
      </c>
      <c r="Q1797" s="65">
        <v>0</v>
      </c>
      <c r="R1797" s="65">
        <v>0</v>
      </c>
      <c r="S1797" s="65">
        <v>0</v>
      </c>
      <c r="T1797" s="65">
        <v>0</v>
      </c>
      <c r="U1797" s="65">
        <v>4</v>
      </c>
    </row>
    <row r="1798" spans="1:21" x14ac:dyDescent="0.35">
      <c r="A1798" s="62">
        <v>1793</v>
      </c>
      <c r="B1798" s="63" t="s">
        <v>444</v>
      </c>
      <c r="C1798" s="64">
        <v>2.6277372262773722</v>
      </c>
      <c r="D1798" s="64">
        <v>7.6372315035799527</v>
      </c>
      <c r="E1798" s="64">
        <v>4.4504995458673928</v>
      </c>
      <c r="F1798" s="64">
        <v>2.2624434389140271</v>
      </c>
      <c r="G1798" s="64">
        <v>4.8648648648648649</v>
      </c>
      <c r="H1798" s="64">
        <v>3.262955854126679</v>
      </c>
      <c r="I1798" s="64">
        <v>2.0074349442379185</v>
      </c>
      <c r="J1798" s="64">
        <v>6.9444444444444446</v>
      </c>
      <c r="K1798" s="64">
        <v>3.8353601496725913</v>
      </c>
      <c r="L1798" s="65"/>
      <c r="M1798" s="65">
        <v>18</v>
      </c>
      <c r="N1798" s="65">
        <v>32</v>
      </c>
      <c r="O1798" s="65">
        <v>49</v>
      </c>
      <c r="P1798" s="65">
        <v>15</v>
      </c>
      <c r="Q1798" s="65">
        <v>18</v>
      </c>
      <c r="R1798" s="65">
        <v>34</v>
      </c>
      <c r="S1798" s="65">
        <v>27</v>
      </c>
      <c r="T1798" s="65">
        <v>55</v>
      </c>
      <c r="U1798" s="65">
        <v>82</v>
      </c>
    </row>
    <row r="1799" spans="1:21" x14ac:dyDescent="0.35">
      <c r="A1799" s="62">
        <v>1794</v>
      </c>
      <c r="B1799" s="63" t="s">
        <v>2128</v>
      </c>
      <c r="C1799" s="64">
        <v>0</v>
      </c>
      <c r="D1799" s="64">
        <v>0</v>
      </c>
      <c r="E1799" s="64">
        <v>0</v>
      </c>
      <c r="F1799" s="64">
        <v>0</v>
      </c>
      <c r="G1799" s="64">
        <v>0</v>
      </c>
      <c r="H1799" s="64">
        <v>0</v>
      </c>
      <c r="I1799" s="64">
        <v>0</v>
      </c>
      <c r="J1799" s="64">
        <v>0</v>
      </c>
      <c r="K1799" s="64">
        <v>0</v>
      </c>
      <c r="L1799" s="65"/>
      <c r="M1799" s="65">
        <v>0</v>
      </c>
      <c r="N1799" s="65">
        <v>0</v>
      </c>
      <c r="O1799" s="65">
        <v>0</v>
      </c>
      <c r="P1799" s="65">
        <v>0</v>
      </c>
      <c r="Q1799" s="65">
        <v>0</v>
      </c>
      <c r="R1799" s="65">
        <v>0</v>
      </c>
      <c r="S1799" s="65">
        <v>0</v>
      </c>
      <c r="T1799" s="65">
        <v>0</v>
      </c>
      <c r="U1799" s="65">
        <v>0</v>
      </c>
    </row>
    <row r="1800" spans="1:21" x14ac:dyDescent="0.35">
      <c r="A1800" s="62">
        <v>1795</v>
      </c>
      <c r="B1800" s="63" t="s">
        <v>445</v>
      </c>
      <c r="C1800" s="64">
        <v>3.3557046979865772</v>
      </c>
      <c r="D1800" s="64">
        <v>11.76470588235294</v>
      </c>
      <c r="E1800" s="64">
        <v>7.6142131979695442</v>
      </c>
      <c r="F1800" s="64">
        <v>1.2618296529968454</v>
      </c>
      <c r="G1800" s="64">
        <v>7.3076923076923084</v>
      </c>
      <c r="H1800" s="64">
        <v>5.6027164685908319</v>
      </c>
      <c r="I1800" s="64">
        <v>3.8585209003215439</v>
      </c>
      <c r="J1800" s="64">
        <v>10.144927536231885</v>
      </c>
      <c r="K1800" s="64">
        <v>6.3993174061433438</v>
      </c>
      <c r="L1800" s="65"/>
      <c r="M1800" s="65">
        <v>10</v>
      </c>
      <c r="N1800" s="65">
        <v>34</v>
      </c>
      <c r="O1800" s="65">
        <v>45</v>
      </c>
      <c r="P1800" s="65">
        <v>4</v>
      </c>
      <c r="Q1800" s="65">
        <v>19</v>
      </c>
      <c r="R1800" s="65">
        <v>33</v>
      </c>
      <c r="S1800" s="65">
        <v>24</v>
      </c>
      <c r="T1800" s="65">
        <v>56</v>
      </c>
      <c r="U1800" s="65">
        <v>75</v>
      </c>
    </row>
    <row r="1801" spans="1:21" x14ac:dyDescent="0.35">
      <c r="A1801" s="62">
        <v>1796</v>
      </c>
      <c r="B1801" s="63" t="s">
        <v>2129</v>
      </c>
      <c r="C1801" s="64">
        <v>0</v>
      </c>
      <c r="D1801" s="64">
        <v>0</v>
      </c>
      <c r="E1801" s="64">
        <v>0</v>
      </c>
      <c r="F1801" s="64">
        <v>0</v>
      </c>
      <c r="G1801" s="64">
        <v>0</v>
      </c>
      <c r="H1801" s="64">
        <v>0</v>
      </c>
      <c r="I1801" s="64">
        <v>0</v>
      </c>
      <c r="J1801" s="64">
        <v>0</v>
      </c>
      <c r="K1801" s="64">
        <v>0</v>
      </c>
      <c r="L1801" s="65"/>
      <c r="M1801" s="65">
        <v>0</v>
      </c>
      <c r="N1801" s="65">
        <v>0</v>
      </c>
      <c r="O1801" s="65">
        <v>0</v>
      </c>
      <c r="P1801" s="65">
        <v>0</v>
      </c>
      <c r="Q1801" s="65">
        <v>0</v>
      </c>
      <c r="R1801" s="65">
        <v>0</v>
      </c>
      <c r="S1801" s="65">
        <v>0</v>
      </c>
      <c r="T1801" s="65">
        <v>0</v>
      </c>
      <c r="U1801" s="65">
        <v>0</v>
      </c>
    </row>
    <row r="1802" spans="1:21" x14ac:dyDescent="0.35">
      <c r="A1802" s="62">
        <v>1797</v>
      </c>
      <c r="B1802" s="63" t="s">
        <v>2130</v>
      </c>
      <c r="C1802" s="64">
        <v>0</v>
      </c>
      <c r="D1802" s="64">
        <v>0</v>
      </c>
      <c r="E1802" s="64">
        <v>0</v>
      </c>
      <c r="F1802" s="64">
        <v>0</v>
      </c>
      <c r="G1802" s="64">
        <v>0</v>
      </c>
      <c r="H1802" s="64">
        <v>0</v>
      </c>
      <c r="I1802" s="64">
        <v>0</v>
      </c>
      <c r="J1802" s="64">
        <v>0</v>
      </c>
      <c r="K1802" s="64">
        <v>0</v>
      </c>
      <c r="L1802" s="65"/>
      <c r="M1802" s="65">
        <v>0</v>
      </c>
      <c r="N1802" s="65">
        <v>0</v>
      </c>
      <c r="O1802" s="65">
        <v>0</v>
      </c>
      <c r="P1802" s="65">
        <v>0</v>
      </c>
      <c r="Q1802" s="65">
        <v>0</v>
      </c>
      <c r="R1802" s="65">
        <v>0</v>
      </c>
      <c r="S1802" s="65">
        <v>0</v>
      </c>
      <c r="T1802" s="65">
        <v>0</v>
      </c>
      <c r="U1802" s="65">
        <v>0</v>
      </c>
    </row>
    <row r="1803" spans="1:21" x14ac:dyDescent="0.35">
      <c r="A1803" s="62">
        <v>1798</v>
      </c>
      <c r="B1803" s="63" t="s">
        <v>2131</v>
      </c>
      <c r="C1803" s="64">
        <v>9.375</v>
      </c>
      <c r="D1803" s="64">
        <v>6.4516129032258061</v>
      </c>
      <c r="E1803" s="64">
        <v>8.1196581196581192</v>
      </c>
      <c r="F1803" s="64">
        <v>0</v>
      </c>
      <c r="G1803" s="64">
        <v>0</v>
      </c>
      <c r="H1803" s="64">
        <v>1.8518518518518516</v>
      </c>
      <c r="I1803" s="64">
        <v>6.1983471074380168</v>
      </c>
      <c r="J1803" s="64">
        <v>5.9090909090909092</v>
      </c>
      <c r="K1803" s="64">
        <v>4.1575492341356668</v>
      </c>
      <c r="L1803" s="65"/>
      <c r="M1803" s="65">
        <v>12</v>
      </c>
      <c r="N1803" s="65">
        <v>8</v>
      </c>
      <c r="O1803" s="65">
        <v>19</v>
      </c>
      <c r="P1803" s="65">
        <v>0</v>
      </c>
      <c r="Q1803" s="65">
        <v>0</v>
      </c>
      <c r="R1803" s="65">
        <v>4</v>
      </c>
      <c r="S1803" s="65">
        <v>15</v>
      </c>
      <c r="T1803" s="65">
        <v>13</v>
      </c>
      <c r="U1803" s="65">
        <v>19</v>
      </c>
    </row>
    <row r="1804" spans="1:21" x14ac:dyDescent="0.35">
      <c r="A1804" s="62">
        <v>1799</v>
      </c>
      <c r="B1804" s="63" t="s">
        <v>2132</v>
      </c>
      <c r="C1804" s="64">
        <v>0</v>
      </c>
      <c r="D1804" s="64">
        <v>0</v>
      </c>
      <c r="E1804" s="64">
        <v>0</v>
      </c>
      <c r="F1804" s="64">
        <v>0</v>
      </c>
      <c r="G1804" s="64">
        <v>0</v>
      </c>
      <c r="H1804" s="64">
        <v>0</v>
      </c>
      <c r="I1804" s="64">
        <v>0</v>
      </c>
      <c r="J1804" s="64">
        <v>0</v>
      </c>
      <c r="K1804" s="64">
        <v>0</v>
      </c>
      <c r="L1804" s="65"/>
      <c r="M1804" s="65">
        <v>0</v>
      </c>
      <c r="N1804" s="65">
        <v>0</v>
      </c>
      <c r="O1804" s="65">
        <v>0</v>
      </c>
      <c r="P1804" s="65">
        <v>0</v>
      </c>
      <c r="Q1804" s="65">
        <v>0</v>
      </c>
      <c r="R1804" s="65">
        <v>0</v>
      </c>
      <c r="S1804" s="65">
        <v>0</v>
      </c>
      <c r="T1804" s="65">
        <v>0</v>
      </c>
      <c r="U1804" s="65">
        <v>0</v>
      </c>
    </row>
    <row r="1805" spans="1:21" x14ac:dyDescent="0.35">
      <c r="A1805" s="62">
        <v>1800</v>
      </c>
      <c r="B1805" s="63" t="s">
        <v>2133</v>
      </c>
      <c r="C1805" s="64">
        <v>0</v>
      </c>
      <c r="D1805" s="64">
        <v>0</v>
      </c>
      <c r="E1805" s="64">
        <v>0</v>
      </c>
      <c r="F1805" s="64">
        <v>0</v>
      </c>
      <c r="G1805" s="64">
        <v>0</v>
      </c>
      <c r="H1805" s="64">
        <v>0</v>
      </c>
      <c r="I1805" s="64">
        <v>0</v>
      </c>
      <c r="J1805" s="64">
        <v>0</v>
      </c>
      <c r="K1805" s="64">
        <v>0</v>
      </c>
      <c r="L1805" s="65"/>
      <c r="M1805" s="65">
        <v>0</v>
      </c>
      <c r="N1805" s="65">
        <v>0</v>
      </c>
      <c r="O1805" s="65">
        <v>0</v>
      </c>
      <c r="P1805" s="65">
        <v>0</v>
      </c>
      <c r="Q1805" s="65">
        <v>0</v>
      </c>
      <c r="R1805" s="65">
        <v>0</v>
      </c>
      <c r="S1805" s="65">
        <v>0</v>
      </c>
      <c r="T1805" s="65">
        <v>0</v>
      </c>
      <c r="U1805" s="65">
        <v>0</v>
      </c>
    </row>
    <row r="1806" spans="1:21" x14ac:dyDescent="0.35">
      <c r="A1806" s="62">
        <v>1801</v>
      </c>
      <c r="B1806" s="63" t="s">
        <v>2134</v>
      </c>
      <c r="C1806" s="64">
        <v>0</v>
      </c>
      <c r="D1806" s="64">
        <v>0</v>
      </c>
      <c r="E1806" s="64">
        <v>0</v>
      </c>
      <c r="F1806" s="64">
        <v>0</v>
      </c>
      <c r="G1806" s="64">
        <v>0</v>
      </c>
      <c r="H1806" s="64">
        <v>0</v>
      </c>
      <c r="I1806" s="64">
        <v>0</v>
      </c>
      <c r="J1806" s="64">
        <v>0</v>
      </c>
      <c r="K1806" s="64">
        <v>0</v>
      </c>
      <c r="L1806" s="65"/>
      <c r="M1806" s="65">
        <v>0</v>
      </c>
      <c r="N1806" s="65">
        <v>0</v>
      </c>
      <c r="O1806" s="65">
        <v>0</v>
      </c>
      <c r="P1806" s="65">
        <v>0</v>
      </c>
      <c r="Q1806" s="65">
        <v>0</v>
      </c>
      <c r="R1806" s="65">
        <v>0</v>
      </c>
      <c r="S1806" s="65">
        <v>0</v>
      </c>
      <c r="T1806" s="65">
        <v>0</v>
      </c>
      <c r="U1806" s="65">
        <v>0</v>
      </c>
    </row>
    <row r="1807" spans="1:21" x14ac:dyDescent="0.35">
      <c r="A1807" s="62">
        <v>1802</v>
      </c>
      <c r="B1807" s="63" t="s">
        <v>2135</v>
      </c>
      <c r="C1807" s="64">
        <v>0</v>
      </c>
      <c r="D1807" s="64">
        <v>0</v>
      </c>
      <c r="E1807" s="64">
        <v>0</v>
      </c>
      <c r="F1807" s="64">
        <v>0</v>
      </c>
      <c r="G1807" s="64">
        <v>0</v>
      </c>
      <c r="H1807" s="64">
        <v>0</v>
      </c>
      <c r="I1807" s="64">
        <v>0</v>
      </c>
      <c r="J1807" s="64">
        <v>0</v>
      </c>
      <c r="K1807" s="64">
        <v>0</v>
      </c>
      <c r="L1807" s="65"/>
      <c r="M1807" s="65">
        <v>0</v>
      </c>
      <c r="N1807" s="65">
        <v>0</v>
      </c>
      <c r="O1807" s="65">
        <v>0</v>
      </c>
      <c r="P1807" s="65">
        <v>0</v>
      </c>
      <c r="Q1807" s="65">
        <v>0</v>
      </c>
      <c r="R1807" s="65">
        <v>0</v>
      </c>
      <c r="S1807" s="65">
        <v>0</v>
      </c>
      <c r="T1807" s="65">
        <v>0</v>
      </c>
      <c r="U1807" s="65">
        <v>0</v>
      </c>
    </row>
    <row r="1808" spans="1:21" x14ac:dyDescent="0.35">
      <c r="A1808" s="62">
        <v>1803</v>
      </c>
      <c r="B1808" s="63" t="s">
        <v>446</v>
      </c>
      <c r="C1808" s="64">
        <v>4.2492917847025495</v>
      </c>
      <c r="D1808" s="64">
        <v>7.6009501187648461</v>
      </c>
      <c r="E1808" s="64">
        <v>5.1890941072999119</v>
      </c>
      <c r="F1808" s="64">
        <v>3.3383915022761759</v>
      </c>
      <c r="G1808" s="64">
        <v>5.5825242718446608</v>
      </c>
      <c r="H1808" s="64">
        <v>4.2533081285444228</v>
      </c>
      <c r="I1808" s="64">
        <v>3.7527593818984544</v>
      </c>
      <c r="J1808" s="64">
        <v>7.0574162679425827</v>
      </c>
      <c r="K1808" s="64">
        <v>4.474885844748858</v>
      </c>
      <c r="L1808" s="65"/>
      <c r="M1808" s="65">
        <v>30</v>
      </c>
      <c r="N1808" s="65">
        <v>32</v>
      </c>
      <c r="O1808" s="65">
        <v>59</v>
      </c>
      <c r="P1808" s="65">
        <v>22</v>
      </c>
      <c r="Q1808" s="65">
        <v>23</v>
      </c>
      <c r="R1808" s="65">
        <v>45</v>
      </c>
      <c r="S1808" s="65">
        <v>51</v>
      </c>
      <c r="T1808" s="65">
        <v>59</v>
      </c>
      <c r="U1808" s="65">
        <v>98</v>
      </c>
    </row>
    <row r="1809" spans="1:21" x14ac:dyDescent="0.35">
      <c r="A1809" s="62">
        <v>1804</v>
      </c>
      <c r="B1809" s="63" t="s">
        <v>2136</v>
      </c>
      <c r="C1809" s="64">
        <v>0</v>
      </c>
      <c r="D1809" s="64">
        <v>0</v>
      </c>
      <c r="E1809" s="64">
        <v>0</v>
      </c>
      <c r="F1809" s="64">
        <v>0</v>
      </c>
      <c r="G1809" s="64">
        <v>0</v>
      </c>
      <c r="H1809" s="64">
        <v>0</v>
      </c>
      <c r="I1809" s="64">
        <v>0</v>
      </c>
      <c r="J1809" s="64">
        <v>0</v>
      </c>
      <c r="K1809" s="64">
        <v>0</v>
      </c>
      <c r="L1809" s="65"/>
      <c r="M1809" s="65">
        <v>0</v>
      </c>
      <c r="N1809" s="65">
        <v>0</v>
      </c>
      <c r="O1809" s="65">
        <v>0</v>
      </c>
      <c r="P1809" s="65">
        <v>0</v>
      </c>
      <c r="Q1809" s="65">
        <v>0</v>
      </c>
      <c r="R1809" s="65">
        <v>0</v>
      </c>
      <c r="S1809" s="65">
        <v>0</v>
      </c>
      <c r="T1809" s="65">
        <v>0</v>
      </c>
      <c r="U1809" s="65">
        <v>0</v>
      </c>
    </row>
    <row r="1810" spans="1:21" x14ac:dyDescent="0.35">
      <c r="A1810" s="62">
        <v>1805</v>
      </c>
      <c r="B1810" s="63" t="s">
        <v>2137</v>
      </c>
      <c r="C1810" s="64">
        <v>0</v>
      </c>
      <c r="D1810" s="64">
        <v>0</v>
      </c>
      <c r="E1810" s="64">
        <v>0</v>
      </c>
      <c r="F1810" s="64">
        <v>0</v>
      </c>
      <c r="G1810" s="64">
        <v>0</v>
      </c>
      <c r="H1810" s="64">
        <v>0</v>
      </c>
      <c r="I1810" s="64">
        <v>0</v>
      </c>
      <c r="J1810" s="64">
        <v>0</v>
      </c>
      <c r="K1810" s="64">
        <v>0</v>
      </c>
      <c r="L1810" s="65"/>
      <c r="M1810" s="65">
        <v>0</v>
      </c>
      <c r="N1810" s="65">
        <v>0</v>
      </c>
      <c r="O1810" s="65">
        <v>0</v>
      </c>
      <c r="P1810" s="65">
        <v>0</v>
      </c>
      <c r="Q1810" s="65">
        <v>0</v>
      </c>
      <c r="R1810" s="65">
        <v>0</v>
      </c>
      <c r="S1810" s="65">
        <v>0</v>
      </c>
      <c r="T1810" s="65">
        <v>0</v>
      </c>
      <c r="U1810" s="65">
        <v>0</v>
      </c>
    </row>
    <row r="1811" spans="1:21" x14ac:dyDescent="0.35">
      <c r="A1811" s="62">
        <v>1806</v>
      </c>
      <c r="B1811" s="63" t="s">
        <v>2138</v>
      </c>
      <c r="C1811" s="64">
        <v>0</v>
      </c>
      <c r="D1811" s="64">
        <v>0</v>
      </c>
      <c r="E1811" s="64">
        <v>0</v>
      </c>
      <c r="F1811" s="64">
        <v>0</v>
      </c>
      <c r="G1811" s="64">
        <v>0</v>
      </c>
      <c r="H1811" s="64">
        <v>0</v>
      </c>
      <c r="I1811" s="64">
        <v>0</v>
      </c>
      <c r="J1811" s="64">
        <v>0</v>
      </c>
      <c r="K1811" s="64">
        <v>0</v>
      </c>
      <c r="L1811" s="65"/>
      <c r="M1811" s="65">
        <v>0</v>
      </c>
      <c r="N1811" s="65">
        <v>0</v>
      </c>
      <c r="O1811" s="65">
        <v>0</v>
      </c>
      <c r="P1811" s="65">
        <v>0</v>
      </c>
      <c r="Q1811" s="65">
        <v>0</v>
      </c>
      <c r="R1811" s="65">
        <v>0</v>
      </c>
      <c r="S1811" s="65">
        <v>0</v>
      </c>
      <c r="T1811" s="65">
        <v>0</v>
      </c>
      <c r="U1811" s="65">
        <v>0</v>
      </c>
    </row>
    <row r="1812" spans="1:21" x14ac:dyDescent="0.35">
      <c r="A1812" s="62">
        <v>1807</v>
      </c>
      <c r="B1812" s="63" t="s">
        <v>2139</v>
      </c>
      <c r="C1812" s="64">
        <v>16.393442622950818</v>
      </c>
      <c r="D1812" s="64">
        <v>11.76470588235294</v>
      </c>
      <c r="E1812" s="64">
        <v>14.705882352941178</v>
      </c>
      <c r="F1812" s="64">
        <v>10.9375</v>
      </c>
      <c r="G1812" s="64">
        <v>22.680412371134022</v>
      </c>
      <c r="H1812" s="64">
        <v>14.012738853503185</v>
      </c>
      <c r="I1812" s="64">
        <v>16.923076923076923</v>
      </c>
      <c r="J1812" s="64">
        <v>13.684210526315791</v>
      </c>
      <c r="K1812" s="64">
        <v>14.779874213836477</v>
      </c>
      <c r="L1812" s="65"/>
      <c r="M1812" s="65">
        <v>10</v>
      </c>
      <c r="N1812" s="65">
        <v>12</v>
      </c>
      <c r="O1812" s="65">
        <v>25</v>
      </c>
      <c r="P1812" s="65">
        <v>7</v>
      </c>
      <c r="Q1812" s="65">
        <v>22</v>
      </c>
      <c r="R1812" s="65">
        <v>22</v>
      </c>
      <c r="S1812" s="65">
        <v>22</v>
      </c>
      <c r="T1812" s="65">
        <v>26</v>
      </c>
      <c r="U1812" s="65">
        <v>47</v>
      </c>
    </row>
    <row r="1813" spans="1:21" x14ac:dyDescent="0.35">
      <c r="A1813" s="62">
        <v>1808</v>
      </c>
      <c r="B1813" s="63" t="s">
        <v>2140</v>
      </c>
      <c r="C1813" s="64">
        <v>0</v>
      </c>
      <c r="D1813" s="64">
        <v>0</v>
      </c>
      <c r="E1813" s="64">
        <v>0</v>
      </c>
      <c r="F1813" s="64">
        <v>0</v>
      </c>
      <c r="G1813" s="64">
        <v>0</v>
      </c>
      <c r="H1813" s="64">
        <v>0</v>
      </c>
      <c r="I1813" s="64">
        <v>0</v>
      </c>
      <c r="J1813" s="64">
        <v>0</v>
      </c>
      <c r="K1813" s="64">
        <v>0</v>
      </c>
      <c r="L1813" s="65"/>
      <c r="M1813" s="65">
        <v>0</v>
      </c>
      <c r="N1813" s="65">
        <v>0</v>
      </c>
      <c r="O1813" s="65">
        <v>0</v>
      </c>
      <c r="P1813" s="65">
        <v>0</v>
      </c>
      <c r="Q1813" s="65">
        <v>0</v>
      </c>
      <c r="R1813" s="65">
        <v>0</v>
      </c>
      <c r="S1813" s="65">
        <v>0</v>
      </c>
      <c r="T1813" s="65">
        <v>0</v>
      </c>
      <c r="U1813" s="65">
        <v>0</v>
      </c>
    </row>
    <row r="1814" spans="1:21" x14ac:dyDescent="0.35">
      <c r="A1814" s="62">
        <v>1809</v>
      </c>
      <c r="B1814" s="63" t="s">
        <v>2141</v>
      </c>
      <c r="C1814" s="64">
        <v>0</v>
      </c>
      <c r="D1814" s="64">
        <v>0</v>
      </c>
      <c r="E1814" s="64">
        <v>0</v>
      </c>
      <c r="F1814" s="64">
        <v>0</v>
      </c>
      <c r="G1814" s="64">
        <v>0</v>
      </c>
      <c r="H1814" s="64">
        <v>0</v>
      </c>
      <c r="I1814" s="64">
        <v>0</v>
      </c>
      <c r="J1814" s="64">
        <v>0</v>
      </c>
      <c r="K1814" s="64">
        <v>0</v>
      </c>
      <c r="L1814" s="65"/>
      <c r="M1814" s="65">
        <v>0</v>
      </c>
      <c r="N1814" s="65">
        <v>0</v>
      </c>
      <c r="O1814" s="65">
        <v>0</v>
      </c>
      <c r="P1814" s="65">
        <v>0</v>
      </c>
      <c r="Q1814" s="65">
        <v>0</v>
      </c>
      <c r="R1814" s="65">
        <v>0</v>
      </c>
      <c r="S1814" s="65">
        <v>0</v>
      </c>
      <c r="T1814" s="65">
        <v>0</v>
      </c>
      <c r="U1814" s="65">
        <v>0</v>
      </c>
    </row>
    <row r="1815" spans="1:21" x14ac:dyDescent="0.35">
      <c r="A1815" s="62">
        <v>1810</v>
      </c>
      <c r="B1815" s="63" t="s">
        <v>2142</v>
      </c>
      <c r="C1815" s="64">
        <v>0</v>
      </c>
      <c r="D1815" s="64">
        <v>0</v>
      </c>
      <c r="E1815" s="64">
        <v>0</v>
      </c>
      <c r="F1815" s="64">
        <v>0</v>
      </c>
      <c r="G1815" s="64">
        <v>0</v>
      </c>
      <c r="H1815" s="64">
        <v>0</v>
      </c>
      <c r="I1815" s="64">
        <v>0</v>
      </c>
      <c r="J1815" s="64">
        <v>0</v>
      </c>
      <c r="K1815" s="64">
        <v>0</v>
      </c>
      <c r="L1815" s="65"/>
      <c r="M1815" s="65">
        <v>0</v>
      </c>
      <c r="N1815" s="65">
        <v>0</v>
      </c>
      <c r="O1815" s="65">
        <v>0</v>
      </c>
      <c r="P1815" s="65">
        <v>0</v>
      </c>
      <c r="Q1815" s="65">
        <v>0</v>
      </c>
      <c r="R1815" s="65">
        <v>0</v>
      </c>
      <c r="S1815" s="65">
        <v>0</v>
      </c>
      <c r="T1815" s="65">
        <v>0</v>
      </c>
      <c r="U1815" s="65">
        <v>0</v>
      </c>
    </row>
    <row r="1816" spans="1:21" x14ac:dyDescent="0.35">
      <c r="A1816" s="62">
        <v>1811</v>
      </c>
      <c r="B1816" s="63" t="s">
        <v>2143</v>
      </c>
      <c r="C1816" s="64">
        <v>0</v>
      </c>
      <c r="D1816" s="64">
        <v>0</v>
      </c>
      <c r="E1816" s="64">
        <v>0</v>
      </c>
      <c r="F1816" s="64">
        <v>0</v>
      </c>
      <c r="G1816" s="64">
        <v>0</v>
      </c>
      <c r="H1816" s="64">
        <v>0</v>
      </c>
      <c r="I1816" s="64">
        <v>0</v>
      </c>
      <c r="J1816" s="64">
        <v>0</v>
      </c>
      <c r="K1816" s="64">
        <v>0</v>
      </c>
      <c r="L1816" s="65"/>
      <c r="M1816" s="65">
        <v>0</v>
      </c>
      <c r="N1816" s="65">
        <v>0</v>
      </c>
      <c r="O1816" s="65">
        <v>0</v>
      </c>
      <c r="P1816" s="65">
        <v>0</v>
      </c>
      <c r="Q1816" s="65">
        <v>0</v>
      </c>
      <c r="R1816" s="65">
        <v>0</v>
      </c>
      <c r="S1816" s="65">
        <v>0</v>
      </c>
      <c r="T1816" s="65">
        <v>0</v>
      </c>
      <c r="U1816" s="65">
        <v>0</v>
      </c>
    </row>
    <row r="1817" spans="1:21" x14ac:dyDescent="0.35">
      <c r="A1817" s="62">
        <v>1812</v>
      </c>
      <c r="B1817" s="63" t="s">
        <v>2144</v>
      </c>
      <c r="C1817" s="64">
        <v>0</v>
      </c>
      <c r="D1817" s="64">
        <v>0</v>
      </c>
      <c r="E1817" s="64">
        <v>0</v>
      </c>
      <c r="F1817" s="64">
        <v>0</v>
      </c>
      <c r="G1817" s="64">
        <v>0</v>
      </c>
      <c r="H1817" s="64">
        <v>0</v>
      </c>
      <c r="I1817" s="64">
        <v>0</v>
      </c>
      <c r="J1817" s="64">
        <v>0</v>
      </c>
      <c r="K1817" s="64">
        <v>0</v>
      </c>
      <c r="L1817" s="65"/>
      <c r="M1817" s="65">
        <v>0</v>
      </c>
      <c r="N1817" s="65">
        <v>0</v>
      </c>
      <c r="O1817" s="65">
        <v>0</v>
      </c>
      <c r="P1817" s="65">
        <v>0</v>
      </c>
      <c r="Q1817" s="65">
        <v>0</v>
      </c>
      <c r="R1817" s="65">
        <v>0</v>
      </c>
      <c r="S1817" s="65">
        <v>0</v>
      </c>
      <c r="T1817" s="65">
        <v>0</v>
      </c>
      <c r="U1817" s="65">
        <v>0</v>
      </c>
    </row>
    <row r="1818" spans="1:21" x14ac:dyDescent="0.35">
      <c r="A1818" s="62">
        <v>1813</v>
      </c>
      <c r="B1818" s="63" t="s">
        <v>2145</v>
      </c>
      <c r="C1818" s="64">
        <v>0</v>
      </c>
      <c r="D1818" s="64">
        <v>0</v>
      </c>
      <c r="E1818" s="64">
        <v>0</v>
      </c>
      <c r="F1818" s="64">
        <v>0</v>
      </c>
      <c r="G1818" s="64">
        <v>0</v>
      </c>
      <c r="H1818" s="64">
        <v>0</v>
      </c>
      <c r="I1818" s="64">
        <v>0</v>
      </c>
      <c r="J1818" s="64">
        <v>0</v>
      </c>
      <c r="K1818" s="64">
        <v>0</v>
      </c>
      <c r="L1818" s="65"/>
      <c r="M1818" s="65">
        <v>0</v>
      </c>
      <c r="N1818" s="65">
        <v>0</v>
      </c>
      <c r="O1818" s="65">
        <v>0</v>
      </c>
      <c r="P1818" s="65">
        <v>0</v>
      </c>
      <c r="Q1818" s="65">
        <v>0</v>
      </c>
      <c r="R1818" s="65">
        <v>0</v>
      </c>
      <c r="S1818" s="65">
        <v>0</v>
      </c>
      <c r="T1818" s="65">
        <v>0</v>
      </c>
      <c r="U1818" s="65">
        <v>0</v>
      </c>
    </row>
    <row r="1819" spans="1:21" x14ac:dyDescent="0.35">
      <c r="A1819" s="62">
        <v>1814</v>
      </c>
      <c r="B1819" s="63" t="s">
        <v>2146</v>
      </c>
      <c r="C1819" s="64">
        <v>0</v>
      </c>
      <c r="D1819" s="64">
        <v>0</v>
      </c>
      <c r="E1819" s="64">
        <v>0</v>
      </c>
      <c r="F1819" s="64">
        <v>0</v>
      </c>
      <c r="G1819" s="64">
        <v>0</v>
      </c>
      <c r="H1819" s="64">
        <v>100</v>
      </c>
      <c r="I1819" s="64">
        <v>60</v>
      </c>
      <c r="J1819" s="64">
        <v>0</v>
      </c>
      <c r="K1819" s="64">
        <v>23.52941176470588</v>
      </c>
      <c r="L1819" s="65"/>
      <c r="M1819" s="65">
        <v>0</v>
      </c>
      <c r="N1819" s="65">
        <v>0</v>
      </c>
      <c r="O1819" s="65">
        <v>0</v>
      </c>
      <c r="P1819" s="65">
        <v>0</v>
      </c>
      <c r="Q1819" s="65">
        <v>0</v>
      </c>
      <c r="R1819" s="65">
        <v>4</v>
      </c>
      <c r="S1819" s="65">
        <v>6</v>
      </c>
      <c r="T1819" s="65">
        <v>0</v>
      </c>
      <c r="U1819" s="65">
        <v>4</v>
      </c>
    </row>
    <row r="1820" spans="1:21" x14ac:dyDescent="0.35">
      <c r="A1820" s="62">
        <v>1815</v>
      </c>
      <c r="B1820" s="63" t="s">
        <v>2147</v>
      </c>
      <c r="C1820" s="64">
        <v>0</v>
      </c>
      <c r="D1820" s="64">
        <v>0</v>
      </c>
      <c r="E1820" s="64">
        <v>0</v>
      </c>
      <c r="F1820" s="64">
        <v>0</v>
      </c>
      <c r="G1820" s="64">
        <v>0</v>
      </c>
      <c r="H1820" s="64">
        <v>0</v>
      </c>
      <c r="I1820" s="64">
        <v>0</v>
      </c>
      <c r="J1820" s="64">
        <v>0</v>
      </c>
      <c r="K1820" s="64">
        <v>0</v>
      </c>
      <c r="L1820" s="65"/>
      <c r="M1820" s="65">
        <v>0</v>
      </c>
      <c r="N1820" s="65">
        <v>0</v>
      </c>
      <c r="O1820" s="65">
        <v>0</v>
      </c>
      <c r="P1820" s="65">
        <v>0</v>
      </c>
      <c r="Q1820" s="65">
        <v>0</v>
      </c>
      <c r="R1820" s="65">
        <v>0</v>
      </c>
      <c r="S1820" s="65">
        <v>0</v>
      </c>
      <c r="T1820" s="65">
        <v>0</v>
      </c>
      <c r="U1820" s="65">
        <v>0</v>
      </c>
    </row>
    <row r="1821" spans="1:21" x14ac:dyDescent="0.35">
      <c r="A1821" s="62">
        <v>1816</v>
      </c>
      <c r="B1821" s="63" t="s">
        <v>447</v>
      </c>
      <c r="C1821" s="64">
        <v>3.9861351819757362</v>
      </c>
      <c r="D1821" s="64">
        <v>8.8353413654618471</v>
      </c>
      <c r="E1821" s="64">
        <v>6.2057476051645146</v>
      </c>
      <c r="F1821" s="64">
        <v>1.3023255813953489</v>
      </c>
      <c r="G1821" s="64">
        <v>5.7248384118190216</v>
      </c>
      <c r="H1821" s="64">
        <v>3.4370645610775665</v>
      </c>
      <c r="I1821" s="64">
        <v>2.4763619990995047</v>
      </c>
      <c r="J1821" s="64">
        <v>7.2867552507501072</v>
      </c>
      <c r="K1821" s="64">
        <v>4.8780487804878048</v>
      </c>
      <c r="L1821" s="65"/>
      <c r="M1821" s="65">
        <v>46</v>
      </c>
      <c r="N1821" s="65">
        <v>110</v>
      </c>
      <c r="O1821" s="65">
        <v>149</v>
      </c>
      <c r="P1821" s="65">
        <v>14</v>
      </c>
      <c r="Q1821" s="65">
        <v>62</v>
      </c>
      <c r="R1821" s="65">
        <v>74</v>
      </c>
      <c r="S1821" s="65">
        <v>55</v>
      </c>
      <c r="T1821" s="65">
        <v>170</v>
      </c>
      <c r="U1821" s="65">
        <v>222</v>
      </c>
    </row>
    <row r="1822" spans="1:21" x14ac:dyDescent="0.35">
      <c r="A1822" s="62">
        <v>1817</v>
      </c>
      <c r="B1822" s="63" t="s">
        <v>2148</v>
      </c>
      <c r="C1822" s="64">
        <v>0</v>
      </c>
      <c r="D1822" s="64">
        <v>0</v>
      </c>
      <c r="E1822" s="64">
        <v>0</v>
      </c>
      <c r="F1822" s="64">
        <v>0</v>
      </c>
      <c r="G1822" s="64">
        <v>0</v>
      </c>
      <c r="H1822" s="64">
        <v>0</v>
      </c>
      <c r="I1822" s="64">
        <v>0</v>
      </c>
      <c r="J1822" s="64">
        <v>0</v>
      </c>
      <c r="K1822" s="64">
        <v>0</v>
      </c>
      <c r="L1822" s="65"/>
      <c r="M1822" s="65">
        <v>0</v>
      </c>
      <c r="N1822" s="65">
        <v>0</v>
      </c>
      <c r="O1822" s="65">
        <v>0</v>
      </c>
      <c r="P1822" s="65">
        <v>0</v>
      </c>
      <c r="Q1822" s="65">
        <v>0</v>
      </c>
      <c r="R1822" s="65">
        <v>0</v>
      </c>
      <c r="S1822" s="65">
        <v>0</v>
      </c>
      <c r="T1822" s="65">
        <v>0</v>
      </c>
      <c r="U1822" s="65">
        <v>0</v>
      </c>
    </row>
    <row r="1823" spans="1:21" x14ac:dyDescent="0.35">
      <c r="A1823" s="62">
        <v>1818</v>
      </c>
      <c r="B1823" s="63" t="s">
        <v>2149</v>
      </c>
      <c r="C1823" s="64">
        <v>0</v>
      </c>
      <c r="D1823" s="64">
        <v>0</v>
      </c>
      <c r="E1823" s="64">
        <v>0</v>
      </c>
      <c r="F1823" s="64">
        <v>0</v>
      </c>
      <c r="G1823" s="64">
        <v>0</v>
      </c>
      <c r="H1823" s="64">
        <v>0</v>
      </c>
      <c r="I1823" s="64">
        <v>0</v>
      </c>
      <c r="J1823" s="64">
        <v>0</v>
      </c>
      <c r="K1823" s="64">
        <v>0</v>
      </c>
      <c r="L1823" s="65"/>
      <c r="M1823" s="65">
        <v>0</v>
      </c>
      <c r="N1823" s="65">
        <v>0</v>
      </c>
      <c r="O1823" s="65">
        <v>0</v>
      </c>
      <c r="P1823" s="65">
        <v>0</v>
      </c>
      <c r="Q1823" s="65">
        <v>0</v>
      </c>
      <c r="R1823" s="65">
        <v>0</v>
      </c>
      <c r="S1823" s="65">
        <v>0</v>
      </c>
      <c r="T1823" s="65">
        <v>0</v>
      </c>
      <c r="U1823" s="65">
        <v>0</v>
      </c>
    </row>
    <row r="1824" spans="1:21" x14ac:dyDescent="0.35">
      <c r="A1824" s="62">
        <v>1819</v>
      </c>
      <c r="B1824" s="63" t="s">
        <v>2150</v>
      </c>
      <c r="C1824" s="64">
        <v>0</v>
      </c>
      <c r="D1824" s="64">
        <v>0</v>
      </c>
      <c r="E1824" s="64">
        <v>0</v>
      </c>
      <c r="F1824" s="64">
        <v>0</v>
      </c>
      <c r="G1824" s="64">
        <v>0</v>
      </c>
      <c r="H1824" s="64">
        <v>0</v>
      </c>
      <c r="I1824" s="64">
        <v>0</v>
      </c>
      <c r="J1824" s="64">
        <v>0</v>
      </c>
      <c r="K1824" s="64">
        <v>0</v>
      </c>
      <c r="L1824" s="65"/>
      <c r="M1824" s="65">
        <v>0</v>
      </c>
      <c r="N1824" s="65">
        <v>0</v>
      </c>
      <c r="O1824" s="65">
        <v>0</v>
      </c>
      <c r="P1824" s="65">
        <v>0</v>
      </c>
      <c r="Q1824" s="65">
        <v>0</v>
      </c>
      <c r="R1824" s="65">
        <v>0</v>
      </c>
      <c r="S1824" s="65">
        <v>0</v>
      </c>
      <c r="T1824" s="65">
        <v>0</v>
      </c>
      <c r="U1824" s="65">
        <v>0</v>
      </c>
    </row>
    <row r="1825" spans="1:21" x14ac:dyDescent="0.35">
      <c r="A1825" s="62">
        <v>1820</v>
      </c>
      <c r="B1825" s="63" t="s">
        <v>2151</v>
      </c>
      <c r="C1825" s="64">
        <v>0</v>
      </c>
      <c r="D1825" s="64">
        <v>0</v>
      </c>
      <c r="E1825" s="64">
        <v>12.903225806451612</v>
      </c>
      <c r="F1825" s="64">
        <v>0</v>
      </c>
      <c r="G1825" s="64">
        <v>0</v>
      </c>
      <c r="H1825" s="64">
        <v>20.833333333333336</v>
      </c>
      <c r="I1825" s="64">
        <v>0</v>
      </c>
      <c r="J1825" s="64">
        <v>26.666666666666668</v>
      </c>
      <c r="K1825" s="64">
        <v>9.0909090909090917</v>
      </c>
      <c r="L1825" s="65"/>
      <c r="M1825" s="65">
        <v>0</v>
      </c>
      <c r="N1825" s="65">
        <v>0</v>
      </c>
      <c r="O1825" s="65">
        <v>4</v>
      </c>
      <c r="P1825" s="65">
        <v>0</v>
      </c>
      <c r="Q1825" s="65">
        <v>0</v>
      </c>
      <c r="R1825" s="65">
        <v>5</v>
      </c>
      <c r="S1825" s="65">
        <v>0</v>
      </c>
      <c r="T1825" s="65">
        <v>4</v>
      </c>
      <c r="U1825" s="65">
        <v>4</v>
      </c>
    </row>
    <row r="1826" spans="1:21" x14ac:dyDescent="0.35">
      <c r="A1826" s="62">
        <v>1821</v>
      </c>
      <c r="B1826" s="63" t="s">
        <v>2152</v>
      </c>
      <c r="C1826" s="64">
        <v>0</v>
      </c>
      <c r="D1826" s="64">
        <v>0</v>
      </c>
      <c r="E1826" s="64">
        <v>0</v>
      </c>
      <c r="F1826" s="64">
        <v>0</v>
      </c>
      <c r="G1826" s="64">
        <v>0</v>
      </c>
      <c r="H1826" s="64">
        <v>0</v>
      </c>
      <c r="I1826" s="64">
        <v>0</v>
      </c>
      <c r="J1826" s="64">
        <v>0</v>
      </c>
      <c r="K1826" s="64">
        <v>0</v>
      </c>
      <c r="L1826" s="65"/>
      <c r="M1826" s="65">
        <v>0</v>
      </c>
      <c r="N1826" s="65">
        <v>0</v>
      </c>
      <c r="O1826" s="65">
        <v>0</v>
      </c>
      <c r="P1826" s="65">
        <v>0</v>
      </c>
      <c r="Q1826" s="65">
        <v>0</v>
      </c>
      <c r="R1826" s="65">
        <v>0</v>
      </c>
      <c r="S1826" s="65">
        <v>0</v>
      </c>
      <c r="T1826" s="65">
        <v>0</v>
      </c>
      <c r="U1826" s="65">
        <v>0</v>
      </c>
    </row>
    <row r="1827" spans="1:21" x14ac:dyDescent="0.35">
      <c r="A1827" s="62">
        <v>1822</v>
      </c>
      <c r="B1827" s="63" t="s">
        <v>2153</v>
      </c>
      <c r="C1827" s="64">
        <v>0</v>
      </c>
      <c r="D1827" s="64">
        <v>0</v>
      </c>
      <c r="E1827" s="64">
        <v>0</v>
      </c>
      <c r="F1827" s="64">
        <v>0</v>
      </c>
      <c r="G1827" s="64">
        <v>0</v>
      </c>
      <c r="H1827" s="64">
        <v>0</v>
      </c>
      <c r="I1827" s="64">
        <v>0</v>
      </c>
      <c r="J1827" s="64">
        <v>42.857142857142854</v>
      </c>
      <c r="K1827" s="64">
        <v>12</v>
      </c>
      <c r="L1827" s="65"/>
      <c r="M1827" s="65">
        <v>0</v>
      </c>
      <c r="N1827" s="65">
        <v>0</v>
      </c>
      <c r="O1827" s="65">
        <v>0</v>
      </c>
      <c r="P1827" s="65">
        <v>0</v>
      </c>
      <c r="Q1827" s="65">
        <v>0</v>
      </c>
      <c r="R1827" s="65">
        <v>0</v>
      </c>
      <c r="S1827" s="65">
        <v>0</v>
      </c>
      <c r="T1827" s="65">
        <v>3</v>
      </c>
      <c r="U1827" s="65">
        <v>3</v>
      </c>
    </row>
    <row r="1828" spans="1:21" x14ac:dyDescent="0.35">
      <c r="A1828" s="62">
        <v>1823</v>
      </c>
      <c r="B1828" s="63" t="s">
        <v>2154</v>
      </c>
      <c r="C1828" s="64">
        <v>0</v>
      </c>
      <c r="D1828" s="64">
        <v>0</v>
      </c>
      <c r="E1828" s="64">
        <v>0</v>
      </c>
      <c r="F1828" s="64">
        <v>0</v>
      </c>
      <c r="G1828" s="64">
        <v>66.666666666666657</v>
      </c>
      <c r="H1828" s="64">
        <v>46.153846153846153</v>
      </c>
      <c r="I1828" s="64">
        <v>0</v>
      </c>
      <c r="J1828" s="64">
        <v>31.578947368421051</v>
      </c>
      <c r="K1828" s="64">
        <v>24</v>
      </c>
      <c r="L1828" s="65"/>
      <c r="M1828" s="65">
        <v>0</v>
      </c>
      <c r="N1828" s="65">
        <v>0</v>
      </c>
      <c r="O1828" s="65">
        <v>0</v>
      </c>
      <c r="P1828" s="65">
        <v>0</v>
      </c>
      <c r="Q1828" s="65">
        <v>6</v>
      </c>
      <c r="R1828" s="65">
        <v>6</v>
      </c>
      <c r="S1828" s="65">
        <v>0</v>
      </c>
      <c r="T1828" s="65">
        <v>6</v>
      </c>
      <c r="U1828" s="65">
        <v>6</v>
      </c>
    </row>
    <row r="1829" spans="1:21" x14ac:dyDescent="0.35">
      <c r="A1829" s="62">
        <v>1824</v>
      </c>
      <c r="B1829" s="63" t="s">
        <v>2155</v>
      </c>
      <c r="C1829" s="64">
        <v>0</v>
      </c>
      <c r="D1829" s="64">
        <v>0</v>
      </c>
      <c r="E1829" s="64">
        <v>0</v>
      </c>
      <c r="F1829" s="64">
        <v>0</v>
      </c>
      <c r="G1829" s="64">
        <v>0</v>
      </c>
      <c r="H1829" s="64">
        <v>0</v>
      </c>
      <c r="I1829" s="64">
        <v>0</v>
      </c>
      <c r="J1829" s="64">
        <v>0</v>
      </c>
      <c r="K1829" s="64">
        <v>0</v>
      </c>
      <c r="L1829" s="65"/>
      <c r="M1829" s="65">
        <v>0</v>
      </c>
      <c r="N1829" s="65">
        <v>0</v>
      </c>
      <c r="O1829" s="65">
        <v>0</v>
      </c>
      <c r="P1829" s="65">
        <v>0</v>
      </c>
      <c r="Q1829" s="65">
        <v>0</v>
      </c>
      <c r="R1829" s="65">
        <v>0</v>
      </c>
      <c r="S1829" s="65">
        <v>0</v>
      </c>
      <c r="T1829" s="65">
        <v>0</v>
      </c>
      <c r="U1829" s="65">
        <v>0</v>
      </c>
    </row>
    <row r="1830" spans="1:21" x14ac:dyDescent="0.35">
      <c r="A1830" s="62">
        <v>1825</v>
      </c>
      <c r="B1830" s="63" t="s">
        <v>2156</v>
      </c>
      <c r="C1830" s="64">
        <v>0</v>
      </c>
      <c r="D1830" s="64">
        <v>0</v>
      </c>
      <c r="E1830" s="64">
        <v>0</v>
      </c>
      <c r="F1830" s="64">
        <v>0</v>
      </c>
      <c r="G1830" s="64">
        <v>0</v>
      </c>
      <c r="H1830" s="64">
        <v>0</v>
      </c>
      <c r="I1830" s="64">
        <v>0</v>
      </c>
      <c r="J1830" s="64">
        <v>0</v>
      </c>
      <c r="K1830" s="64">
        <v>0</v>
      </c>
      <c r="L1830" s="65"/>
      <c r="M1830" s="65">
        <v>0</v>
      </c>
      <c r="N1830" s="65">
        <v>0</v>
      </c>
      <c r="O1830" s="65">
        <v>0</v>
      </c>
      <c r="P1830" s="65">
        <v>0</v>
      </c>
      <c r="Q1830" s="65">
        <v>0</v>
      </c>
      <c r="R1830" s="65">
        <v>0</v>
      </c>
      <c r="S1830" s="65">
        <v>0</v>
      </c>
      <c r="T1830" s="65">
        <v>0</v>
      </c>
      <c r="U1830" s="65">
        <v>0</v>
      </c>
    </row>
    <row r="1831" spans="1:21" x14ac:dyDescent="0.35">
      <c r="A1831" s="62">
        <v>1826</v>
      </c>
      <c r="B1831" s="63" t="s">
        <v>2157</v>
      </c>
      <c r="C1831" s="64">
        <v>0</v>
      </c>
      <c r="D1831" s="64">
        <v>0</v>
      </c>
      <c r="E1831" s="64">
        <v>0</v>
      </c>
      <c r="F1831" s="64">
        <v>0</v>
      </c>
      <c r="G1831" s="64">
        <v>0</v>
      </c>
      <c r="H1831" s="64">
        <v>0</v>
      </c>
      <c r="I1831" s="64">
        <v>0</v>
      </c>
      <c r="J1831" s="64">
        <v>0</v>
      </c>
      <c r="K1831" s="64">
        <v>0</v>
      </c>
      <c r="L1831" s="65"/>
      <c r="M1831" s="65">
        <v>0</v>
      </c>
      <c r="N1831" s="65">
        <v>0</v>
      </c>
      <c r="O1831" s="65">
        <v>0</v>
      </c>
      <c r="P1831" s="65">
        <v>0</v>
      </c>
      <c r="Q1831" s="65">
        <v>0</v>
      </c>
      <c r="R1831" s="65">
        <v>0</v>
      </c>
      <c r="S1831" s="65">
        <v>0</v>
      </c>
      <c r="T1831" s="65">
        <v>0</v>
      </c>
      <c r="U1831" s="65">
        <v>0</v>
      </c>
    </row>
    <row r="1832" spans="1:21" x14ac:dyDescent="0.35">
      <c r="A1832" s="62">
        <v>1827</v>
      </c>
      <c r="B1832" s="63" t="s">
        <v>2158</v>
      </c>
      <c r="C1832" s="64">
        <v>4.6296296296296298</v>
      </c>
      <c r="D1832" s="64">
        <v>11.167512690355331</v>
      </c>
      <c r="E1832" s="64">
        <v>7.7402135231316729</v>
      </c>
      <c r="F1832" s="64">
        <v>1.6427104722792609</v>
      </c>
      <c r="G1832" s="64">
        <v>10.693069306930694</v>
      </c>
      <c r="H1832" s="64">
        <v>6.4089521871820958</v>
      </c>
      <c r="I1832" s="64">
        <v>3.9728682170542635</v>
      </c>
      <c r="J1832" s="64">
        <v>10.560146923783286</v>
      </c>
      <c r="K1832" s="64">
        <v>7.6307112576542631</v>
      </c>
      <c r="L1832" s="65"/>
      <c r="M1832" s="65">
        <v>25</v>
      </c>
      <c r="N1832" s="65">
        <v>66</v>
      </c>
      <c r="O1832" s="65">
        <v>87</v>
      </c>
      <c r="P1832" s="65">
        <v>8</v>
      </c>
      <c r="Q1832" s="65">
        <v>54</v>
      </c>
      <c r="R1832" s="65">
        <v>63</v>
      </c>
      <c r="S1832" s="65">
        <v>41</v>
      </c>
      <c r="T1832" s="65">
        <v>115</v>
      </c>
      <c r="U1832" s="65">
        <v>162</v>
      </c>
    </row>
    <row r="1833" spans="1:21" x14ac:dyDescent="0.35">
      <c r="A1833" s="62">
        <v>1828</v>
      </c>
      <c r="B1833" s="63" t="s">
        <v>2159</v>
      </c>
      <c r="C1833" s="64">
        <v>0</v>
      </c>
      <c r="D1833" s="64">
        <v>0</v>
      </c>
      <c r="E1833" s="64">
        <v>0</v>
      </c>
      <c r="F1833" s="64">
        <v>0</v>
      </c>
      <c r="G1833" s="64">
        <v>0</v>
      </c>
      <c r="H1833" s="64">
        <v>0</v>
      </c>
      <c r="I1833" s="64">
        <v>0</v>
      </c>
      <c r="J1833" s="64">
        <v>0</v>
      </c>
      <c r="K1833" s="64">
        <v>0</v>
      </c>
      <c r="L1833" s="65"/>
      <c r="M1833" s="65">
        <v>0</v>
      </c>
      <c r="N1833" s="65">
        <v>0</v>
      </c>
      <c r="O1833" s="65">
        <v>0</v>
      </c>
      <c r="P1833" s="65">
        <v>0</v>
      </c>
      <c r="Q1833" s="65">
        <v>0</v>
      </c>
      <c r="R1833" s="65">
        <v>0</v>
      </c>
      <c r="S1833" s="65">
        <v>0</v>
      </c>
      <c r="T1833" s="65">
        <v>0</v>
      </c>
      <c r="U1833" s="65">
        <v>0</v>
      </c>
    </row>
    <row r="1834" spans="1:21" x14ac:dyDescent="0.35">
      <c r="A1834" s="62">
        <v>1829</v>
      </c>
      <c r="B1834" s="63" t="s">
        <v>2160</v>
      </c>
      <c r="C1834" s="64">
        <v>0</v>
      </c>
      <c r="D1834" s="64">
        <v>0</v>
      </c>
      <c r="E1834" s="64">
        <v>0</v>
      </c>
      <c r="F1834" s="64">
        <v>0</v>
      </c>
      <c r="G1834" s="64">
        <v>0</v>
      </c>
      <c r="H1834" s="64">
        <v>0</v>
      </c>
      <c r="I1834" s="64">
        <v>0</v>
      </c>
      <c r="J1834" s="64">
        <v>0</v>
      </c>
      <c r="K1834" s="64">
        <v>0</v>
      </c>
      <c r="L1834" s="65"/>
      <c r="M1834" s="65">
        <v>0</v>
      </c>
      <c r="N1834" s="65">
        <v>0</v>
      </c>
      <c r="O1834" s="65">
        <v>0</v>
      </c>
      <c r="P1834" s="65">
        <v>0</v>
      </c>
      <c r="Q1834" s="65">
        <v>0</v>
      </c>
      <c r="R1834" s="65">
        <v>0</v>
      </c>
      <c r="S1834" s="65">
        <v>0</v>
      </c>
      <c r="T1834" s="65">
        <v>0</v>
      </c>
      <c r="U1834" s="65">
        <v>0</v>
      </c>
    </row>
    <row r="1835" spans="1:21" x14ac:dyDescent="0.35">
      <c r="A1835" s="62">
        <v>1830</v>
      </c>
      <c r="B1835" s="63" t="s">
        <v>2161</v>
      </c>
      <c r="C1835" s="64">
        <v>0</v>
      </c>
      <c r="D1835" s="64">
        <v>0</v>
      </c>
      <c r="E1835" s="64">
        <v>0</v>
      </c>
      <c r="F1835" s="64">
        <v>0</v>
      </c>
      <c r="G1835" s="64">
        <v>0</v>
      </c>
      <c r="H1835" s="64">
        <v>0</v>
      </c>
      <c r="I1835" s="64">
        <v>0</v>
      </c>
      <c r="J1835" s="64">
        <v>0</v>
      </c>
      <c r="K1835" s="64">
        <v>0</v>
      </c>
      <c r="L1835" s="65"/>
      <c r="M1835" s="65">
        <v>0</v>
      </c>
      <c r="N1835" s="65">
        <v>0</v>
      </c>
      <c r="O1835" s="65">
        <v>0</v>
      </c>
      <c r="P1835" s="65">
        <v>0</v>
      </c>
      <c r="Q1835" s="65">
        <v>0</v>
      </c>
      <c r="R1835" s="65">
        <v>0</v>
      </c>
      <c r="S1835" s="65">
        <v>0</v>
      </c>
      <c r="T1835" s="65">
        <v>0</v>
      </c>
      <c r="U1835" s="65">
        <v>0</v>
      </c>
    </row>
    <row r="1836" spans="1:21" x14ac:dyDescent="0.35">
      <c r="A1836" s="62">
        <v>1831</v>
      </c>
      <c r="B1836" s="63" t="s">
        <v>2162</v>
      </c>
      <c r="C1836" s="64">
        <v>0</v>
      </c>
      <c r="D1836" s="64">
        <v>0</v>
      </c>
      <c r="E1836" s="64">
        <v>0</v>
      </c>
      <c r="F1836" s="64">
        <v>0</v>
      </c>
      <c r="G1836" s="64">
        <v>0</v>
      </c>
      <c r="H1836" s="64">
        <v>0</v>
      </c>
      <c r="I1836" s="64">
        <v>0</v>
      </c>
      <c r="J1836" s="64">
        <v>0</v>
      </c>
      <c r="K1836" s="64">
        <v>0</v>
      </c>
      <c r="L1836" s="65"/>
      <c r="M1836" s="65">
        <v>0</v>
      </c>
      <c r="N1836" s="65">
        <v>0</v>
      </c>
      <c r="O1836" s="65">
        <v>0</v>
      </c>
      <c r="P1836" s="65">
        <v>0</v>
      </c>
      <c r="Q1836" s="65">
        <v>0</v>
      </c>
      <c r="R1836" s="65">
        <v>0</v>
      </c>
      <c r="S1836" s="65">
        <v>0</v>
      </c>
      <c r="T1836" s="65">
        <v>0</v>
      </c>
      <c r="U1836" s="65">
        <v>0</v>
      </c>
    </row>
    <row r="1837" spans="1:21" x14ac:dyDescent="0.35">
      <c r="A1837" s="62">
        <v>1832</v>
      </c>
      <c r="B1837" s="63" t="s">
        <v>2163</v>
      </c>
      <c r="C1837" s="64">
        <v>0</v>
      </c>
      <c r="D1837" s="64">
        <v>20</v>
      </c>
      <c r="E1837" s="64">
        <v>15.384615384615385</v>
      </c>
      <c r="F1837" s="64">
        <v>0</v>
      </c>
      <c r="G1837" s="64">
        <v>20</v>
      </c>
      <c r="H1837" s="64">
        <v>9.0909090909090917</v>
      </c>
      <c r="I1837" s="64">
        <v>0</v>
      </c>
      <c r="J1837" s="64">
        <v>16</v>
      </c>
      <c r="K1837" s="64">
        <v>12.5</v>
      </c>
      <c r="L1837" s="65"/>
      <c r="M1837" s="65">
        <v>0</v>
      </c>
      <c r="N1837" s="65">
        <v>3</v>
      </c>
      <c r="O1837" s="65">
        <v>6</v>
      </c>
      <c r="P1837" s="65">
        <v>0</v>
      </c>
      <c r="Q1837" s="65">
        <v>3</v>
      </c>
      <c r="R1837" s="65">
        <v>3</v>
      </c>
      <c r="S1837" s="65">
        <v>0</v>
      </c>
      <c r="T1837" s="65">
        <v>4</v>
      </c>
      <c r="U1837" s="65">
        <v>9</v>
      </c>
    </row>
    <row r="1838" spans="1:21" x14ac:dyDescent="0.35">
      <c r="A1838" s="62">
        <v>1833</v>
      </c>
      <c r="B1838" s="63" t="s">
        <v>2164</v>
      </c>
      <c r="C1838" s="64">
        <v>0</v>
      </c>
      <c r="D1838" s="64">
        <v>0</v>
      </c>
      <c r="E1838" s="64">
        <v>0</v>
      </c>
      <c r="F1838" s="64">
        <v>0</v>
      </c>
      <c r="G1838" s="64">
        <v>0</v>
      </c>
      <c r="H1838" s="64">
        <v>0</v>
      </c>
      <c r="I1838" s="64">
        <v>0</v>
      </c>
      <c r="J1838" s="64">
        <v>0</v>
      </c>
      <c r="K1838" s="64">
        <v>0</v>
      </c>
      <c r="L1838" s="65"/>
      <c r="M1838" s="65">
        <v>0</v>
      </c>
      <c r="N1838" s="65">
        <v>0</v>
      </c>
      <c r="O1838" s="65">
        <v>0</v>
      </c>
      <c r="P1838" s="65">
        <v>0</v>
      </c>
      <c r="Q1838" s="65">
        <v>0</v>
      </c>
      <c r="R1838" s="65">
        <v>0</v>
      </c>
      <c r="S1838" s="65">
        <v>0</v>
      </c>
      <c r="T1838" s="65">
        <v>0</v>
      </c>
      <c r="U1838" s="65">
        <v>0</v>
      </c>
    </row>
    <row r="1839" spans="1:21" x14ac:dyDescent="0.35">
      <c r="A1839" s="62">
        <v>1834</v>
      </c>
      <c r="B1839" s="63" t="s">
        <v>2165</v>
      </c>
      <c r="C1839" s="64">
        <v>0</v>
      </c>
      <c r="D1839" s="64">
        <v>0</v>
      </c>
      <c r="E1839" s="64">
        <v>0</v>
      </c>
      <c r="F1839" s="64">
        <v>0</v>
      </c>
      <c r="G1839" s="64">
        <v>0</v>
      </c>
      <c r="H1839" s="64">
        <v>0</v>
      </c>
      <c r="I1839" s="64">
        <v>0</v>
      </c>
      <c r="J1839" s="64">
        <v>0</v>
      </c>
      <c r="K1839" s="64">
        <v>0</v>
      </c>
      <c r="L1839" s="65"/>
      <c r="M1839" s="65">
        <v>0</v>
      </c>
      <c r="N1839" s="65">
        <v>0</v>
      </c>
      <c r="O1839" s="65">
        <v>0</v>
      </c>
      <c r="P1839" s="65">
        <v>0</v>
      </c>
      <c r="Q1839" s="65">
        <v>0</v>
      </c>
      <c r="R1839" s="65">
        <v>0</v>
      </c>
      <c r="S1839" s="65">
        <v>0</v>
      </c>
      <c r="T1839" s="65">
        <v>0</v>
      </c>
      <c r="U1839" s="65">
        <v>0</v>
      </c>
    </row>
    <row r="1840" spans="1:21" x14ac:dyDescent="0.35">
      <c r="A1840" s="62">
        <v>1835</v>
      </c>
      <c r="B1840" s="63" t="s">
        <v>2166</v>
      </c>
      <c r="C1840" s="64">
        <v>0</v>
      </c>
      <c r="D1840" s="64">
        <v>0</v>
      </c>
      <c r="E1840" s="64">
        <v>0</v>
      </c>
      <c r="F1840" s="64">
        <v>0</v>
      </c>
      <c r="G1840" s="64">
        <v>0</v>
      </c>
      <c r="H1840" s="64">
        <v>0</v>
      </c>
      <c r="I1840" s="64">
        <v>0</v>
      </c>
      <c r="J1840" s="64">
        <v>0</v>
      </c>
      <c r="K1840" s="64">
        <v>0</v>
      </c>
      <c r="L1840" s="65"/>
      <c r="M1840" s="65">
        <v>0</v>
      </c>
      <c r="N1840" s="65">
        <v>0</v>
      </c>
      <c r="O1840" s="65">
        <v>0</v>
      </c>
      <c r="P1840" s="65">
        <v>0</v>
      </c>
      <c r="Q1840" s="65">
        <v>0</v>
      </c>
      <c r="R1840" s="65">
        <v>0</v>
      </c>
      <c r="S1840" s="65">
        <v>0</v>
      </c>
      <c r="T1840" s="65">
        <v>0</v>
      </c>
      <c r="U1840" s="65">
        <v>0</v>
      </c>
    </row>
    <row r="1841" spans="1:21" x14ac:dyDescent="0.35">
      <c r="A1841" s="62">
        <v>1836</v>
      </c>
      <c r="B1841" s="63" t="s">
        <v>2167</v>
      </c>
      <c r="C1841" s="64">
        <v>0</v>
      </c>
      <c r="D1841" s="64">
        <v>0</v>
      </c>
      <c r="E1841" s="64">
        <v>0</v>
      </c>
      <c r="F1841" s="64">
        <v>0</v>
      </c>
      <c r="G1841" s="64">
        <v>0</v>
      </c>
      <c r="H1841" s="64">
        <v>0</v>
      </c>
      <c r="I1841" s="64">
        <v>0</v>
      </c>
      <c r="J1841" s="64">
        <v>0</v>
      </c>
      <c r="K1841" s="64">
        <v>0</v>
      </c>
      <c r="L1841" s="65"/>
      <c r="M1841" s="65">
        <v>0</v>
      </c>
      <c r="N1841" s="65">
        <v>0</v>
      </c>
      <c r="O1841" s="65">
        <v>0</v>
      </c>
      <c r="P1841" s="65">
        <v>0</v>
      </c>
      <c r="Q1841" s="65">
        <v>0</v>
      </c>
      <c r="R1841" s="65">
        <v>0</v>
      </c>
      <c r="S1841" s="65">
        <v>0</v>
      </c>
      <c r="T1841" s="65">
        <v>0</v>
      </c>
      <c r="U1841" s="65">
        <v>0</v>
      </c>
    </row>
    <row r="1842" spans="1:21" x14ac:dyDescent="0.35">
      <c r="A1842" s="62">
        <v>1837</v>
      </c>
      <c r="B1842" s="63" t="s">
        <v>2168</v>
      </c>
      <c r="C1842" s="64">
        <v>0</v>
      </c>
      <c r="D1842" s="64">
        <v>0</v>
      </c>
      <c r="E1842" s="64">
        <v>0</v>
      </c>
      <c r="F1842" s="64">
        <v>0</v>
      </c>
      <c r="G1842" s="64">
        <v>0</v>
      </c>
      <c r="H1842" s="64">
        <v>0</v>
      </c>
      <c r="I1842" s="64">
        <v>0</v>
      </c>
      <c r="J1842" s="64">
        <v>0</v>
      </c>
      <c r="K1842" s="64">
        <v>0</v>
      </c>
      <c r="L1842" s="65"/>
      <c r="M1842" s="65">
        <v>0</v>
      </c>
      <c r="N1842" s="65">
        <v>0</v>
      </c>
      <c r="O1842" s="65">
        <v>0</v>
      </c>
      <c r="P1842" s="65">
        <v>0</v>
      </c>
      <c r="Q1842" s="65">
        <v>0</v>
      </c>
      <c r="R1842" s="65">
        <v>0</v>
      </c>
      <c r="S1842" s="65">
        <v>0</v>
      </c>
      <c r="T1842" s="65">
        <v>0</v>
      </c>
      <c r="U1842" s="65">
        <v>0</v>
      </c>
    </row>
    <row r="1843" spans="1:21" x14ac:dyDescent="0.35">
      <c r="A1843" s="62">
        <v>1838</v>
      </c>
      <c r="B1843" s="63" t="s">
        <v>2169</v>
      </c>
      <c r="C1843" s="64">
        <v>0</v>
      </c>
      <c r="D1843" s="64">
        <v>0</v>
      </c>
      <c r="E1843" s="64">
        <v>0</v>
      </c>
      <c r="F1843" s="64">
        <v>0</v>
      </c>
      <c r="G1843" s="64">
        <v>0</v>
      </c>
      <c r="H1843" s="64">
        <v>0</v>
      </c>
      <c r="I1843" s="64">
        <v>0</v>
      </c>
      <c r="J1843" s="64">
        <v>0</v>
      </c>
      <c r="K1843" s="64">
        <v>0</v>
      </c>
      <c r="L1843" s="65"/>
      <c r="M1843" s="65">
        <v>0</v>
      </c>
      <c r="N1843" s="65">
        <v>0</v>
      </c>
      <c r="O1843" s="65">
        <v>0</v>
      </c>
      <c r="P1843" s="65">
        <v>0</v>
      </c>
      <c r="Q1843" s="65">
        <v>0</v>
      </c>
      <c r="R1843" s="65">
        <v>0</v>
      </c>
      <c r="S1843" s="65">
        <v>0</v>
      </c>
      <c r="T1843" s="65">
        <v>0</v>
      </c>
      <c r="U1843" s="65">
        <v>0</v>
      </c>
    </row>
    <row r="1844" spans="1:21" x14ac:dyDescent="0.35">
      <c r="A1844" s="62">
        <v>1839</v>
      </c>
      <c r="B1844" s="63" t="s">
        <v>2170</v>
      </c>
      <c r="C1844" s="64">
        <v>0</v>
      </c>
      <c r="D1844" s="64">
        <v>0</v>
      </c>
      <c r="E1844" s="64">
        <v>0</v>
      </c>
      <c r="F1844" s="64">
        <v>0</v>
      </c>
      <c r="G1844" s="64">
        <v>0</v>
      </c>
      <c r="H1844" s="64">
        <v>0</v>
      </c>
      <c r="I1844" s="64">
        <v>0</v>
      </c>
      <c r="J1844" s="64">
        <v>0</v>
      </c>
      <c r="K1844" s="64">
        <v>0</v>
      </c>
      <c r="L1844" s="65"/>
      <c r="M1844" s="65">
        <v>0</v>
      </c>
      <c r="N1844" s="65">
        <v>0</v>
      </c>
      <c r="O1844" s="65">
        <v>0</v>
      </c>
      <c r="P1844" s="65">
        <v>0</v>
      </c>
      <c r="Q1844" s="65">
        <v>0</v>
      </c>
      <c r="R1844" s="65">
        <v>0</v>
      </c>
      <c r="S1844" s="65">
        <v>0</v>
      </c>
      <c r="T1844" s="65">
        <v>0</v>
      </c>
      <c r="U1844" s="65">
        <v>0</v>
      </c>
    </row>
    <row r="1845" spans="1:21" x14ac:dyDescent="0.35">
      <c r="A1845" s="62">
        <v>1840</v>
      </c>
      <c r="B1845" s="63" t="s">
        <v>2171</v>
      </c>
      <c r="C1845" s="64">
        <v>0</v>
      </c>
      <c r="D1845" s="64">
        <v>0</v>
      </c>
      <c r="E1845" s="64">
        <v>0</v>
      </c>
      <c r="F1845" s="64">
        <v>0</v>
      </c>
      <c r="G1845" s="64">
        <v>0</v>
      </c>
      <c r="H1845" s="64">
        <v>0</v>
      </c>
      <c r="I1845" s="64">
        <v>0</v>
      </c>
      <c r="J1845" s="64">
        <v>0</v>
      </c>
      <c r="K1845" s="64">
        <v>0</v>
      </c>
      <c r="L1845" s="65"/>
      <c r="M1845" s="65">
        <v>0</v>
      </c>
      <c r="N1845" s="65">
        <v>0</v>
      </c>
      <c r="O1845" s="65">
        <v>0</v>
      </c>
      <c r="P1845" s="65">
        <v>0</v>
      </c>
      <c r="Q1845" s="65">
        <v>0</v>
      </c>
      <c r="R1845" s="65">
        <v>0</v>
      </c>
      <c r="S1845" s="65">
        <v>0</v>
      </c>
      <c r="T1845" s="65">
        <v>0</v>
      </c>
      <c r="U1845" s="65">
        <v>0</v>
      </c>
    </row>
    <row r="1846" spans="1:21" x14ac:dyDescent="0.35">
      <c r="A1846" s="62">
        <v>1841</v>
      </c>
      <c r="B1846" s="63" t="s">
        <v>2172</v>
      </c>
      <c r="C1846" s="64">
        <v>0</v>
      </c>
      <c r="D1846" s="64">
        <v>0</v>
      </c>
      <c r="E1846" s="64">
        <v>0</v>
      </c>
      <c r="F1846" s="64">
        <v>0</v>
      </c>
      <c r="G1846" s="64">
        <v>0</v>
      </c>
      <c r="H1846" s="64">
        <v>0</v>
      </c>
      <c r="I1846" s="64">
        <v>0</v>
      </c>
      <c r="J1846" s="64">
        <v>0</v>
      </c>
      <c r="K1846" s="64">
        <v>0</v>
      </c>
      <c r="L1846" s="65"/>
      <c r="M1846" s="65">
        <v>0</v>
      </c>
      <c r="N1846" s="65">
        <v>0</v>
      </c>
      <c r="O1846" s="65">
        <v>0</v>
      </c>
      <c r="P1846" s="65">
        <v>0</v>
      </c>
      <c r="Q1846" s="65">
        <v>0</v>
      </c>
      <c r="R1846" s="65">
        <v>0</v>
      </c>
      <c r="S1846" s="65">
        <v>0</v>
      </c>
      <c r="T1846" s="65">
        <v>0</v>
      </c>
      <c r="U1846" s="65">
        <v>0</v>
      </c>
    </row>
    <row r="1847" spans="1:21" x14ac:dyDescent="0.35">
      <c r="A1847" s="62">
        <v>1842</v>
      </c>
      <c r="B1847" s="63" t="s">
        <v>2173</v>
      </c>
      <c r="C1847" s="64">
        <v>0</v>
      </c>
      <c r="D1847" s="64">
        <v>0</v>
      </c>
      <c r="E1847" s="64">
        <v>0</v>
      </c>
      <c r="F1847" s="64">
        <v>0</v>
      </c>
      <c r="G1847" s="64">
        <v>0</v>
      </c>
      <c r="H1847" s="64">
        <v>0</v>
      </c>
      <c r="I1847" s="64">
        <v>0</v>
      </c>
      <c r="J1847" s="64">
        <v>0</v>
      </c>
      <c r="K1847" s="64">
        <v>0</v>
      </c>
      <c r="L1847" s="65"/>
      <c r="M1847" s="65">
        <v>0</v>
      </c>
      <c r="N1847" s="65">
        <v>0</v>
      </c>
      <c r="O1847" s="65">
        <v>0</v>
      </c>
      <c r="P1847" s="65">
        <v>0</v>
      </c>
      <c r="Q1847" s="65">
        <v>0</v>
      </c>
      <c r="R1847" s="65">
        <v>0</v>
      </c>
      <c r="S1847" s="65">
        <v>0</v>
      </c>
      <c r="T1847" s="65">
        <v>0</v>
      </c>
      <c r="U1847" s="65">
        <v>0</v>
      </c>
    </row>
    <row r="1848" spans="1:21" x14ac:dyDescent="0.35">
      <c r="A1848" s="62">
        <v>1843</v>
      </c>
      <c r="B1848" s="63" t="s">
        <v>2174</v>
      </c>
      <c r="C1848" s="64">
        <v>0</v>
      </c>
      <c r="D1848" s="64">
        <v>0</v>
      </c>
      <c r="E1848" s="64">
        <v>0</v>
      </c>
      <c r="F1848" s="64">
        <v>0</v>
      </c>
      <c r="G1848" s="64">
        <v>0</v>
      </c>
      <c r="H1848" s="64">
        <v>0</v>
      </c>
      <c r="I1848" s="64">
        <v>0</v>
      </c>
      <c r="J1848" s="64">
        <v>0</v>
      </c>
      <c r="K1848" s="64">
        <v>0</v>
      </c>
      <c r="L1848" s="65"/>
      <c r="M1848" s="65">
        <v>0</v>
      </c>
      <c r="N1848" s="65">
        <v>0</v>
      </c>
      <c r="O1848" s="65">
        <v>0</v>
      </c>
      <c r="P1848" s="65">
        <v>0</v>
      </c>
      <c r="Q1848" s="65">
        <v>0</v>
      </c>
      <c r="R1848" s="65">
        <v>0</v>
      </c>
      <c r="S1848" s="65">
        <v>0</v>
      </c>
      <c r="T1848" s="65">
        <v>0</v>
      </c>
      <c r="U1848" s="65">
        <v>0</v>
      </c>
    </row>
    <row r="1849" spans="1:21" x14ac:dyDescent="0.35">
      <c r="A1849" s="62">
        <v>1844</v>
      </c>
      <c r="B1849" s="63" t="s">
        <v>3139</v>
      </c>
      <c r="C1849" s="64">
        <v>0</v>
      </c>
      <c r="D1849" s="64">
        <v>0</v>
      </c>
      <c r="E1849" s="64">
        <v>0</v>
      </c>
      <c r="F1849" s="64">
        <v>0</v>
      </c>
      <c r="G1849" s="64">
        <v>0</v>
      </c>
      <c r="H1849" s="64">
        <v>0</v>
      </c>
      <c r="I1849" s="64">
        <v>0</v>
      </c>
      <c r="J1849" s="64">
        <v>0</v>
      </c>
      <c r="K1849" s="64">
        <v>0</v>
      </c>
      <c r="L1849" s="65"/>
      <c r="M1849" s="65">
        <v>0</v>
      </c>
      <c r="N1849" s="65">
        <v>0</v>
      </c>
      <c r="O1849" s="65">
        <v>0</v>
      </c>
      <c r="P1849" s="65">
        <v>0</v>
      </c>
      <c r="Q1849" s="65">
        <v>0</v>
      </c>
      <c r="R1849" s="65">
        <v>0</v>
      </c>
      <c r="S1849" s="65">
        <v>0</v>
      </c>
      <c r="T1849" s="65">
        <v>0</v>
      </c>
      <c r="U1849" s="65">
        <v>0</v>
      </c>
    </row>
    <row r="1850" spans="1:21" x14ac:dyDescent="0.35">
      <c r="A1850" s="62">
        <v>1845</v>
      </c>
      <c r="B1850" s="63" t="s">
        <v>2175</v>
      </c>
      <c r="C1850" s="64">
        <v>0</v>
      </c>
      <c r="D1850" s="64">
        <v>0</v>
      </c>
      <c r="E1850" s="64">
        <v>0</v>
      </c>
      <c r="F1850" s="64">
        <v>0</v>
      </c>
      <c r="G1850" s="64">
        <v>0</v>
      </c>
      <c r="H1850" s="64">
        <v>0</v>
      </c>
      <c r="I1850" s="64">
        <v>0</v>
      </c>
      <c r="J1850" s="64">
        <v>0</v>
      </c>
      <c r="K1850" s="64">
        <v>0</v>
      </c>
      <c r="L1850" s="65"/>
      <c r="M1850" s="65">
        <v>0</v>
      </c>
      <c r="N1850" s="65">
        <v>0</v>
      </c>
      <c r="O1850" s="65">
        <v>0</v>
      </c>
      <c r="P1850" s="65">
        <v>0</v>
      </c>
      <c r="Q1850" s="65">
        <v>0</v>
      </c>
      <c r="R1850" s="65">
        <v>0</v>
      </c>
      <c r="S1850" s="65">
        <v>0</v>
      </c>
      <c r="T1850" s="65">
        <v>0</v>
      </c>
      <c r="U1850" s="65">
        <v>0</v>
      </c>
    </row>
    <row r="1851" spans="1:21" x14ac:dyDescent="0.35">
      <c r="A1851" s="62">
        <v>1846</v>
      </c>
      <c r="B1851" s="63" t="s">
        <v>2176</v>
      </c>
      <c r="C1851" s="64">
        <v>0</v>
      </c>
      <c r="D1851" s="64">
        <v>0</v>
      </c>
      <c r="E1851" s="64">
        <v>0</v>
      </c>
      <c r="F1851" s="64">
        <v>0</v>
      </c>
      <c r="G1851" s="64">
        <v>0</v>
      </c>
      <c r="H1851" s="64">
        <v>0</v>
      </c>
      <c r="I1851" s="64">
        <v>0</v>
      </c>
      <c r="J1851" s="64">
        <v>0</v>
      </c>
      <c r="K1851" s="64">
        <v>0</v>
      </c>
      <c r="L1851" s="65"/>
      <c r="M1851" s="65">
        <v>0</v>
      </c>
      <c r="N1851" s="65">
        <v>0</v>
      </c>
      <c r="O1851" s="65">
        <v>0</v>
      </c>
      <c r="P1851" s="65">
        <v>0</v>
      </c>
      <c r="Q1851" s="65">
        <v>0</v>
      </c>
      <c r="R1851" s="65">
        <v>0</v>
      </c>
      <c r="S1851" s="65">
        <v>0</v>
      </c>
      <c r="T1851" s="65">
        <v>0</v>
      </c>
      <c r="U1851" s="65">
        <v>0</v>
      </c>
    </row>
    <row r="1852" spans="1:21" x14ac:dyDescent="0.35">
      <c r="A1852" s="62">
        <v>1847</v>
      </c>
      <c r="B1852" s="63" t="s">
        <v>174</v>
      </c>
      <c r="C1852" s="64">
        <v>0</v>
      </c>
      <c r="D1852" s="64">
        <v>0</v>
      </c>
      <c r="E1852" s="64">
        <v>0</v>
      </c>
      <c r="F1852" s="64">
        <v>0</v>
      </c>
      <c r="G1852" s="64">
        <v>0</v>
      </c>
      <c r="H1852" s="64">
        <v>0</v>
      </c>
      <c r="I1852" s="64">
        <v>0</v>
      </c>
      <c r="J1852" s="64">
        <v>0</v>
      </c>
      <c r="K1852" s="64">
        <v>0</v>
      </c>
      <c r="L1852" s="65"/>
      <c r="M1852" s="65">
        <v>0</v>
      </c>
      <c r="N1852" s="65">
        <v>0</v>
      </c>
      <c r="O1852" s="65">
        <v>0</v>
      </c>
      <c r="P1852" s="65">
        <v>0</v>
      </c>
      <c r="Q1852" s="65">
        <v>0</v>
      </c>
      <c r="R1852" s="65">
        <v>0</v>
      </c>
      <c r="S1852" s="65">
        <v>0</v>
      </c>
      <c r="T1852" s="65">
        <v>0</v>
      </c>
      <c r="U1852" s="65">
        <v>0</v>
      </c>
    </row>
    <row r="1853" spans="1:21" x14ac:dyDescent="0.35">
      <c r="A1853" s="62">
        <v>1848</v>
      </c>
      <c r="B1853" s="63" t="s">
        <v>2177</v>
      </c>
      <c r="C1853" s="64">
        <v>0</v>
      </c>
      <c r="D1853" s="64">
        <v>0</v>
      </c>
      <c r="E1853" s="64">
        <v>0</v>
      </c>
      <c r="F1853" s="64">
        <v>0</v>
      </c>
      <c r="G1853" s="64">
        <v>0</v>
      </c>
      <c r="H1853" s="64">
        <v>0</v>
      </c>
      <c r="I1853" s="64">
        <v>0</v>
      </c>
      <c r="J1853" s="64">
        <v>0</v>
      </c>
      <c r="K1853" s="64">
        <v>0</v>
      </c>
      <c r="L1853" s="65"/>
      <c r="M1853" s="65">
        <v>0</v>
      </c>
      <c r="N1853" s="65">
        <v>0</v>
      </c>
      <c r="O1853" s="65">
        <v>0</v>
      </c>
      <c r="P1853" s="65">
        <v>0</v>
      </c>
      <c r="Q1853" s="65">
        <v>0</v>
      </c>
      <c r="R1853" s="65">
        <v>0</v>
      </c>
      <c r="S1853" s="65">
        <v>0</v>
      </c>
      <c r="T1853" s="65">
        <v>0</v>
      </c>
      <c r="U1853" s="65">
        <v>0</v>
      </c>
    </row>
    <row r="1854" spans="1:21" x14ac:dyDescent="0.35">
      <c r="A1854" s="62">
        <v>1849</v>
      </c>
      <c r="B1854" s="63" t="s">
        <v>448</v>
      </c>
      <c r="C1854" s="64">
        <v>4.0650406504065035</v>
      </c>
      <c r="D1854" s="64">
        <v>5.4380664652567976</v>
      </c>
      <c r="E1854" s="64">
        <v>4.5534150612959721</v>
      </c>
      <c r="F1854" s="64">
        <v>0</v>
      </c>
      <c r="G1854" s="64">
        <v>3.9039039039039038</v>
      </c>
      <c r="H1854" s="64">
        <v>2.9772329246935203</v>
      </c>
      <c r="I1854" s="64">
        <v>1.3043478260869565</v>
      </c>
      <c r="J1854" s="64">
        <v>4.6616541353383463</v>
      </c>
      <c r="K1854" s="64">
        <v>3.9508340649692713</v>
      </c>
      <c r="L1854" s="65"/>
      <c r="M1854" s="65">
        <v>10</v>
      </c>
      <c r="N1854" s="65">
        <v>18</v>
      </c>
      <c r="O1854" s="65">
        <v>26</v>
      </c>
      <c r="P1854" s="65">
        <v>0</v>
      </c>
      <c r="Q1854" s="65">
        <v>13</v>
      </c>
      <c r="R1854" s="65">
        <v>17</v>
      </c>
      <c r="S1854" s="65">
        <v>6</v>
      </c>
      <c r="T1854" s="65">
        <v>31</v>
      </c>
      <c r="U1854" s="65">
        <v>45</v>
      </c>
    </row>
    <row r="1855" spans="1:21" x14ac:dyDescent="0.35">
      <c r="A1855" s="62">
        <v>1850</v>
      </c>
      <c r="B1855" s="63" t="s">
        <v>2178</v>
      </c>
      <c r="C1855" s="64">
        <v>0</v>
      </c>
      <c r="D1855" s="64">
        <v>33.333333333333329</v>
      </c>
      <c r="E1855" s="64">
        <v>6.25</v>
      </c>
      <c r="F1855" s="64">
        <v>13.793103448275861</v>
      </c>
      <c r="G1855" s="64">
        <v>0</v>
      </c>
      <c r="H1855" s="64">
        <v>23.076923076923077</v>
      </c>
      <c r="I1855" s="64">
        <v>7.9365079365079358</v>
      </c>
      <c r="J1855" s="64">
        <v>20.689655172413794</v>
      </c>
      <c r="K1855" s="64">
        <v>11.904761904761903</v>
      </c>
      <c r="L1855" s="65"/>
      <c r="M1855" s="65">
        <v>0</v>
      </c>
      <c r="N1855" s="65">
        <v>7</v>
      </c>
      <c r="O1855" s="65">
        <v>3</v>
      </c>
      <c r="P1855" s="65">
        <v>4</v>
      </c>
      <c r="Q1855" s="65">
        <v>0</v>
      </c>
      <c r="R1855" s="65">
        <v>9</v>
      </c>
      <c r="S1855" s="65">
        <v>5</v>
      </c>
      <c r="T1855" s="65">
        <v>6</v>
      </c>
      <c r="U1855" s="65">
        <v>10</v>
      </c>
    </row>
    <row r="1856" spans="1:21" x14ac:dyDescent="0.35">
      <c r="A1856" s="62">
        <v>1851</v>
      </c>
      <c r="B1856" s="63" t="s">
        <v>2179</v>
      </c>
      <c r="C1856" s="64">
        <v>0</v>
      </c>
      <c r="D1856" s="64">
        <v>0</v>
      </c>
      <c r="E1856" s="64">
        <v>0</v>
      </c>
      <c r="F1856" s="64">
        <v>0</v>
      </c>
      <c r="G1856" s="64">
        <v>0</v>
      </c>
      <c r="H1856" s="64">
        <v>0</v>
      </c>
      <c r="I1856" s="64">
        <v>0</v>
      </c>
      <c r="J1856" s="64">
        <v>0</v>
      </c>
      <c r="K1856" s="64">
        <v>0</v>
      </c>
      <c r="L1856" s="65"/>
      <c r="M1856" s="65">
        <v>0</v>
      </c>
      <c r="N1856" s="65">
        <v>0</v>
      </c>
      <c r="O1856" s="65">
        <v>0</v>
      </c>
      <c r="P1856" s="65">
        <v>0</v>
      </c>
      <c r="Q1856" s="65">
        <v>0</v>
      </c>
      <c r="R1856" s="65">
        <v>0</v>
      </c>
      <c r="S1856" s="65">
        <v>0</v>
      </c>
      <c r="T1856" s="65">
        <v>0</v>
      </c>
      <c r="U1856" s="65">
        <v>0</v>
      </c>
    </row>
    <row r="1857" spans="1:21" x14ac:dyDescent="0.35">
      <c r="A1857" s="62">
        <v>1852</v>
      </c>
      <c r="B1857" s="63" t="s">
        <v>2180</v>
      </c>
      <c r="C1857" s="64">
        <v>0</v>
      </c>
      <c r="D1857" s="64">
        <v>0</v>
      </c>
      <c r="E1857" s="64">
        <v>0</v>
      </c>
      <c r="F1857" s="64">
        <v>0</v>
      </c>
      <c r="G1857" s="64">
        <v>0</v>
      </c>
      <c r="H1857" s="64">
        <v>0</v>
      </c>
      <c r="I1857" s="64">
        <v>0</v>
      </c>
      <c r="J1857" s="64">
        <v>0</v>
      </c>
      <c r="K1857" s="64">
        <v>0</v>
      </c>
      <c r="L1857" s="65"/>
      <c r="M1857" s="65">
        <v>0</v>
      </c>
      <c r="N1857" s="65">
        <v>0</v>
      </c>
      <c r="O1857" s="65">
        <v>0</v>
      </c>
      <c r="P1857" s="65">
        <v>0</v>
      </c>
      <c r="Q1857" s="65">
        <v>0</v>
      </c>
      <c r="R1857" s="65">
        <v>0</v>
      </c>
      <c r="S1857" s="65">
        <v>0</v>
      </c>
      <c r="T1857" s="65">
        <v>0</v>
      </c>
      <c r="U1857" s="65">
        <v>0</v>
      </c>
    </row>
    <row r="1858" spans="1:21" x14ac:dyDescent="0.35">
      <c r="A1858" s="62">
        <v>1853</v>
      </c>
      <c r="B1858" s="63" t="s">
        <v>2181</v>
      </c>
      <c r="C1858" s="64">
        <v>0</v>
      </c>
      <c r="D1858" s="64">
        <v>0</v>
      </c>
      <c r="E1858" s="64">
        <v>0</v>
      </c>
      <c r="F1858" s="64">
        <v>0</v>
      </c>
      <c r="G1858" s="64">
        <v>0</v>
      </c>
      <c r="H1858" s="64">
        <v>0</v>
      </c>
      <c r="I1858" s="64">
        <v>0</v>
      </c>
      <c r="J1858" s="64">
        <v>0</v>
      </c>
      <c r="K1858" s="64">
        <v>0</v>
      </c>
      <c r="L1858" s="65"/>
      <c r="M1858" s="65">
        <v>0</v>
      </c>
      <c r="N1858" s="65">
        <v>0</v>
      </c>
      <c r="O1858" s="65">
        <v>0</v>
      </c>
      <c r="P1858" s="65">
        <v>0</v>
      </c>
      <c r="Q1858" s="65">
        <v>0</v>
      </c>
      <c r="R1858" s="65">
        <v>0</v>
      </c>
      <c r="S1858" s="65">
        <v>0</v>
      </c>
      <c r="T1858" s="65">
        <v>0</v>
      </c>
      <c r="U1858" s="65">
        <v>0</v>
      </c>
    </row>
    <row r="1859" spans="1:21" x14ac:dyDescent="0.35">
      <c r="A1859" s="62">
        <v>1854</v>
      </c>
      <c r="B1859" s="63" t="s">
        <v>2182</v>
      </c>
      <c r="C1859" s="64">
        <v>0</v>
      </c>
      <c r="D1859" s="64">
        <v>0</v>
      </c>
      <c r="E1859" s="64">
        <v>0</v>
      </c>
      <c r="F1859" s="64">
        <v>0</v>
      </c>
      <c r="G1859" s="64">
        <v>0</v>
      </c>
      <c r="H1859" s="64">
        <v>0</v>
      </c>
      <c r="I1859" s="64">
        <v>0</v>
      </c>
      <c r="J1859" s="64">
        <v>0</v>
      </c>
      <c r="K1859" s="64">
        <v>0</v>
      </c>
      <c r="L1859" s="65"/>
      <c r="M1859" s="65">
        <v>0</v>
      </c>
      <c r="N1859" s="65">
        <v>0</v>
      </c>
      <c r="O1859" s="65">
        <v>0</v>
      </c>
      <c r="P1859" s="65">
        <v>0</v>
      </c>
      <c r="Q1859" s="65">
        <v>0</v>
      </c>
      <c r="R1859" s="65">
        <v>0</v>
      </c>
      <c r="S1859" s="65">
        <v>0</v>
      </c>
      <c r="T1859" s="65">
        <v>0</v>
      </c>
      <c r="U1859" s="65">
        <v>0</v>
      </c>
    </row>
    <row r="1860" spans="1:21" x14ac:dyDescent="0.35">
      <c r="A1860" s="62">
        <v>1855</v>
      </c>
      <c r="B1860" s="63" t="s">
        <v>2183</v>
      </c>
      <c r="C1860" s="64">
        <v>0</v>
      </c>
      <c r="D1860" s="64">
        <v>0</v>
      </c>
      <c r="E1860" s="64">
        <v>0</v>
      </c>
      <c r="F1860" s="64">
        <v>0</v>
      </c>
      <c r="G1860" s="64">
        <v>0</v>
      </c>
      <c r="H1860" s="64">
        <v>0</v>
      </c>
      <c r="I1860" s="64">
        <v>0</v>
      </c>
      <c r="J1860" s="64">
        <v>0</v>
      </c>
      <c r="K1860" s="64">
        <v>0</v>
      </c>
      <c r="L1860" s="65"/>
      <c r="M1860" s="65">
        <v>0</v>
      </c>
      <c r="N1860" s="65">
        <v>0</v>
      </c>
      <c r="O1860" s="65">
        <v>0</v>
      </c>
      <c r="P1860" s="65">
        <v>0</v>
      </c>
      <c r="Q1860" s="65">
        <v>0</v>
      </c>
      <c r="R1860" s="65">
        <v>0</v>
      </c>
      <c r="S1860" s="65">
        <v>0</v>
      </c>
      <c r="T1860" s="65">
        <v>0</v>
      </c>
      <c r="U1860" s="65">
        <v>0</v>
      </c>
    </row>
    <row r="1861" spans="1:21" x14ac:dyDescent="0.35">
      <c r="A1861" s="62">
        <v>1856</v>
      </c>
      <c r="B1861" s="63" t="s">
        <v>2184</v>
      </c>
      <c r="C1861" s="64">
        <v>0</v>
      </c>
      <c r="D1861" s="64">
        <v>0</v>
      </c>
      <c r="E1861" s="64">
        <v>0</v>
      </c>
      <c r="F1861" s="64">
        <v>0</v>
      </c>
      <c r="G1861" s="64">
        <v>0</v>
      </c>
      <c r="H1861" s="64">
        <v>0</v>
      </c>
      <c r="I1861" s="64">
        <v>0</v>
      </c>
      <c r="J1861" s="64">
        <v>0</v>
      </c>
      <c r="K1861" s="64">
        <v>0</v>
      </c>
      <c r="L1861" s="65"/>
      <c r="M1861" s="65">
        <v>0</v>
      </c>
      <c r="N1861" s="65">
        <v>0</v>
      </c>
      <c r="O1861" s="65">
        <v>0</v>
      </c>
      <c r="P1861" s="65">
        <v>0</v>
      </c>
      <c r="Q1861" s="65">
        <v>0</v>
      </c>
      <c r="R1861" s="65">
        <v>0</v>
      </c>
      <c r="S1861" s="65">
        <v>0</v>
      </c>
      <c r="T1861" s="65">
        <v>0</v>
      </c>
      <c r="U1861" s="65">
        <v>0</v>
      </c>
    </row>
    <row r="1862" spans="1:21" x14ac:dyDescent="0.35">
      <c r="A1862" s="62">
        <v>1857</v>
      </c>
      <c r="B1862" s="63" t="s">
        <v>2185</v>
      </c>
      <c r="C1862" s="64">
        <v>0</v>
      </c>
      <c r="D1862" s="64">
        <v>0</v>
      </c>
      <c r="E1862" s="64">
        <v>0</v>
      </c>
      <c r="F1862" s="64">
        <v>0</v>
      </c>
      <c r="G1862" s="64">
        <v>0</v>
      </c>
      <c r="H1862" s="64">
        <v>0</v>
      </c>
      <c r="I1862" s="64">
        <v>0</v>
      </c>
      <c r="J1862" s="64">
        <v>0</v>
      </c>
      <c r="K1862" s="64">
        <v>0</v>
      </c>
      <c r="L1862" s="65"/>
      <c r="M1862" s="65">
        <v>0</v>
      </c>
      <c r="N1862" s="65">
        <v>0</v>
      </c>
      <c r="O1862" s="65">
        <v>0</v>
      </c>
      <c r="P1862" s="65">
        <v>0</v>
      </c>
      <c r="Q1862" s="65">
        <v>0</v>
      </c>
      <c r="R1862" s="65">
        <v>0</v>
      </c>
      <c r="S1862" s="65">
        <v>0</v>
      </c>
      <c r="T1862" s="65">
        <v>0</v>
      </c>
      <c r="U1862" s="65">
        <v>0</v>
      </c>
    </row>
    <row r="1863" spans="1:21" x14ac:dyDescent="0.35">
      <c r="A1863" s="62">
        <v>1858</v>
      </c>
      <c r="B1863" s="63" t="s">
        <v>2186</v>
      </c>
      <c r="C1863" s="64">
        <v>0</v>
      </c>
      <c r="D1863" s="64">
        <v>0</v>
      </c>
      <c r="E1863" s="64">
        <v>0</v>
      </c>
      <c r="F1863" s="64">
        <v>0</v>
      </c>
      <c r="G1863" s="64">
        <v>0</v>
      </c>
      <c r="H1863" s="64">
        <v>0</v>
      </c>
      <c r="I1863" s="64">
        <v>0</v>
      </c>
      <c r="J1863" s="64">
        <v>0</v>
      </c>
      <c r="K1863" s="64">
        <v>0</v>
      </c>
      <c r="L1863" s="65"/>
      <c r="M1863" s="65">
        <v>0</v>
      </c>
      <c r="N1863" s="65">
        <v>0</v>
      </c>
      <c r="O1863" s="65">
        <v>0</v>
      </c>
      <c r="P1863" s="65">
        <v>0</v>
      </c>
      <c r="Q1863" s="65">
        <v>0</v>
      </c>
      <c r="R1863" s="65">
        <v>0</v>
      </c>
      <c r="S1863" s="65">
        <v>0</v>
      </c>
      <c r="T1863" s="65">
        <v>0</v>
      </c>
      <c r="U1863" s="65">
        <v>0</v>
      </c>
    </row>
    <row r="1864" spans="1:21" x14ac:dyDescent="0.35">
      <c r="A1864" s="62">
        <v>1859</v>
      </c>
      <c r="B1864" s="63" t="s">
        <v>2187</v>
      </c>
      <c r="C1864" s="64">
        <v>0</v>
      </c>
      <c r="D1864" s="64">
        <v>0</v>
      </c>
      <c r="E1864" s="64">
        <v>0</v>
      </c>
      <c r="F1864" s="64">
        <v>0</v>
      </c>
      <c r="G1864" s="64">
        <v>0</v>
      </c>
      <c r="H1864" s="64">
        <v>0</v>
      </c>
      <c r="I1864" s="64">
        <v>0</v>
      </c>
      <c r="J1864" s="64">
        <v>0</v>
      </c>
      <c r="K1864" s="64">
        <v>0</v>
      </c>
      <c r="L1864" s="65"/>
      <c r="M1864" s="65">
        <v>0</v>
      </c>
      <c r="N1864" s="65">
        <v>0</v>
      </c>
      <c r="O1864" s="65">
        <v>0</v>
      </c>
      <c r="P1864" s="65">
        <v>0</v>
      </c>
      <c r="Q1864" s="65">
        <v>0</v>
      </c>
      <c r="R1864" s="65">
        <v>0</v>
      </c>
      <c r="S1864" s="65">
        <v>0</v>
      </c>
      <c r="T1864" s="65">
        <v>0</v>
      </c>
      <c r="U1864" s="65">
        <v>0</v>
      </c>
    </row>
    <row r="1865" spans="1:21" x14ac:dyDescent="0.35">
      <c r="A1865" s="62">
        <v>1860</v>
      </c>
      <c r="B1865" s="63" t="s">
        <v>2188</v>
      </c>
      <c r="C1865" s="64">
        <v>0</v>
      </c>
      <c r="D1865" s="64">
        <v>0</v>
      </c>
      <c r="E1865" s="64">
        <v>0</v>
      </c>
      <c r="F1865" s="64">
        <v>0</v>
      </c>
      <c r="G1865" s="64">
        <v>0</v>
      </c>
      <c r="H1865" s="64">
        <v>0</v>
      </c>
      <c r="I1865" s="64">
        <v>0</v>
      </c>
      <c r="J1865" s="64">
        <v>0</v>
      </c>
      <c r="K1865" s="64">
        <v>0</v>
      </c>
      <c r="L1865" s="65"/>
      <c r="M1865" s="65">
        <v>0</v>
      </c>
      <c r="N1865" s="65">
        <v>0</v>
      </c>
      <c r="O1865" s="65">
        <v>0</v>
      </c>
      <c r="P1865" s="65">
        <v>0</v>
      </c>
      <c r="Q1865" s="65">
        <v>0</v>
      </c>
      <c r="R1865" s="65">
        <v>0</v>
      </c>
      <c r="S1865" s="65">
        <v>0</v>
      </c>
      <c r="T1865" s="65">
        <v>0</v>
      </c>
      <c r="U1865" s="65">
        <v>0</v>
      </c>
    </row>
    <row r="1866" spans="1:21" x14ac:dyDescent="0.35">
      <c r="A1866" s="62">
        <v>1861</v>
      </c>
      <c r="B1866" s="63" t="s">
        <v>2189</v>
      </c>
      <c r="C1866" s="64">
        <v>0</v>
      </c>
      <c r="D1866" s="64">
        <v>0</v>
      </c>
      <c r="E1866" s="64">
        <v>0</v>
      </c>
      <c r="F1866" s="64">
        <v>0</v>
      </c>
      <c r="G1866" s="64">
        <v>100</v>
      </c>
      <c r="H1866" s="64">
        <v>50</v>
      </c>
      <c r="I1866" s="64">
        <v>0</v>
      </c>
      <c r="J1866" s="64">
        <v>42.857142857142854</v>
      </c>
      <c r="K1866" s="64">
        <v>21.428571428571427</v>
      </c>
      <c r="L1866" s="65"/>
      <c r="M1866" s="65">
        <v>0</v>
      </c>
      <c r="N1866" s="65">
        <v>0</v>
      </c>
      <c r="O1866" s="65">
        <v>0</v>
      </c>
      <c r="P1866" s="65">
        <v>0</v>
      </c>
      <c r="Q1866" s="65">
        <v>3</v>
      </c>
      <c r="R1866" s="65">
        <v>3</v>
      </c>
      <c r="S1866" s="65">
        <v>0</v>
      </c>
      <c r="T1866" s="65">
        <v>3</v>
      </c>
      <c r="U1866" s="65">
        <v>3</v>
      </c>
    </row>
    <row r="1867" spans="1:21" x14ac:dyDescent="0.35">
      <c r="A1867" s="62">
        <v>1862</v>
      </c>
      <c r="B1867" s="63" t="s">
        <v>2190</v>
      </c>
      <c r="C1867" s="64">
        <v>0</v>
      </c>
      <c r="D1867" s="64">
        <v>0</v>
      </c>
      <c r="E1867" s="64">
        <v>0</v>
      </c>
      <c r="F1867" s="64">
        <v>0</v>
      </c>
      <c r="G1867" s="64">
        <v>0</v>
      </c>
      <c r="H1867" s="64">
        <v>0</v>
      </c>
      <c r="I1867" s="64">
        <v>0</v>
      </c>
      <c r="J1867" s="64">
        <v>0</v>
      </c>
      <c r="K1867" s="64">
        <v>0</v>
      </c>
      <c r="L1867" s="65"/>
      <c r="M1867" s="65">
        <v>0</v>
      </c>
      <c r="N1867" s="65">
        <v>0</v>
      </c>
      <c r="O1867" s="65">
        <v>0</v>
      </c>
      <c r="P1867" s="65">
        <v>0</v>
      </c>
      <c r="Q1867" s="65">
        <v>0</v>
      </c>
      <c r="R1867" s="65">
        <v>0</v>
      </c>
      <c r="S1867" s="65">
        <v>0</v>
      </c>
      <c r="T1867" s="65">
        <v>0</v>
      </c>
      <c r="U1867" s="65">
        <v>0</v>
      </c>
    </row>
    <row r="1868" spans="1:21" x14ac:dyDescent="0.35">
      <c r="A1868" s="62">
        <v>1863</v>
      </c>
      <c r="B1868" s="63" t="s">
        <v>449</v>
      </c>
      <c r="C1868" s="64">
        <v>12.5</v>
      </c>
      <c r="D1868" s="64">
        <v>17.647058823529413</v>
      </c>
      <c r="E1868" s="64">
        <v>9.8684210526315788</v>
      </c>
      <c r="F1868" s="64">
        <v>0</v>
      </c>
      <c r="G1868" s="64">
        <v>20.588235294117645</v>
      </c>
      <c r="H1868" s="64">
        <v>11.428571428571429</v>
      </c>
      <c r="I1868" s="64">
        <v>6.1224489795918364</v>
      </c>
      <c r="J1868" s="64">
        <v>17.985611510791365</v>
      </c>
      <c r="K1868" s="64">
        <v>10.891089108910892</v>
      </c>
      <c r="L1868" s="65"/>
      <c r="M1868" s="65">
        <v>11</v>
      </c>
      <c r="N1868" s="65">
        <v>12</v>
      </c>
      <c r="O1868" s="65">
        <v>15</v>
      </c>
      <c r="P1868" s="65">
        <v>0</v>
      </c>
      <c r="Q1868" s="65">
        <v>14</v>
      </c>
      <c r="R1868" s="65">
        <v>16</v>
      </c>
      <c r="S1868" s="65">
        <v>9</v>
      </c>
      <c r="T1868" s="65">
        <v>25</v>
      </c>
      <c r="U1868" s="65">
        <v>33</v>
      </c>
    </row>
    <row r="1869" spans="1:21" x14ac:dyDescent="0.35">
      <c r="A1869" s="62">
        <v>1864</v>
      </c>
      <c r="B1869" s="63" t="s">
        <v>2191</v>
      </c>
      <c r="C1869" s="64">
        <v>0</v>
      </c>
      <c r="D1869" s="64">
        <v>0</v>
      </c>
      <c r="E1869" s="64">
        <v>0</v>
      </c>
      <c r="F1869" s="64">
        <v>0</v>
      </c>
      <c r="G1869" s="64">
        <v>0</v>
      </c>
      <c r="H1869" s="64">
        <v>0</v>
      </c>
      <c r="I1869" s="64">
        <v>0</v>
      </c>
      <c r="J1869" s="64">
        <v>0</v>
      </c>
      <c r="K1869" s="64">
        <v>0</v>
      </c>
      <c r="L1869" s="65"/>
      <c r="M1869" s="65">
        <v>0</v>
      </c>
      <c r="N1869" s="65">
        <v>0</v>
      </c>
      <c r="O1869" s="65">
        <v>0</v>
      </c>
      <c r="P1869" s="65">
        <v>0</v>
      </c>
      <c r="Q1869" s="65">
        <v>0</v>
      </c>
      <c r="R1869" s="65">
        <v>0</v>
      </c>
      <c r="S1869" s="65">
        <v>0</v>
      </c>
      <c r="T1869" s="65">
        <v>0</v>
      </c>
      <c r="U1869" s="65">
        <v>0</v>
      </c>
    </row>
    <row r="1870" spans="1:21" x14ac:dyDescent="0.35">
      <c r="A1870" s="62">
        <v>1865</v>
      </c>
      <c r="B1870" s="63" t="s">
        <v>2192</v>
      </c>
      <c r="C1870" s="64">
        <v>0</v>
      </c>
      <c r="D1870" s="64">
        <v>0</v>
      </c>
      <c r="E1870" s="64">
        <v>0</v>
      </c>
      <c r="F1870" s="64">
        <v>0</v>
      </c>
      <c r="G1870" s="64">
        <v>0</v>
      </c>
      <c r="H1870" s="64">
        <v>0</v>
      </c>
      <c r="I1870" s="64">
        <v>0</v>
      </c>
      <c r="J1870" s="64">
        <v>0</v>
      </c>
      <c r="K1870" s="64">
        <v>0</v>
      </c>
      <c r="L1870" s="65"/>
      <c r="M1870" s="65">
        <v>0</v>
      </c>
      <c r="N1870" s="65">
        <v>0</v>
      </c>
      <c r="O1870" s="65">
        <v>0</v>
      </c>
      <c r="P1870" s="65">
        <v>0</v>
      </c>
      <c r="Q1870" s="65">
        <v>0</v>
      </c>
      <c r="R1870" s="65">
        <v>0</v>
      </c>
      <c r="S1870" s="65">
        <v>0</v>
      </c>
      <c r="T1870" s="65">
        <v>0</v>
      </c>
      <c r="U1870" s="65">
        <v>0</v>
      </c>
    </row>
    <row r="1871" spans="1:21" x14ac:dyDescent="0.35">
      <c r="A1871" s="62">
        <v>1866</v>
      </c>
      <c r="B1871" s="63" t="s">
        <v>2193</v>
      </c>
      <c r="C1871" s="64">
        <v>0</v>
      </c>
      <c r="D1871" s="64">
        <v>0</v>
      </c>
      <c r="E1871" s="64">
        <v>0</v>
      </c>
      <c r="F1871" s="64">
        <v>0</v>
      </c>
      <c r="G1871" s="64">
        <v>0</v>
      </c>
      <c r="H1871" s="64">
        <v>0</v>
      </c>
      <c r="I1871" s="64">
        <v>0</v>
      </c>
      <c r="J1871" s="64">
        <v>0</v>
      </c>
      <c r="K1871" s="64">
        <v>0</v>
      </c>
      <c r="L1871" s="65"/>
      <c r="M1871" s="65">
        <v>0</v>
      </c>
      <c r="N1871" s="65">
        <v>0</v>
      </c>
      <c r="O1871" s="65">
        <v>0</v>
      </c>
      <c r="P1871" s="65">
        <v>0</v>
      </c>
      <c r="Q1871" s="65">
        <v>0</v>
      </c>
      <c r="R1871" s="65">
        <v>0</v>
      </c>
      <c r="S1871" s="65">
        <v>0</v>
      </c>
      <c r="T1871" s="65">
        <v>0</v>
      </c>
      <c r="U1871" s="65">
        <v>0</v>
      </c>
    </row>
    <row r="1872" spans="1:21" x14ac:dyDescent="0.35">
      <c r="A1872" s="62">
        <v>1867</v>
      </c>
      <c r="B1872" s="63" t="s">
        <v>450</v>
      </c>
      <c r="C1872" s="64">
        <v>0</v>
      </c>
      <c r="D1872" s="64">
        <v>14.893617021276595</v>
      </c>
      <c r="E1872" s="64">
        <v>8.4337349397590362</v>
      </c>
      <c r="F1872" s="64">
        <v>0</v>
      </c>
      <c r="G1872" s="64">
        <v>21.875</v>
      </c>
      <c r="H1872" s="64">
        <v>16.867469879518072</v>
      </c>
      <c r="I1872" s="64">
        <v>4.8192771084337354</v>
      </c>
      <c r="J1872" s="64">
        <v>21.839080459770116</v>
      </c>
      <c r="K1872" s="64">
        <v>12.941176470588237</v>
      </c>
      <c r="L1872" s="65"/>
      <c r="M1872" s="65">
        <v>0</v>
      </c>
      <c r="N1872" s="65">
        <v>7</v>
      </c>
      <c r="O1872" s="65">
        <v>7</v>
      </c>
      <c r="P1872" s="65">
        <v>0</v>
      </c>
      <c r="Q1872" s="65">
        <v>7</v>
      </c>
      <c r="R1872" s="65">
        <v>14</v>
      </c>
      <c r="S1872" s="65">
        <v>4</v>
      </c>
      <c r="T1872" s="65">
        <v>19</v>
      </c>
      <c r="U1872" s="65">
        <v>22</v>
      </c>
    </row>
    <row r="1873" spans="1:21" x14ac:dyDescent="0.35">
      <c r="A1873" s="62">
        <v>1868</v>
      </c>
      <c r="B1873" s="63" t="s">
        <v>2194</v>
      </c>
      <c r="C1873" s="64">
        <v>0</v>
      </c>
      <c r="D1873" s="64">
        <v>0</v>
      </c>
      <c r="E1873" s="64">
        <v>0</v>
      </c>
      <c r="F1873" s="64">
        <v>0</v>
      </c>
      <c r="G1873" s="64">
        <v>0</v>
      </c>
      <c r="H1873" s="64">
        <v>0</v>
      </c>
      <c r="I1873" s="64">
        <v>0</v>
      </c>
      <c r="J1873" s="64">
        <v>0</v>
      </c>
      <c r="K1873" s="64">
        <v>0</v>
      </c>
      <c r="L1873" s="65"/>
      <c r="M1873" s="65">
        <v>0</v>
      </c>
      <c r="N1873" s="65">
        <v>0</v>
      </c>
      <c r="O1873" s="65">
        <v>0</v>
      </c>
      <c r="P1873" s="65">
        <v>0</v>
      </c>
      <c r="Q1873" s="65">
        <v>0</v>
      </c>
      <c r="R1873" s="65">
        <v>0</v>
      </c>
      <c r="S1873" s="65">
        <v>0</v>
      </c>
      <c r="T1873" s="65">
        <v>0</v>
      </c>
      <c r="U1873" s="65">
        <v>0</v>
      </c>
    </row>
    <row r="1874" spans="1:21" x14ac:dyDescent="0.35">
      <c r="A1874" s="62">
        <v>1869</v>
      </c>
      <c r="B1874" s="63" t="s">
        <v>2195</v>
      </c>
      <c r="C1874" s="64">
        <v>0</v>
      </c>
      <c r="D1874" s="64">
        <v>0</v>
      </c>
      <c r="E1874" s="64">
        <v>0</v>
      </c>
      <c r="F1874" s="64">
        <v>0</v>
      </c>
      <c r="G1874" s="64">
        <v>0</v>
      </c>
      <c r="H1874" s="64">
        <v>0</v>
      </c>
      <c r="I1874" s="64">
        <v>0</v>
      </c>
      <c r="J1874" s="64">
        <v>0</v>
      </c>
      <c r="K1874" s="64">
        <v>0</v>
      </c>
      <c r="L1874" s="65"/>
      <c r="M1874" s="65">
        <v>0</v>
      </c>
      <c r="N1874" s="65">
        <v>0</v>
      </c>
      <c r="O1874" s="65">
        <v>0</v>
      </c>
      <c r="P1874" s="65">
        <v>0</v>
      </c>
      <c r="Q1874" s="65">
        <v>0</v>
      </c>
      <c r="R1874" s="65">
        <v>0</v>
      </c>
      <c r="S1874" s="65">
        <v>0</v>
      </c>
      <c r="T1874" s="65">
        <v>0</v>
      </c>
      <c r="U1874" s="65">
        <v>0</v>
      </c>
    </row>
    <row r="1875" spans="1:21" x14ac:dyDescent="0.35">
      <c r="A1875" s="62">
        <v>1870</v>
      </c>
      <c r="B1875" s="63" t="s">
        <v>2196</v>
      </c>
      <c r="C1875" s="64">
        <v>0</v>
      </c>
      <c r="D1875" s="64">
        <v>0</v>
      </c>
      <c r="E1875" s="64">
        <v>20</v>
      </c>
      <c r="F1875" s="64">
        <v>0</v>
      </c>
      <c r="G1875" s="64">
        <v>0</v>
      </c>
      <c r="H1875" s="64">
        <v>0</v>
      </c>
      <c r="I1875" s="64">
        <v>0</v>
      </c>
      <c r="J1875" s="64">
        <v>0</v>
      </c>
      <c r="K1875" s="64">
        <v>15.789473684210526</v>
      </c>
      <c r="L1875" s="65"/>
      <c r="M1875" s="65">
        <v>0</v>
      </c>
      <c r="N1875" s="65">
        <v>0</v>
      </c>
      <c r="O1875" s="65">
        <v>3</v>
      </c>
      <c r="P1875" s="65">
        <v>0</v>
      </c>
      <c r="Q1875" s="65">
        <v>0</v>
      </c>
      <c r="R1875" s="65">
        <v>0</v>
      </c>
      <c r="S1875" s="65">
        <v>0</v>
      </c>
      <c r="T1875" s="65">
        <v>0</v>
      </c>
      <c r="U1875" s="65">
        <v>3</v>
      </c>
    </row>
    <row r="1876" spans="1:21" x14ac:dyDescent="0.35">
      <c r="A1876" s="62">
        <v>1871</v>
      </c>
      <c r="B1876" s="63" t="s">
        <v>2197</v>
      </c>
      <c r="C1876" s="64">
        <v>0</v>
      </c>
      <c r="D1876" s="64">
        <v>0</v>
      </c>
      <c r="E1876" s="64">
        <v>0</v>
      </c>
      <c r="F1876" s="64">
        <v>0</v>
      </c>
      <c r="G1876" s="64">
        <v>0</v>
      </c>
      <c r="H1876" s="64">
        <v>0</v>
      </c>
      <c r="I1876" s="64">
        <v>0</v>
      </c>
      <c r="J1876" s="64">
        <v>0</v>
      </c>
      <c r="K1876" s="64">
        <v>0</v>
      </c>
      <c r="L1876" s="65"/>
      <c r="M1876" s="65">
        <v>0</v>
      </c>
      <c r="N1876" s="65">
        <v>0</v>
      </c>
      <c r="O1876" s="65">
        <v>0</v>
      </c>
      <c r="P1876" s="65">
        <v>0</v>
      </c>
      <c r="Q1876" s="65">
        <v>0</v>
      </c>
      <c r="R1876" s="65">
        <v>0</v>
      </c>
      <c r="S1876" s="65">
        <v>0</v>
      </c>
      <c r="T1876" s="65">
        <v>0</v>
      </c>
      <c r="U1876" s="65">
        <v>0</v>
      </c>
    </row>
    <row r="1877" spans="1:21" x14ac:dyDescent="0.35">
      <c r="A1877" s="62">
        <v>1872</v>
      </c>
      <c r="B1877" s="63" t="s">
        <v>2198</v>
      </c>
      <c r="C1877" s="64">
        <v>0</v>
      </c>
      <c r="D1877" s="64">
        <v>0</v>
      </c>
      <c r="E1877" s="64">
        <v>0</v>
      </c>
      <c r="F1877" s="64">
        <v>0</v>
      </c>
      <c r="G1877" s="64">
        <v>0</v>
      </c>
      <c r="H1877" s="64">
        <v>0</v>
      </c>
      <c r="I1877" s="64">
        <v>0</v>
      </c>
      <c r="J1877" s="64">
        <v>0</v>
      </c>
      <c r="K1877" s="64">
        <v>0</v>
      </c>
      <c r="L1877" s="65"/>
      <c r="M1877" s="65">
        <v>0</v>
      </c>
      <c r="N1877" s="65">
        <v>0</v>
      </c>
      <c r="O1877" s="65">
        <v>0</v>
      </c>
      <c r="P1877" s="65">
        <v>0</v>
      </c>
      <c r="Q1877" s="65">
        <v>0</v>
      </c>
      <c r="R1877" s="65">
        <v>0</v>
      </c>
      <c r="S1877" s="65">
        <v>0</v>
      </c>
      <c r="T1877" s="65">
        <v>0</v>
      </c>
      <c r="U1877" s="65">
        <v>0</v>
      </c>
    </row>
    <row r="1878" spans="1:21" x14ac:dyDescent="0.35">
      <c r="A1878" s="62">
        <v>1873</v>
      </c>
      <c r="B1878" s="63" t="s">
        <v>2199</v>
      </c>
      <c r="C1878" s="64">
        <v>0</v>
      </c>
      <c r="D1878" s="64">
        <v>0</v>
      </c>
      <c r="E1878" s="64">
        <v>0</v>
      </c>
      <c r="F1878" s="64">
        <v>0</v>
      </c>
      <c r="G1878" s="64">
        <v>0</v>
      </c>
      <c r="H1878" s="64">
        <v>0</v>
      </c>
      <c r="I1878" s="64">
        <v>0</v>
      </c>
      <c r="J1878" s="64">
        <v>0</v>
      </c>
      <c r="K1878" s="64">
        <v>0</v>
      </c>
      <c r="L1878" s="65"/>
      <c r="M1878" s="65">
        <v>0</v>
      </c>
      <c r="N1878" s="65">
        <v>0</v>
      </c>
      <c r="O1878" s="65">
        <v>0</v>
      </c>
      <c r="P1878" s="65">
        <v>0</v>
      </c>
      <c r="Q1878" s="65">
        <v>0</v>
      </c>
      <c r="R1878" s="65">
        <v>0</v>
      </c>
      <c r="S1878" s="65">
        <v>0</v>
      </c>
      <c r="T1878" s="65">
        <v>0</v>
      </c>
      <c r="U1878" s="65">
        <v>0</v>
      </c>
    </row>
    <row r="1879" spans="1:21" x14ac:dyDescent="0.35">
      <c r="A1879" s="62">
        <v>1874</v>
      </c>
      <c r="B1879" s="63" t="s">
        <v>2200</v>
      </c>
      <c r="C1879" s="64">
        <v>0</v>
      </c>
      <c r="D1879" s="64">
        <v>0</v>
      </c>
      <c r="E1879" s="64">
        <v>0</v>
      </c>
      <c r="F1879" s="64">
        <v>0</v>
      </c>
      <c r="G1879" s="64">
        <v>0</v>
      </c>
      <c r="H1879" s="64">
        <v>0</v>
      </c>
      <c r="I1879" s="64">
        <v>0</v>
      </c>
      <c r="J1879" s="64">
        <v>0</v>
      </c>
      <c r="K1879" s="64">
        <v>0</v>
      </c>
      <c r="L1879" s="65"/>
      <c r="M1879" s="65">
        <v>0</v>
      </c>
      <c r="N1879" s="65">
        <v>0</v>
      </c>
      <c r="O1879" s="65">
        <v>0</v>
      </c>
      <c r="P1879" s="65">
        <v>0</v>
      </c>
      <c r="Q1879" s="65">
        <v>0</v>
      </c>
      <c r="R1879" s="65">
        <v>0</v>
      </c>
      <c r="S1879" s="65">
        <v>0</v>
      </c>
      <c r="T1879" s="65">
        <v>0</v>
      </c>
      <c r="U1879" s="65">
        <v>0</v>
      </c>
    </row>
    <row r="1880" spans="1:21" x14ac:dyDescent="0.35">
      <c r="A1880" s="62">
        <v>1875</v>
      </c>
      <c r="B1880" s="63" t="s">
        <v>2201</v>
      </c>
      <c r="C1880" s="64">
        <v>0</v>
      </c>
      <c r="D1880" s="64">
        <v>0</v>
      </c>
      <c r="E1880" s="64">
        <v>0</v>
      </c>
      <c r="F1880" s="64">
        <v>0</v>
      </c>
      <c r="G1880" s="64">
        <v>0</v>
      </c>
      <c r="H1880" s="64">
        <v>0</v>
      </c>
      <c r="I1880" s="64">
        <v>0</v>
      </c>
      <c r="J1880" s="64">
        <v>0</v>
      </c>
      <c r="K1880" s="64">
        <v>0</v>
      </c>
      <c r="L1880" s="65"/>
      <c r="M1880" s="65">
        <v>0</v>
      </c>
      <c r="N1880" s="65">
        <v>0</v>
      </c>
      <c r="O1880" s="65">
        <v>0</v>
      </c>
      <c r="P1880" s="65">
        <v>0</v>
      </c>
      <c r="Q1880" s="65">
        <v>0</v>
      </c>
      <c r="R1880" s="65">
        <v>0</v>
      </c>
      <c r="S1880" s="65">
        <v>0</v>
      </c>
      <c r="T1880" s="65">
        <v>0</v>
      </c>
      <c r="U1880" s="65">
        <v>0</v>
      </c>
    </row>
    <row r="1881" spans="1:21" x14ac:dyDescent="0.35">
      <c r="A1881" s="62">
        <v>1876</v>
      </c>
      <c r="B1881" s="63" t="s">
        <v>2202</v>
      </c>
      <c r="C1881" s="64">
        <v>0</v>
      </c>
      <c r="D1881" s="64">
        <v>0</v>
      </c>
      <c r="E1881" s="64">
        <v>0</v>
      </c>
      <c r="F1881" s="64">
        <v>0</v>
      </c>
      <c r="G1881" s="64">
        <v>0</v>
      </c>
      <c r="H1881" s="64">
        <v>0</v>
      </c>
      <c r="I1881" s="64">
        <v>0</v>
      </c>
      <c r="J1881" s="64">
        <v>0</v>
      </c>
      <c r="K1881" s="64">
        <v>0</v>
      </c>
      <c r="L1881" s="65"/>
      <c r="M1881" s="65">
        <v>0</v>
      </c>
      <c r="N1881" s="65">
        <v>0</v>
      </c>
      <c r="O1881" s="65">
        <v>0</v>
      </c>
      <c r="P1881" s="65">
        <v>0</v>
      </c>
      <c r="Q1881" s="65">
        <v>0</v>
      </c>
      <c r="R1881" s="65">
        <v>0</v>
      </c>
      <c r="S1881" s="65">
        <v>0</v>
      </c>
      <c r="T1881" s="65">
        <v>0</v>
      </c>
      <c r="U1881" s="65">
        <v>0</v>
      </c>
    </row>
    <row r="1882" spans="1:21" x14ac:dyDescent="0.35">
      <c r="A1882" s="62">
        <v>1877</v>
      </c>
      <c r="B1882" s="63" t="s">
        <v>2203</v>
      </c>
      <c r="C1882" s="64">
        <v>0</v>
      </c>
      <c r="D1882" s="64">
        <v>23.52941176470588</v>
      </c>
      <c r="E1882" s="64">
        <v>10</v>
      </c>
      <c r="F1882" s="64">
        <v>0</v>
      </c>
      <c r="G1882" s="64">
        <v>0</v>
      </c>
      <c r="H1882" s="64">
        <v>0</v>
      </c>
      <c r="I1882" s="64">
        <v>0</v>
      </c>
      <c r="J1882" s="64">
        <v>8.3333333333333321</v>
      </c>
      <c r="K1882" s="64">
        <v>4.3478260869565215</v>
      </c>
      <c r="L1882" s="65"/>
      <c r="M1882" s="65">
        <v>0</v>
      </c>
      <c r="N1882" s="65">
        <v>4</v>
      </c>
      <c r="O1882" s="65">
        <v>4</v>
      </c>
      <c r="P1882" s="65">
        <v>0</v>
      </c>
      <c r="Q1882" s="65">
        <v>0</v>
      </c>
      <c r="R1882" s="65">
        <v>0</v>
      </c>
      <c r="S1882" s="65">
        <v>0</v>
      </c>
      <c r="T1882" s="65">
        <v>3</v>
      </c>
      <c r="U1882" s="65">
        <v>3</v>
      </c>
    </row>
    <row r="1883" spans="1:21" x14ac:dyDescent="0.35">
      <c r="A1883" s="62">
        <v>1878</v>
      </c>
      <c r="B1883" s="63" t="s">
        <v>2204</v>
      </c>
      <c r="C1883" s="64">
        <v>11.76470588235294</v>
      </c>
      <c r="D1883" s="64">
        <v>15</v>
      </c>
      <c r="E1883" s="64">
        <v>14.754098360655737</v>
      </c>
      <c r="F1883" s="64">
        <v>0</v>
      </c>
      <c r="G1883" s="64">
        <v>16.129032258064516</v>
      </c>
      <c r="H1883" s="64">
        <v>9.433962264150944</v>
      </c>
      <c r="I1883" s="64">
        <v>6.666666666666667</v>
      </c>
      <c r="J1883" s="64">
        <v>26.530612244897959</v>
      </c>
      <c r="K1883" s="64">
        <v>14.018691588785046</v>
      </c>
      <c r="L1883" s="65"/>
      <c r="M1883" s="65">
        <v>4</v>
      </c>
      <c r="N1883" s="65">
        <v>3</v>
      </c>
      <c r="O1883" s="65">
        <v>9</v>
      </c>
      <c r="P1883" s="65">
        <v>0</v>
      </c>
      <c r="Q1883" s="65">
        <v>5</v>
      </c>
      <c r="R1883" s="65">
        <v>5</v>
      </c>
      <c r="S1883" s="65">
        <v>4</v>
      </c>
      <c r="T1883" s="65">
        <v>13</v>
      </c>
      <c r="U1883" s="65">
        <v>15</v>
      </c>
    </row>
    <row r="1884" spans="1:21" x14ac:dyDescent="0.35">
      <c r="A1884" s="62">
        <v>1879</v>
      </c>
      <c r="B1884" s="63" t="s">
        <v>2205</v>
      </c>
      <c r="C1884" s="64">
        <v>0</v>
      </c>
      <c r="D1884" s="64">
        <v>0</v>
      </c>
      <c r="E1884" s="64">
        <v>0</v>
      </c>
      <c r="F1884" s="64">
        <v>0</v>
      </c>
      <c r="G1884" s="64">
        <v>0</v>
      </c>
      <c r="H1884" s="64">
        <v>0</v>
      </c>
      <c r="I1884" s="64">
        <v>0</v>
      </c>
      <c r="J1884" s="64">
        <v>0</v>
      </c>
      <c r="K1884" s="64">
        <v>0</v>
      </c>
      <c r="L1884" s="65"/>
      <c r="M1884" s="65">
        <v>0</v>
      </c>
      <c r="N1884" s="65">
        <v>0</v>
      </c>
      <c r="O1884" s="65">
        <v>0</v>
      </c>
      <c r="P1884" s="65">
        <v>0</v>
      </c>
      <c r="Q1884" s="65">
        <v>0</v>
      </c>
      <c r="R1884" s="65">
        <v>0</v>
      </c>
      <c r="S1884" s="65">
        <v>0</v>
      </c>
      <c r="T1884" s="65">
        <v>0</v>
      </c>
      <c r="U1884" s="65">
        <v>0</v>
      </c>
    </row>
    <row r="1885" spans="1:21" x14ac:dyDescent="0.35">
      <c r="A1885" s="62">
        <v>1880</v>
      </c>
      <c r="B1885" s="63" t="s">
        <v>3140</v>
      </c>
      <c r="C1885" s="64">
        <v>0</v>
      </c>
      <c r="D1885" s="64">
        <v>0</v>
      </c>
      <c r="E1885" s="64">
        <v>0</v>
      </c>
      <c r="F1885" s="64">
        <v>0</v>
      </c>
      <c r="G1885" s="64">
        <v>0</v>
      </c>
      <c r="H1885" s="64">
        <v>0</v>
      </c>
      <c r="I1885" s="64">
        <v>0</v>
      </c>
      <c r="J1885" s="64">
        <v>0</v>
      </c>
      <c r="K1885" s="64">
        <v>0</v>
      </c>
      <c r="L1885" s="65"/>
      <c r="M1885" s="65">
        <v>0</v>
      </c>
      <c r="N1885" s="65">
        <v>0</v>
      </c>
      <c r="O1885" s="65">
        <v>0</v>
      </c>
      <c r="P1885" s="65">
        <v>0</v>
      </c>
      <c r="Q1885" s="65">
        <v>0</v>
      </c>
      <c r="R1885" s="65">
        <v>0</v>
      </c>
      <c r="S1885" s="65">
        <v>0</v>
      </c>
      <c r="T1885" s="65">
        <v>0</v>
      </c>
      <c r="U1885" s="65">
        <v>0</v>
      </c>
    </row>
    <row r="1886" spans="1:21" x14ac:dyDescent="0.35">
      <c r="A1886" s="62">
        <v>1881</v>
      </c>
      <c r="B1886" s="63" t="s">
        <v>2206</v>
      </c>
      <c r="C1886" s="64">
        <v>0</v>
      </c>
      <c r="D1886" s="64">
        <v>0</v>
      </c>
      <c r="E1886" s="64">
        <v>0</v>
      </c>
      <c r="F1886" s="64">
        <v>0</v>
      </c>
      <c r="G1886" s="64">
        <v>0</v>
      </c>
      <c r="H1886" s="64">
        <v>0</v>
      </c>
      <c r="I1886" s="64">
        <v>0</v>
      </c>
      <c r="J1886" s="64">
        <v>0</v>
      </c>
      <c r="K1886" s="64">
        <v>0</v>
      </c>
      <c r="L1886" s="65"/>
      <c r="M1886" s="65">
        <v>0</v>
      </c>
      <c r="N1886" s="65">
        <v>0</v>
      </c>
      <c r="O1886" s="65">
        <v>0</v>
      </c>
      <c r="P1886" s="65">
        <v>0</v>
      </c>
      <c r="Q1886" s="65">
        <v>0</v>
      </c>
      <c r="R1886" s="65">
        <v>0</v>
      </c>
      <c r="S1886" s="65">
        <v>0</v>
      </c>
      <c r="T1886" s="65">
        <v>0</v>
      </c>
      <c r="U1886" s="65">
        <v>0</v>
      </c>
    </row>
    <row r="1887" spans="1:21" x14ac:dyDescent="0.35">
      <c r="A1887" s="62">
        <v>1882</v>
      </c>
      <c r="B1887" s="63" t="s">
        <v>2207</v>
      </c>
      <c r="C1887" s="64">
        <v>0</v>
      </c>
      <c r="D1887" s="64">
        <v>0</v>
      </c>
      <c r="E1887" s="64">
        <v>0</v>
      </c>
      <c r="F1887" s="64">
        <v>0</v>
      </c>
      <c r="G1887" s="64">
        <v>0</v>
      </c>
      <c r="H1887" s="64">
        <v>0</v>
      </c>
      <c r="I1887" s="64">
        <v>0</v>
      </c>
      <c r="J1887" s="64">
        <v>0</v>
      </c>
      <c r="K1887" s="64">
        <v>0</v>
      </c>
      <c r="L1887" s="65"/>
      <c r="M1887" s="65">
        <v>0</v>
      </c>
      <c r="N1887" s="65">
        <v>0</v>
      </c>
      <c r="O1887" s="65">
        <v>0</v>
      </c>
      <c r="P1887" s="65">
        <v>0</v>
      </c>
      <c r="Q1887" s="65">
        <v>0</v>
      </c>
      <c r="R1887" s="65">
        <v>0</v>
      </c>
      <c r="S1887" s="65">
        <v>0</v>
      </c>
      <c r="T1887" s="65">
        <v>0</v>
      </c>
      <c r="U1887" s="65">
        <v>0</v>
      </c>
    </row>
    <row r="1888" spans="1:21" x14ac:dyDescent="0.35">
      <c r="A1888" s="62">
        <v>1883</v>
      </c>
      <c r="B1888" s="63" t="s">
        <v>2208</v>
      </c>
      <c r="C1888" s="64">
        <v>0</v>
      </c>
      <c r="D1888" s="64">
        <v>0</v>
      </c>
      <c r="E1888" s="64">
        <v>0</v>
      </c>
      <c r="F1888" s="64">
        <v>0</v>
      </c>
      <c r="G1888" s="64">
        <v>0</v>
      </c>
      <c r="H1888" s="64">
        <v>0</v>
      </c>
      <c r="I1888" s="64">
        <v>0</v>
      </c>
      <c r="J1888" s="64">
        <v>0</v>
      </c>
      <c r="K1888" s="64">
        <v>0</v>
      </c>
      <c r="L1888" s="65"/>
      <c r="M1888" s="65">
        <v>0</v>
      </c>
      <c r="N1888" s="65">
        <v>0</v>
      </c>
      <c r="O1888" s="65">
        <v>0</v>
      </c>
      <c r="P1888" s="65">
        <v>0</v>
      </c>
      <c r="Q1888" s="65">
        <v>0</v>
      </c>
      <c r="R1888" s="65">
        <v>0</v>
      </c>
      <c r="S1888" s="65">
        <v>0</v>
      </c>
      <c r="T1888" s="65">
        <v>0</v>
      </c>
      <c r="U1888" s="65">
        <v>0</v>
      </c>
    </row>
    <row r="1889" spans="1:21" x14ac:dyDescent="0.35">
      <c r="A1889" s="62">
        <v>1884</v>
      </c>
      <c r="B1889" s="63" t="s">
        <v>2209</v>
      </c>
      <c r="C1889" s="64">
        <v>0</v>
      </c>
      <c r="D1889" s="64">
        <v>0</v>
      </c>
      <c r="E1889" s="64">
        <v>0</v>
      </c>
      <c r="F1889" s="64">
        <v>0</v>
      </c>
      <c r="G1889" s="64">
        <v>0</v>
      </c>
      <c r="H1889" s="64">
        <v>0</v>
      </c>
      <c r="I1889" s="64">
        <v>0</v>
      </c>
      <c r="J1889" s="64">
        <v>0</v>
      </c>
      <c r="K1889" s="64">
        <v>0</v>
      </c>
      <c r="L1889" s="65"/>
      <c r="M1889" s="65">
        <v>0</v>
      </c>
      <c r="N1889" s="65">
        <v>0</v>
      </c>
      <c r="O1889" s="65">
        <v>0</v>
      </c>
      <c r="P1889" s="65">
        <v>0</v>
      </c>
      <c r="Q1889" s="65">
        <v>0</v>
      </c>
      <c r="R1889" s="65">
        <v>0</v>
      </c>
      <c r="S1889" s="65">
        <v>0</v>
      </c>
      <c r="T1889" s="65">
        <v>0</v>
      </c>
      <c r="U1889" s="65">
        <v>0</v>
      </c>
    </row>
    <row r="1890" spans="1:21" x14ac:dyDescent="0.35">
      <c r="A1890" s="62">
        <v>1885</v>
      </c>
      <c r="B1890" s="63" t="s">
        <v>2210</v>
      </c>
      <c r="C1890" s="64">
        <v>0</v>
      </c>
      <c r="D1890" s="64">
        <v>0</v>
      </c>
      <c r="E1890" s="64">
        <v>0</v>
      </c>
      <c r="F1890" s="64">
        <v>0</v>
      </c>
      <c r="G1890" s="64">
        <v>0</v>
      </c>
      <c r="H1890" s="64">
        <v>0</v>
      </c>
      <c r="I1890" s="64">
        <v>0</v>
      </c>
      <c r="J1890" s="64">
        <v>0</v>
      </c>
      <c r="K1890" s="64">
        <v>0</v>
      </c>
      <c r="L1890" s="65"/>
      <c r="M1890" s="65">
        <v>0</v>
      </c>
      <c r="N1890" s="65">
        <v>0</v>
      </c>
      <c r="O1890" s="65">
        <v>0</v>
      </c>
      <c r="P1890" s="65">
        <v>0</v>
      </c>
      <c r="Q1890" s="65">
        <v>0</v>
      </c>
      <c r="R1890" s="65">
        <v>0</v>
      </c>
      <c r="S1890" s="65">
        <v>0</v>
      </c>
      <c r="T1890" s="65">
        <v>0</v>
      </c>
      <c r="U1890" s="65">
        <v>0</v>
      </c>
    </row>
    <row r="1891" spans="1:21" x14ac:dyDescent="0.35">
      <c r="A1891" s="62">
        <v>1886</v>
      </c>
      <c r="B1891" s="63" t="s">
        <v>2211</v>
      </c>
      <c r="C1891" s="64">
        <v>0</v>
      </c>
      <c r="D1891" s="64">
        <v>0</v>
      </c>
      <c r="E1891" s="64">
        <v>0</v>
      </c>
      <c r="F1891" s="64">
        <v>0</v>
      </c>
      <c r="G1891" s="64">
        <v>0</v>
      </c>
      <c r="H1891" s="64">
        <v>0</v>
      </c>
      <c r="I1891" s="64">
        <v>0</v>
      </c>
      <c r="J1891" s="64">
        <v>0</v>
      </c>
      <c r="K1891" s="64">
        <v>0</v>
      </c>
      <c r="L1891" s="65"/>
      <c r="M1891" s="65">
        <v>0</v>
      </c>
      <c r="N1891" s="65">
        <v>0</v>
      </c>
      <c r="O1891" s="65">
        <v>0</v>
      </c>
      <c r="P1891" s="65">
        <v>0</v>
      </c>
      <c r="Q1891" s="65">
        <v>0</v>
      </c>
      <c r="R1891" s="65">
        <v>0</v>
      </c>
      <c r="S1891" s="65">
        <v>0</v>
      </c>
      <c r="T1891" s="65">
        <v>0</v>
      </c>
      <c r="U1891" s="65">
        <v>0</v>
      </c>
    </row>
    <row r="1892" spans="1:21" x14ac:dyDescent="0.35">
      <c r="A1892" s="62">
        <v>1887</v>
      </c>
      <c r="B1892" s="63" t="s">
        <v>2212</v>
      </c>
      <c r="C1892" s="64">
        <v>0</v>
      </c>
      <c r="D1892" s="64">
        <v>0</v>
      </c>
      <c r="E1892" s="64">
        <v>0</v>
      </c>
      <c r="F1892" s="64">
        <v>0</v>
      </c>
      <c r="G1892" s="64">
        <v>0</v>
      </c>
      <c r="H1892" s="64">
        <v>0</v>
      </c>
      <c r="I1892" s="64">
        <v>0</v>
      </c>
      <c r="J1892" s="64">
        <v>0</v>
      </c>
      <c r="K1892" s="64">
        <v>0</v>
      </c>
      <c r="L1892" s="65"/>
      <c r="M1892" s="65">
        <v>0</v>
      </c>
      <c r="N1892" s="65">
        <v>0</v>
      </c>
      <c r="O1892" s="65">
        <v>0</v>
      </c>
      <c r="P1892" s="65">
        <v>0</v>
      </c>
      <c r="Q1892" s="65">
        <v>0</v>
      </c>
      <c r="R1892" s="65">
        <v>0</v>
      </c>
      <c r="S1892" s="65">
        <v>0</v>
      </c>
      <c r="T1892" s="65">
        <v>0</v>
      </c>
      <c r="U1892" s="65">
        <v>0</v>
      </c>
    </row>
    <row r="1893" spans="1:21" x14ac:dyDescent="0.35">
      <c r="A1893" s="62">
        <v>1888</v>
      </c>
      <c r="B1893" s="63" t="s">
        <v>2213</v>
      </c>
      <c r="C1893" s="64">
        <v>0</v>
      </c>
      <c r="D1893" s="64">
        <v>0</v>
      </c>
      <c r="E1893" s="64">
        <v>0</v>
      </c>
      <c r="F1893" s="64">
        <v>0</v>
      </c>
      <c r="G1893" s="64">
        <v>0</v>
      </c>
      <c r="H1893" s="64">
        <v>0</v>
      </c>
      <c r="I1893" s="64">
        <v>0</v>
      </c>
      <c r="J1893" s="64">
        <v>0</v>
      </c>
      <c r="K1893" s="64">
        <v>0</v>
      </c>
      <c r="L1893" s="65"/>
      <c r="M1893" s="65">
        <v>0</v>
      </c>
      <c r="N1893" s="65">
        <v>0</v>
      </c>
      <c r="O1893" s="65">
        <v>0</v>
      </c>
      <c r="P1893" s="65">
        <v>0</v>
      </c>
      <c r="Q1893" s="65">
        <v>0</v>
      </c>
      <c r="R1893" s="65">
        <v>0</v>
      </c>
      <c r="S1893" s="65">
        <v>0</v>
      </c>
      <c r="T1893" s="65">
        <v>0</v>
      </c>
      <c r="U1893" s="65">
        <v>0</v>
      </c>
    </row>
    <row r="1894" spans="1:21" x14ac:dyDescent="0.35">
      <c r="A1894" s="62">
        <v>1889</v>
      </c>
      <c r="B1894" s="63" t="s">
        <v>2214</v>
      </c>
      <c r="C1894" s="64">
        <v>0</v>
      </c>
      <c r="D1894" s="64">
        <v>0</v>
      </c>
      <c r="E1894" s="64">
        <v>0</v>
      </c>
      <c r="F1894" s="64">
        <v>42.857142857142854</v>
      </c>
      <c r="G1894" s="64">
        <v>0</v>
      </c>
      <c r="H1894" s="64">
        <v>42.857142857142854</v>
      </c>
      <c r="I1894" s="64">
        <v>16.666666666666664</v>
      </c>
      <c r="J1894" s="64">
        <v>0</v>
      </c>
      <c r="K1894" s="64">
        <v>13.043478260869565</v>
      </c>
      <c r="L1894" s="65"/>
      <c r="M1894" s="65">
        <v>0</v>
      </c>
      <c r="N1894" s="65">
        <v>0</v>
      </c>
      <c r="O1894" s="65">
        <v>0</v>
      </c>
      <c r="P1894" s="65">
        <v>3</v>
      </c>
      <c r="Q1894" s="65">
        <v>0</v>
      </c>
      <c r="R1894" s="65">
        <v>3</v>
      </c>
      <c r="S1894" s="65">
        <v>3</v>
      </c>
      <c r="T1894" s="65">
        <v>0</v>
      </c>
      <c r="U1894" s="65">
        <v>3</v>
      </c>
    </row>
    <row r="1895" spans="1:21" x14ac:dyDescent="0.35">
      <c r="A1895" s="62">
        <v>1890</v>
      </c>
      <c r="B1895" s="63" t="s">
        <v>2215</v>
      </c>
      <c r="C1895" s="64">
        <v>0</v>
      </c>
      <c r="D1895" s="64">
        <v>0</v>
      </c>
      <c r="E1895" s="64">
        <v>0</v>
      </c>
      <c r="F1895" s="64">
        <v>0</v>
      </c>
      <c r="G1895" s="64">
        <v>0</v>
      </c>
      <c r="H1895" s="64">
        <v>0</v>
      </c>
      <c r="I1895" s="64">
        <v>0</v>
      </c>
      <c r="J1895" s="64">
        <v>0</v>
      </c>
      <c r="K1895" s="64">
        <v>0</v>
      </c>
      <c r="L1895" s="65"/>
      <c r="M1895" s="65">
        <v>0</v>
      </c>
      <c r="N1895" s="65">
        <v>0</v>
      </c>
      <c r="O1895" s="65">
        <v>0</v>
      </c>
      <c r="P1895" s="65">
        <v>0</v>
      </c>
      <c r="Q1895" s="65">
        <v>0</v>
      </c>
      <c r="R1895" s="65">
        <v>0</v>
      </c>
      <c r="S1895" s="65">
        <v>0</v>
      </c>
      <c r="T1895" s="65">
        <v>0</v>
      </c>
      <c r="U1895" s="65">
        <v>0</v>
      </c>
    </row>
    <row r="1896" spans="1:21" x14ac:dyDescent="0.35">
      <c r="A1896" s="62">
        <v>1891</v>
      </c>
      <c r="B1896" s="63" t="s">
        <v>2216</v>
      </c>
      <c r="C1896" s="64">
        <v>0</v>
      </c>
      <c r="D1896" s="64">
        <v>0</v>
      </c>
      <c r="E1896" s="64">
        <v>0</v>
      </c>
      <c r="F1896" s="64">
        <v>0</v>
      </c>
      <c r="G1896" s="64">
        <v>0</v>
      </c>
      <c r="H1896" s="64">
        <v>0</v>
      </c>
      <c r="I1896" s="64">
        <v>0</v>
      </c>
      <c r="J1896" s="64">
        <v>0</v>
      </c>
      <c r="K1896" s="64">
        <v>0</v>
      </c>
      <c r="L1896" s="65"/>
      <c r="M1896" s="65">
        <v>0</v>
      </c>
      <c r="N1896" s="65">
        <v>0</v>
      </c>
      <c r="O1896" s="65">
        <v>0</v>
      </c>
      <c r="P1896" s="65">
        <v>0</v>
      </c>
      <c r="Q1896" s="65">
        <v>0</v>
      </c>
      <c r="R1896" s="65">
        <v>0</v>
      </c>
      <c r="S1896" s="65">
        <v>0</v>
      </c>
      <c r="T1896" s="65">
        <v>0</v>
      </c>
      <c r="U1896" s="65">
        <v>0</v>
      </c>
    </row>
    <row r="1897" spans="1:21" x14ac:dyDescent="0.35">
      <c r="A1897" s="62">
        <v>1892</v>
      </c>
      <c r="B1897" s="63" t="s">
        <v>2217</v>
      </c>
      <c r="C1897" s="64">
        <v>0</v>
      </c>
      <c r="D1897" s="64">
        <v>0</v>
      </c>
      <c r="E1897" s="64">
        <v>0</v>
      </c>
      <c r="F1897" s="64">
        <v>27.27272727272727</v>
      </c>
      <c r="G1897" s="64">
        <v>0</v>
      </c>
      <c r="H1897" s="64">
        <v>20</v>
      </c>
      <c r="I1897" s="64">
        <v>10.256410256410255</v>
      </c>
      <c r="J1897" s="64">
        <v>0</v>
      </c>
      <c r="K1897" s="64">
        <v>10</v>
      </c>
      <c r="L1897" s="65"/>
      <c r="M1897" s="65">
        <v>0</v>
      </c>
      <c r="N1897" s="65">
        <v>0</v>
      </c>
      <c r="O1897" s="65">
        <v>0</v>
      </c>
      <c r="P1897" s="65">
        <v>3</v>
      </c>
      <c r="Q1897" s="65">
        <v>0</v>
      </c>
      <c r="R1897" s="65">
        <v>3</v>
      </c>
      <c r="S1897" s="65">
        <v>4</v>
      </c>
      <c r="T1897" s="65">
        <v>0</v>
      </c>
      <c r="U1897" s="65">
        <v>4</v>
      </c>
    </row>
    <row r="1898" spans="1:21" x14ac:dyDescent="0.35">
      <c r="A1898" s="62">
        <v>1893</v>
      </c>
      <c r="B1898" s="63" t="s">
        <v>451</v>
      </c>
      <c r="C1898" s="64">
        <v>7.4592074592074589</v>
      </c>
      <c r="D1898" s="64">
        <v>13.293051359516618</v>
      </c>
      <c r="E1898" s="64">
        <v>10.560344827586206</v>
      </c>
      <c r="F1898" s="64">
        <v>6.1898211829436036</v>
      </c>
      <c r="G1898" s="64">
        <v>13.577586206896552</v>
      </c>
      <c r="H1898" s="64">
        <v>10.964649490713002</v>
      </c>
      <c r="I1898" s="64">
        <v>6.9956277326670824</v>
      </c>
      <c r="J1898" s="64">
        <v>13.688610240334379</v>
      </c>
      <c r="K1898" s="64">
        <v>10.754824063564133</v>
      </c>
      <c r="L1898" s="65"/>
      <c r="M1898" s="65">
        <v>64</v>
      </c>
      <c r="N1898" s="65">
        <v>132</v>
      </c>
      <c r="O1898" s="65">
        <v>196</v>
      </c>
      <c r="P1898" s="65">
        <v>45</v>
      </c>
      <c r="Q1898" s="65">
        <v>126</v>
      </c>
      <c r="R1898" s="65">
        <v>183</v>
      </c>
      <c r="S1898" s="65">
        <v>112</v>
      </c>
      <c r="T1898" s="65">
        <v>262</v>
      </c>
      <c r="U1898" s="65">
        <v>379</v>
      </c>
    </row>
    <row r="1899" spans="1:21" x14ac:dyDescent="0.35">
      <c r="A1899" s="62">
        <v>1894</v>
      </c>
      <c r="B1899" s="63" t="s">
        <v>2218</v>
      </c>
      <c r="C1899" s="64">
        <v>0</v>
      </c>
      <c r="D1899" s="64">
        <v>0</v>
      </c>
      <c r="E1899" s="64">
        <v>0</v>
      </c>
      <c r="F1899" s="64">
        <v>0</v>
      </c>
      <c r="G1899" s="64">
        <v>0</v>
      </c>
      <c r="H1899" s="64">
        <v>0</v>
      </c>
      <c r="I1899" s="64">
        <v>0</v>
      </c>
      <c r="J1899" s="64">
        <v>10</v>
      </c>
      <c r="K1899" s="64">
        <v>5.8823529411764701</v>
      </c>
      <c r="L1899" s="65"/>
      <c r="M1899" s="65">
        <v>0</v>
      </c>
      <c r="N1899" s="65">
        <v>0</v>
      </c>
      <c r="O1899" s="65">
        <v>0</v>
      </c>
      <c r="P1899" s="65">
        <v>0</v>
      </c>
      <c r="Q1899" s="65">
        <v>0</v>
      </c>
      <c r="R1899" s="65">
        <v>0</v>
      </c>
      <c r="S1899" s="65">
        <v>0</v>
      </c>
      <c r="T1899" s="65">
        <v>4</v>
      </c>
      <c r="U1899" s="65">
        <v>4</v>
      </c>
    </row>
    <row r="1900" spans="1:21" x14ac:dyDescent="0.35">
      <c r="A1900" s="62">
        <v>1895</v>
      </c>
      <c r="B1900" s="63" t="s">
        <v>452</v>
      </c>
      <c r="C1900" s="64">
        <v>2.903225806451613</v>
      </c>
      <c r="D1900" s="64">
        <v>8.7096774193548381</v>
      </c>
      <c r="E1900" s="64">
        <v>5.46875</v>
      </c>
      <c r="F1900" s="64">
        <v>3.1746031746031744</v>
      </c>
      <c r="G1900" s="64">
        <v>6.8728522336769764</v>
      </c>
      <c r="H1900" s="64">
        <v>4.3333333333333339</v>
      </c>
      <c r="I1900" s="64">
        <v>2.1138211382113821</v>
      </c>
      <c r="J1900" s="64">
        <v>7.5782537067545297</v>
      </c>
      <c r="K1900" s="64">
        <v>4.9392712550607287</v>
      </c>
      <c r="L1900" s="65"/>
      <c r="M1900" s="65">
        <v>9</v>
      </c>
      <c r="N1900" s="65">
        <v>27</v>
      </c>
      <c r="O1900" s="65">
        <v>35</v>
      </c>
      <c r="P1900" s="65">
        <v>10</v>
      </c>
      <c r="Q1900" s="65">
        <v>20</v>
      </c>
      <c r="R1900" s="65">
        <v>26</v>
      </c>
      <c r="S1900" s="65">
        <v>13</v>
      </c>
      <c r="T1900" s="65">
        <v>46</v>
      </c>
      <c r="U1900" s="65">
        <v>61</v>
      </c>
    </row>
    <row r="1901" spans="1:21" x14ac:dyDescent="0.35">
      <c r="A1901" s="62">
        <v>1896</v>
      </c>
      <c r="B1901" s="63" t="s">
        <v>453</v>
      </c>
      <c r="C1901" s="64">
        <v>5.4733727810650894</v>
      </c>
      <c r="D1901" s="64">
        <v>12.243285939968404</v>
      </c>
      <c r="E1901" s="64">
        <v>8.52772466539197</v>
      </c>
      <c r="F1901" s="64">
        <v>3.1421838177533385</v>
      </c>
      <c r="G1901" s="64">
        <v>12.667261373773417</v>
      </c>
      <c r="H1901" s="64">
        <v>7.6987447698744766</v>
      </c>
      <c r="I1901" s="64">
        <v>4.1729893778452203</v>
      </c>
      <c r="J1901" s="64">
        <v>12.374161073825503</v>
      </c>
      <c r="K1901" s="64">
        <v>8.1819996008780684</v>
      </c>
      <c r="L1901" s="65"/>
      <c r="M1901" s="65">
        <v>74</v>
      </c>
      <c r="N1901" s="65">
        <v>155</v>
      </c>
      <c r="O1901" s="65">
        <v>223</v>
      </c>
      <c r="P1901" s="65">
        <v>40</v>
      </c>
      <c r="Q1901" s="65">
        <v>142</v>
      </c>
      <c r="R1901" s="65">
        <v>184</v>
      </c>
      <c r="S1901" s="65">
        <v>110</v>
      </c>
      <c r="T1901" s="65">
        <v>295</v>
      </c>
      <c r="U1901" s="65">
        <v>410</v>
      </c>
    </row>
    <row r="1902" spans="1:21" x14ac:dyDescent="0.35">
      <c r="A1902" s="62">
        <v>1897</v>
      </c>
      <c r="B1902" s="63" t="s">
        <v>2219</v>
      </c>
      <c r="C1902" s="64">
        <v>0</v>
      </c>
      <c r="D1902" s="64">
        <v>0</v>
      </c>
      <c r="E1902" s="64">
        <v>0</v>
      </c>
      <c r="F1902" s="64">
        <v>0</v>
      </c>
      <c r="G1902" s="64">
        <v>0</v>
      </c>
      <c r="H1902" s="64">
        <v>0</v>
      </c>
      <c r="I1902" s="64">
        <v>0</v>
      </c>
      <c r="J1902" s="64">
        <v>0</v>
      </c>
      <c r="K1902" s="64">
        <v>0</v>
      </c>
      <c r="L1902" s="65"/>
      <c r="M1902" s="65">
        <v>0</v>
      </c>
      <c r="N1902" s="65">
        <v>0</v>
      </c>
      <c r="O1902" s="65">
        <v>0</v>
      </c>
      <c r="P1902" s="65">
        <v>0</v>
      </c>
      <c r="Q1902" s="65">
        <v>0</v>
      </c>
      <c r="R1902" s="65">
        <v>0</v>
      </c>
      <c r="S1902" s="65">
        <v>0</v>
      </c>
      <c r="T1902" s="65">
        <v>0</v>
      </c>
      <c r="U1902" s="65">
        <v>0</v>
      </c>
    </row>
    <row r="1903" spans="1:21" x14ac:dyDescent="0.35">
      <c r="A1903" s="62">
        <v>1898</v>
      </c>
      <c r="B1903" s="63" t="s">
        <v>454</v>
      </c>
      <c r="C1903" s="64">
        <v>8.695652173913043</v>
      </c>
      <c r="D1903" s="64">
        <v>7.6923076923076925</v>
      </c>
      <c r="E1903" s="64">
        <v>9.0909090909090917</v>
      </c>
      <c r="F1903" s="64">
        <v>0</v>
      </c>
      <c r="G1903" s="64">
        <v>11.111111111111111</v>
      </c>
      <c r="H1903" s="64">
        <v>4.5871559633027523</v>
      </c>
      <c r="I1903" s="64">
        <v>3.9370078740157481</v>
      </c>
      <c r="J1903" s="64">
        <v>10.638297872340425</v>
      </c>
      <c r="K1903" s="64">
        <v>6.0606060606060606</v>
      </c>
      <c r="L1903" s="65"/>
      <c r="M1903" s="65">
        <v>6</v>
      </c>
      <c r="N1903" s="65">
        <v>4</v>
      </c>
      <c r="O1903" s="65">
        <v>11</v>
      </c>
      <c r="P1903" s="65">
        <v>0</v>
      </c>
      <c r="Q1903" s="65">
        <v>5</v>
      </c>
      <c r="R1903" s="65">
        <v>5</v>
      </c>
      <c r="S1903" s="65">
        <v>5</v>
      </c>
      <c r="T1903" s="65">
        <v>10</v>
      </c>
      <c r="U1903" s="65">
        <v>14</v>
      </c>
    </row>
    <row r="1904" spans="1:21" x14ac:dyDescent="0.35">
      <c r="A1904" s="62">
        <v>1899</v>
      </c>
      <c r="B1904" s="63" t="s">
        <v>2220</v>
      </c>
      <c r="C1904" s="64">
        <v>0</v>
      </c>
      <c r="D1904" s="64">
        <v>0</v>
      </c>
      <c r="E1904" s="64">
        <v>0</v>
      </c>
      <c r="F1904" s="64">
        <v>0</v>
      </c>
      <c r="G1904" s="64">
        <v>0</v>
      </c>
      <c r="H1904" s="64">
        <v>0</v>
      </c>
      <c r="I1904" s="64">
        <v>0</v>
      </c>
      <c r="J1904" s="64">
        <v>0</v>
      </c>
      <c r="K1904" s="64">
        <v>0</v>
      </c>
      <c r="L1904" s="65"/>
      <c r="M1904" s="65">
        <v>0</v>
      </c>
      <c r="N1904" s="65">
        <v>0</v>
      </c>
      <c r="O1904" s="65">
        <v>0</v>
      </c>
      <c r="P1904" s="65">
        <v>0</v>
      </c>
      <c r="Q1904" s="65">
        <v>0</v>
      </c>
      <c r="R1904" s="65">
        <v>0</v>
      </c>
      <c r="S1904" s="65">
        <v>0</v>
      </c>
      <c r="T1904" s="65">
        <v>0</v>
      </c>
      <c r="U1904" s="65">
        <v>0</v>
      </c>
    </row>
    <row r="1905" spans="1:21" x14ac:dyDescent="0.35">
      <c r="A1905" s="62">
        <v>1900</v>
      </c>
      <c r="B1905" s="63" t="s">
        <v>2221</v>
      </c>
      <c r="C1905" s="64">
        <v>0</v>
      </c>
      <c r="D1905" s="64">
        <v>0</v>
      </c>
      <c r="E1905" s="64">
        <v>0</v>
      </c>
      <c r="F1905" s="64">
        <v>0</v>
      </c>
      <c r="G1905" s="64">
        <v>0</v>
      </c>
      <c r="H1905" s="64">
        <v>0</v>
      </c>
      <c r="I1905" s="64">
        <v>0</v>
      </c>
      <c r="J1905" s="64">
        <v>0</v>
      </c>
      <c r="K1905" s="64">
        <v>0</v>
      </c>
      <c r="L1905" s="65"/>
      <c r="M1905" s="65">
        <v>0</v>
      </c>
      <c r="N1905" s="65">
        <v>0</v>
      </c>
      <c r="O1905" s="65">
        <v>0</v>
      </c>
      <c r="P1905" s="65">
        <v>0</v>
      </c>
      <c r="Q1905" s="65">
        <v>0</v>
      </c>
      <c r="R1905" s="65">
        <v>0</v>
      </c>
      <c r="S1905" s="65">
        <v>0</v>
      </c>
      <c r="T1905" s="65">
        <v>0</v>
      </c>
      <c r="U1905" s="65">
        <v>0</v>
      </c>
    </row>
    <row r="1906" spans="1:21" x14ac:dyDescent="0.35">
      <c r="A1906" s="62">
        <v>1901</v>
      </c>
      <c r="B1906" s="63" t="s">
        <v>2222</v>
      </c>
      <c r="C1906" s="64">
        <v>0</v>
      </c>
      <c r="D1906" s="64">
        <v>0</v>
      </c>
      <c r="E1906" s="64">
        <v>0</v>
      </c>
      <c r="F1906" s="64">
        <v>0</v>
      </c>
      <c r="G1906" s="64">
        <v>0</v>
      </c>
      <c r="H1906" s="64">
        <v>0</v>
      </c>
      <c r="I1906" s="64">
        <v>0</v>
      </c>
      <c r="J1906" s="64">
        <v>0</v>
      </c>
      <c r="K1906" s="64">
        <v>0</v>
      </c>
      <c r="L1906" s="65"/>
      <c r="M1906" s="65">
        <v>0</v>
      </c>
      <c r="N1906" s="65">
        <v>0</v>
      </c>
      <c r="O1906" s="65">
        <v>0</v>
      </c>
      <c r="P1906" s="65">
        <v>0</v>
      </c>
      <c r="Q1906" s="65">
        <v>0</v>
      </c>
      <c r="R1906" s="65">
        <v>0</v>
      </c>
      <c r="S1906" s="65">
        <v>0</v>
      </c>
      <c r="T1906" s="65">
        <v>0</v>
      </c>
      <c r="U1906" s="65">
        <v>0</v>
      </c>
    </row>
    <row r="1907" spans="1:21" x14ac:dyDescent="0.35">
      <c r="A1907" s="62">
        <v>1902</v>
      </c>
      <c r="B1907" s="63" t="s">
        <v>2223</v>
      </c>
      <c r="C1907" s="64">
        <v>0</v>
      </c>
      <c r="D1907" s="64">
        <v>0</v>
      </c>
      <c r="E1907" s="64">
        <v>0</v>
      </c>
      <c r="F1907" s="64">
        <v>0</v>
      </c>
      <c r="G1907" s="64">
        <v>0</v>
      </c>
      <c r="H1907" s="64">
        <v>0</v>
      </c>
      <c r="I1907" s="64">
        <v>0</v>
      </c>
      <c r="J1907" s="64">
        <v>0</v>
      </c>
      <c r="K1907" s="64">
        <v>0</v>
      </c>
      <c r="L1907" s="65"/>
      <c r="M1907" s="65">
        <v>0</v>
      </c>
      <c r="N1907" s="65">
        <v>0</v>
      </c>
      <c r="O1907" s="65">
        <v>0</v>
      </c>
      <c r="P1907" s="65">
        <v>0</v>
      </c>
      <c r="Q1907" s="65">
        <v>0</v>
      </c>
      <c r="R1907" s="65">
        <v>0</v>
      </c>
      <c r="S1907" s="65">
        <v>0</v>
      </c>
      <c r="T1907" s="65">
        <v>0</v>
      </c>
      <c r="U1907" s="65">
        <v>0</v>
      </c>
    </row>
    <row r="1908" spans="1:21" x14ac:dyDescent="0.35">
      <c r="A1908" s="62">
        <v>1903</v>
      </c>
      <c r="B1908" s="63" t="s">
        <v>2224</v>
      </c>
      <c r="C1908" s="64">
        <v>0</v>
      </c>
      <c r="D1908" s="64">
        <v>0</v>
      </c>
      <c r="E1908" s="64">
        <v>0</v>
      </c>
      <c r="F1908" s="64">
        <v>0</v>
      </c>
      <c r="G1908" s="64">
        <v>0</v>
      </c>
      <c r="H1908" s="64">
        <v>0</v>
      </c>
      <c r="I1908" s="64">
        <v>0</v>
      </c>
      <c r="J1908" s="64">
        <v>0</v>
      </c>
      <c r="K1908" s="64">
        <v>0</v>
      </c>
      <c r="L1908" s="65"/>
      <c r="M1908" s="65">
        <v>0</v>
      </c>
      <c r="N1908" s="65">
        <v>0</v>
      </c>
      <c r="O1908" s="65">
        <v>0</v>
      </c>
      <c r="P1908" s="65">
        <v>0</v>
      </c>
      <c r="Q1908" s="65">
        <v>0</v>
      </c>
      <c r="R1908" s="65">
        <v>0</v>
      </c>
      <c r="S1908" s="65">
        <v>0</v>
      </c>
      <c r="T1908" s="65">
        <v>0</v>
      </c>
      <c r="U1908" s="65">
        <v>0</v>
      </c>
    </row>
    <row r="1909" spans="1:21" x14ac:dyDescent="0.35">
      <c r="A1909" s="62">
        <v>1904</v>
      </c>
      <c r="B1909" s="63" t="s">
        <v>2225</v>
      </c>
      <c r="C1909" s="64">
        <v>0</v>
      </c>
      <c r="D1909" s="64">
        <v>0</v>
      </c>
      <c r="E1909" s="64">
        <v>0</v>
      </c>
      <c r="F1909" s="64">
        <v>0</v>
      </c>
      <c r="G1909" s="64">
        <v>0</v>
      </c>
      <c r="H1909" s="64">
        <v>0</v>
      </c>
      <c r="I1909" s="64">
        <v>0</v>
      </c>
      <c r="J1909" s="64">
        <v>0</v>
      </c>
      <c r="K1909" s="64">
        <v>0</v>
      </c>
      <c r="L1909" s="65"/>
      <c r="M1909" s="65">
        <v>0</v>
      </c>
      <c r="N1909" s="65">
        <v>0</v>
      </c>
      <c r="O1909" s="65">
        <v>0</v>
      </c>
      <c r="P1909" s="65">
        <v>0</v>
      </c>
      <c r="Q1909" s="65">
        <v>0</v>
      </c>
      <c r="R1909" s="65">
        <v>0</v>
      </c>
      <c r="S1909" s="65">
        <v>0</v>
      </c>
      <c r="T1909" s="65">
        <v>0</v>
      </c>
      <c r="U1909" s="65">
        <v>0</v>
      </c>
    </row>
    <row r="1910" spans="1:21" x14ac:dyDescent="0.35">
      <c r="A1910" s="62">
        <v>1905</v>
      </c>
      <c r="B1910" s="63" t="s">
        <v>2226</v>
      </c>
      <c r="C1910" s="64">
        <v>0</v>
      </c>
      <c r="D1910" s="64">
        <v>0</v>
      </c>
      <c r="E1910" s="64">
        <v>0</v>
      </c>
      <c r="F1910" s="64">
        <v>0</v>
      </c>
      <c r="G1910" s="64">
        <v>0</v>
      </c>
      <c r="H1910" s="64">
        <v>0</v>
      </c>
      <c r="I1910" s="64">
        <v>0</v>
      </c>
      <c r="J1910" s="64">
        <v>0</v>
      </c>
      <c r="K1910" s="64">
        <v>0</v>
      </c>
      <c r="L1910" s="65"/>
      <c r="M1910" s="65">
        <v>0</v>
      </c>
      <c r="N1910" s="65">
        <v>0</v>
      </c>
      <c r="O1910" s="65">
        <v>0</v>
      </c>
      <c r="P1910" s="65">
        <v>0</v>
      </c>
      <c r="Q1910" s="65">
        <v>0</v>
      </c>
      <c r="R1910" s="65">
        <v>0</v>
      </c>
      <c r="S1910" s="65">
        <v>0</v>
      </c>
      <c r="T1910" s="65">
        <v>0</v>
      </c>
      <c r="U1910" s="65">
        <v>0</v>
      </c>
    </row>
    <row r="1911" spans="1:21" x14ac:dyDescent="0.35">
      <c r="A1911" s="62">
        <v>1906</v>
      </c>
      <c r="B1911" s="63" t="s">
        <v>2227</v>
      </c>
      <c r="C1911" s="64">
        <v>0</v>
      </c>
      <c r="D1911" s="64">
        <v>0</v>
      </c>
      <c r="E1911" s="64">
        <v>0</v>
      </c>
      <c r="F1911" s="64">
        <v>0</v>
      </c>
      <c r="G1911" s="64">
        <v>0</v>
      </c>
      <c r="H1911" s="64">
        <v>0</v>
      </c>
      <c r="I1911" s="64">
        <v>0</v>
      </c>
      <c r="J1911" s="64">
        <v>0</v>
      </c>
      <c r="K1911" s="64">
        <v>0</v>
      </c>
      <c r="L1911" s="65"/>
      <c r="M1911" s="65">
        <v>0</v>
      </c>
      <c r="N1911" s="65">
        <v>0</v>
      </c>
      <c r="O1911" s="65">
        <v>0</v>
      </c>
      <c r="P1911" s="65">
        <v>0</v>
      </c>
      <c r="Q1911" s="65">
        <v>0</v>
      </c>
      <c r="R1911" s="65">
        <v>0</v>
      </c>
      <c r="S1911" s="65">
        <v>0</v>
      </c>
      <c r="T1911" s="65">
        <v>0</v>
      </c>
      <c r="U1911" s="65">
        <v>0</v>
      </c>
    </row>
    <row r="1912" spans="1:21" x14ac:dyDescent="0.35">
      <c r="A1912" s="62">
        <v>1907</v>
      </c>
      <c r="B1912" s="63" t="s">
        <v>2228</v>
      </c>
      <c r="C1912" s="64">
        <v>0</v>
      </c>
      <c r="D1912" s="64">
        <v>0</v>
      </c>
      <c r="E1912" s="64">
        <v>0</v>
      </c>
      <c r="F1912" s="64">
        <v>0</v>
      </c>
      <c r="G1912" s="64">
        <v>0</v>
      </c>
      <c r="H1912" s="64">
        <v>0</v>
      </c>
      <c r="I1912" s="64">
        <v>0</v>
      </c>
      <c r="J1912" s="64">
        <v>0</v>
      </c>
      <c r="K1912" s="64">
        <v>0</v>
      </c>
      <c r="L1912" s="65"/>
      <c r="M1912" s="65">
        <v>0</v>
      </c>
      <c r="N1912" s="65">
        <v>0</v>
      </c>
      <c r="O1912" s="65">
        <v>0</v>
      </c>
      <c r="P1912" s="65">
        <v>0</v>
      </c>
      <c r="Q1912" s="65">
        <v>0</v>
      </c>
      <c r="R1912" s="65">
        <v>0</v>
      </c>
      <c r="S1912" s="65">
        <v>0</v>
      </c>
      <c r="T1912" s="65">
        <v>0</v>
      </c>
      <c r="U1912" s="65">
        <v>0</v>
      </c>
    </row>
    <row r="1913" spans="1:21" x14ac:dyDescent="0.35">
      <c r="A1913" s="62">
        <v>1908</v>
      </c>
      <c r="B1913" s="63" t="s">
        <v>2229</v>
      </c>
      <c r="C1913" s="64">
        <v>0</v>
      </c>
      <c r="D1913" s="64">
        <v>0</v>
      </c>
      <c r="E1913" s="64">
        <v>0</v>
      </c>
      <c r="F1913" s="64">
        <v>0</v>
      </c>
      <c r="G1913" s="64">
        <v>0</v>
      </c>
      <c r="H1913" s="64">
        <v>0</v>
      </c>
      <c r="I1913" s="64">
        <v>0</v>
      </c>
      <c r="J1913" s="64">
        <v>0</v>
      </c>
      <c r="K1913" s="64">
        <v>0</v>
      </c>
      <c r="L1913" s="65"/>
      <c r="M1913" s="65">
        <v>0</v>
      </c>
      <c r="N1913" s="65">
        <v>0</v>
      </c>
      <c r="O1913" s="65">
        <v>0</v>
      </c>
      <c r="P1913" s="65">
        <v>0</v>
      </c>
      <c r="Q1913" s="65">
        <v>0</v>
      </c>
      <c r="R1913" s="65">
        <v>0</v>
      </c>
      <c r="S1913" s="65">
        <v>0</v>
      </c>
      <c r="T1913" s="65">
        <v>0</v>
      </c>
      <c r="U1913" s="65">
        <v>0</v>
      </c>
    </row>
    <row r="1914" spans="1:21" x14ac:dyDescent="0.35">
      <c r="A1914" s="62">
        <v>1909</v>
      </c>
      <c r="B1914" s="63" t="s">
        <v>2230</v>
      </c>
      <c r="C1914" s="64">
        <v>0</v>
      </c>
      <c r="D1914" s="64">
        <v>0</v>
      </c>
      <c r="E1914" s="64">
        <v>0</v>
      </c>
      <c r="F1914" s="64">
        <v>0</v>
      </c>
      <c r="G1914" s="64">
        <v>0</v>
      </c>
      <c r="H1914" s="64">
        <v>0</v>
      </c>
      <c r="I1914" s="64">
        <v>0</v>
      </c>
      <c r="J1914" s="64">
        <v>0</v>
      </c>
      <c r="K1914" s="64">
        <v>0</v>
      </c>
      <c r="L1914" s="65"/>
      <c r="M1914" s="65">
        <v>0</v>
      </c>
      <c r="N1914" s="65">
        <v>0</v>
      </c>
      <c r="O1914" s="65">
        <v>0</v>
      </c>
      <c r="P1914" s="65">
        <v>0</v>
      </c>
      <c r="Q1914" s="65">
        <v>0</v>
      </c>
      <c r="R1914" s="65">
        <v>0</v>
      </c>
      <c r="S1914" s="65">
        <v>0</v>
      </c>
      <c r="T1914" s="65">
        <v>0</v>
      </c>
      <c r="U1914" s="65">
        <v>0</v>
      </c>
    </row>
    <row r="1915" spans="1:21" x14ac:dyDescent="0.35">
      <c r="A1915" s="62">
        <v>1910</v>
      </c>
      <c r="B1915" s="63" t="s">
        <v>2231</v>
      </c>
      <c r="C1915" s="64">
        <v>0</v>
      </c>
      <c r="D1915" s="64">
        <v>0</v>
      </c>
      <c r="E1915" s="64">
        <v>0</v>
      </c>
      <c r="F1915" s="64">
        <v>0</v>
      </c>
      <c r="G1915" s="64">
        <v>0</v>
      </c>
      <c r="H1915" s="64">
        <v>0</v>
      </c>
      <c r="I1915" s="64">
        <v>0</v>
      </c>
      <c r="J1915" s="64">
        <v>0</v>
      </c>
      <c r="K1915" s="64">
        <v>0</v>
      </c>
      <c r="L1915" s="65"/>
      <c r="M1915" s="65">
        <v>0</v>
      </c>
      <c r="N1915" s="65">
        <v>0</v>
      </c>
      <c r="O1915" s="65">
        <v>0</v>
      </c>
      <c r="P1915" s="65">
        <v>0</v>
      </c>
      <c r="Q1915" s="65">
        <v>0</v>
      </c>
      <c r="R1915" s="65">
        <v>0</v>
      </c>
      <c r="S1915" s="65">
        <v>0</v>
      </c>
      <c r="T1915" s="65">
        <v>0</v>
      </c>
      <c r="U1915" s="65">
        <v>0</v>
      </c>
    </row>
    <row r="1916" spans="1:21" x14ac:dyDescent="0.35">
      <c r="A1916" s="62">
        <v>1911</v>
      </c>
      <c r="B1916" s="63" t="s">
        <v>2232</v>
      </c>
      <c r="C1916" s="64">
        <v>0</v>
      </c>
      <c r="D1916" s="64">
        <v>18.918918918918919</v>
      </c>
      <c r="E1916" s="64">
        <v>7.6923076923076925</v>
      </c>
      <c r="F1916" s="64">
        <v>11.76470588235294</v>
      </c>
      <c r="G1916" s="64">
        <v>0</v>
      </c>
      <c r="H1916" s="64">
        <v>9.5890410958904102</v>
      </c>
      <c r="I1916" s="64">
        <v>5.0632911392405067</v>
      </c>
      <c r="J1916" s="64">
        <v>8.2191780821917799</v>
      </c>
      <c r="K1916" s="64">
        <v>10.526315789473683</v>
      </c>
      <c r="L1916" s="65"/>
      <c r="M1916" s="65">
        <v>0</v>
      </c>
      <c r="N1916" s="65">
        <v>7</v>
      </c>
      <c r="O1916" s="65">
        <v>5</v>
      </c>
      <c r="P1916" s="65">
        <v>4</v>
      </c>
      <c r="Q1916" s="65">
        <v>0</v>
      </c>
      <c r="R1916" s="65">
        <v>7</v>
      </c>
      <c r="S1916" s="65">
        <v>4</v>
      </c>
      <c r="T1916" s="65">
        <v>6</v>
      </c>
      <c r="U1916" s="65">
        <v>16</v>
      </c>
    </row>
    <row r="1917" spans="1:21" x14ac:dyDescent="0.35">
      <c r="A1917" s="62">
        <v>1912</v>
      </c>
      <c r="B1917" s="63" t="s">
        <v>2233</v>
      </c>
      <c r="C1917" s="64">
        <v>0</v>
      </c>
      <c r="D1917" s="64">
        <v>0</v>
      </c>
      <c r="E1917" s="64">
        <v>0</v>
      </c>
      <c r="F1917" s="64">
        <v>0</v>
      </c>
      <c r="G1917" s="64">
        <v>0</v>
      </c>
      <c r="H1917" s="64">
        <v>0</v>
      </c>
      <c r="I1917" s="64">
        <v>0</v>
      </c>
      <c r="J1917" s="64">
        <v>42.857142857142854</v>
      </c>
      <c r="K1917" s="64">
        <v>22.727272727272727</v>
      </c>
      <c r="L1917" s="65"/>
      <c r="M1917" s="65">
        <v>0</v>
      </c>
      <c r="N1917" s="65">
        <v>0</v>
      </c>
      <c r="O1917" s="65">
        <v>0</v>
      </c>
      <c r="P1917" s="65">
        <v>0</v>
      </c>
      <c r="Q1917" s="65">
        <v>0</v>
      </c>
      <c r="R1917" s="65">
        <v>0</v>
      </c>
      <c r="S1917" s="65">
        <v>0</v>
      </c>
      <c r="T1917" s="65">
        <v>3</v>
      </c>
      <c r="U1917" s="65">
        <v>5</v>
      </c>
    </row>
    <row r="1918" spans="1:21" x14ac:dyDescent="0.35">
      <c r="A1918" s="62">
        <v>1913</v>
      </c>
      <c r="B1918" s="63" t="s">
        <v>2234</v>
      </c>
      <c r="C1918" s="64">
        <v>0</v>
      </c>
      <c r="D1918" s="64">
        <v>0</v>
      </c>
      <c r="E1918" s="64">
        <v>0</v>
      </c>
      <c r="F1918" s="64">
        <v>0</v>
      </c>
      <c r="G1918" s="64">
        <v>0</v>
      </c>
      <c r="H1918" s="64">
        <v>0</v>
      </c>
      <c r="I1918" s="64">
        <v>0</v>
      </c>
      <c r="J1918" s="64">
        <v>0</v>
      </c>
      <c r="K1918" s="64">
        <v>0</v>
      </c>
      <c r="L1918" s="65"/>
      <c r="M1918" s="65">
        <v>0</v>
      </c>
      <c r="N1918" s="65">
        <v>0</v>
      </c>
      <c r="O1918" s="65">
        <v>0</v>
      </c>
      <c r="P1918" s="65">
        <v>0</v>
      </c>
      <c r="Q1918" s="65">
        <v>0</v>
      </c>
      <c r="R1918" s="65">
        <v>0</v>
      </c>
      <c r="S1918" s="65">
        <v>0</v>
      </c>
      <c r="T1918" s="65">
        <v>0</v>
      </c>
      <c r="U1918" s="65">
        <v>0</v>
      </c>
    </row>
    <row r="1919" spans="1:21" x14ac:dyDescent="0.35">
      <c r="A1919" s="62">
        <v>1914</v>
      </c>
      <c r="B1919" s="63" t="s">
        <v>2235</v>
      </c>
      <c r="C1919" s="64">
        <v>0</v>
      </c>
      <c r="D1919" s="64">
        <v>0</v>
      </c>
      <c r="E1919" s="64">
        <v>0</v>
      </c>
      <c r="F1919" s="64">
        <v>0</v>
      </c>
      <c r="G1919" s="64">
        <v>0</v>
      </c>
      <c r="H1919" s="64">
        <v>0</v>
      </c>
      <c r="I1919" s="64">
        <v>0</v>
      </c>
      <c r="J1919" s="64">
        <v>0</v>
      </c>
      <c r="K1919" s="64">
        <v>0</v>
      </c>
      <c r="L1919" s="65"/>
      <c r="M1919" s="65">
        <v>0</v>
      </c>
      <c r="N1919" s="65">
        <v>0</v>
      </c>
      <c r="O1919" s="65">
        <v>0</v>
      </c>
      <c r="P1919" s="65">
        <v>0</v>
      </c>
      <c r="Q1919" s="65">
        <v>0</v>
      </c>
      <c r="R1919" s="65">
        <v>0</v>
      </c>
      <c r="S1919" s="65">
        <v>0</v>
      </c>
      <c r="T1919" s="65">
        <v>0</v>
      </c>
      <c r="U1919" s="65">
        <v>0</v>
      </c>
    </row>
    <row r="1920" spans="1:21" x14ac:dyDescent="0.35">
      <c r="A1920" s="62">
        <v>1915</v>
      </c>
      <c r="B1920" s="63" t="s">
        <v>2236</v>
      </c>
      <c r="C1920" s="64">
        <v>0</v>
      </c>
      <c r="D1920" s="64">
        <v>0</v>
      </c>
      <c r="E1920" s="64">
        <v>0</v>
      </c>
      <c r="F1920" s="64">
        <v>0</v>
      </c>
      <c r="G1920" s="64">
        <v>0</v>
      </c>
      <c r="H1920" s="64">
        <v>0</v>
      </c>
      <c r="I1920" s="64">
        <v>0</v>
      </c>
      <c r="J1920" s="64">
        <v>0</v>
      </c>
      <c r="K1920" s="64">
        <v>0</v>
      </c>
      <c r="L1920" s="65"/>
      <c r="M1920" s="65">
        <v>0</v>
      </c>
      <c r="N1920" s="65">
        <v>0</v>
      </c>
      <c r="O1920" s="65">
        <v>0</v>
      </c>
      <c r="P1920" s="65">
        <v>0</v>
      </c>
      <c r="Q1920" s="65">
        <v>0</v>
      </c>
      <c r="R1920" s="65">
        <v>0</v>
      </c>
      <c r="S1920" s="65">
        <v>0</v>
      </c>
      <c r="T1920" s="65">
        <v>0</v>
      </c>
      <c r="U1920" s="65">
        <v>0</v>
      </c>
    </row>
    <row r="1921" spans="1:21" x14ac:dyDescent="0.35">
      <c r="A1921" s="62">
        <v>1916</v>
      </c>
      <c r="B1921" s="63" t="s">
        <v>2237</v>
      </c>
      <c r="C1921" s="64">
        <v>0</v>
      </c>
      <c r="D1921" s="64">
        <v>0</v>
      </c>
      <c r="E1921" s="64">
        <v>0</v>
      </c>
      <c r="F1921" s="64">
        <v>0</v>
      </c>
      <c r="G1921" s="64">
        <v>0</v>
      </c>
      <c r="H1921" s="64">
        <v>0</v>
      </c>
      <c r="I1921" s="64">
        <v>0</v>
      </c>
      <c r="J1921" s="64">
        <v>0</v>
      </c>
      <c r="K1921" s="64">
        <v>0</v>
      </c>
      <c r="L1921" s="65"/>
      <c r="M1921" s="65">
        <v>0</v>
      </c>
      <c r="N1921" s="65">
        <v>0</v>
      </c>
      <c r="O1921" s="65">
        <v>0</v>
      </c>
      <c r="P1921" s="65">
        <v>0</v>
      </c>
      <c r="Q1921" s="65">
        <v>0</v>
      </c>
      <c r="R1921" s="65">
        <v>0</v>
      </c>
      <c r="S1921" s="65">
        <v>0</v>
      </c>
      <c r="T1921" s="65">
        <v>0</v>
      </c>
      <c r="U1921" s="65">
        <v>0</v>
      </c>
    </row>
    <row r="1922" spans="1:21" x14ac:dyDescent="0.35">
      <c r="A1922" s="62">
        <v>1917</v>
      </c>
      <c r="B1922" s="63" t="s">
        <v>2238</v>
      </c>
      <c r="C1922" s="64">
        <v>0</v>
      </c>
      <c r="D1922" s="64">
        <v>10.714285714285714</v>
      </c>
      <c r="E1922" s="64">
        <v>9.5238095238095237</v>
      </c>
      <c r="F1922" s="64">
        <v>0</v>
      </c>
      <c r="G1922" s="64">
        <v>12.5</v>
      </c>
      <c r="H1922" s="64">
        <v>5</v>
      </c>
      <c r="I1922" s="64">
        <v>0</v>
      </c>
      <c r="J1922" s="64">
        <v>16.071428571428573</v>
      </c>
      <c r="K1922" s="64">
        <v>5.8823529411764701</v>
      </c>
      <c r="L1922" s="65"/>
      <c r="M1922" s="65">
        <v>0</v>
      </c>
      <c r="N1922" s="65">
        <v>3</v>
      </c>
      <c r="O1922" s="65">
        <v>6</v>
      </c>
      <c r="P1922" s="65">
        <v>0</v>
      </c>
      <c r="Q1922" s="65">
        <v>3</v>
      </c>
      <c r="R1922" s="65">
        <v>3</v>
      </c>
      <c r="S1922" s="65">
        <v>0</v>
      </c>
      <c r="T1922" s="65">
        <v>9</v>
      </c>
      <c r="U1922" s="65">
        <v>7</v>
      </c>
    </row>
    <row r="1923" spans="1:21" x14ac:dyDescent="0.35">
      <c r="A1923" s="62">
        <v>1918</v>
      </c>
      <c r="B1923" s="63" t="s">
        <v>2239</v>
      </c>
      <c r="C1923" s="64">
        <v>0</v>
      </c>
      <c r="D1923" s="64">
        <v>0</v>
      </c>
      <c r="E1923" s="64">
        <v>0</v>
      </c>
      <c r="F1923" s="64">
        <v>0</v>
      </c>
      <c r="G1923" s="64">
        <v>0</v>
      </c>
      <c r="H1923" s="64">
        <v>0</v>
      </c>
      <c r="I1923" s="64">
        <v>0</v>
      </c>
      <c r="J1923" s="64">
        <v>0</v>
      </c>
      <c r="K1923" s="64">
        <v>0</v>
      </c>
      <c r="L1923" s="65"/>
      <c r="M1923" s="65">
        <v>0</v>
      </c>
      <c r="N1923" s="65">
        <v>0</v>
      </c>
      <c r="O1923" s="65">
        <v>0</v>
      </c>
      <c r="P1923" s="65">
        <v>0</v>
      </c>
      <c r="Q1923" s="65">
        <v>0</v>
      </c>
      <c r="R1923" s="65">
        <v>0</v>
      </c>
      <c r="S1923" s="65">
        <v>0</v>
      </c>
      <c r="T1923" s="65">
        <v>0</v>
      </c>
      <c r="U1923" s="65">
        <v>0</v>
      </c>
    </row>
    <row r="1924" spans="1:21" x14ac:dyDescent="0.35">
      <c r="A1924" s="62">
        <v>1919</v>
      </c>
      <c r="B1924" s="63" t="s">
        <v>2240</v>
      </c>
      <c r="C1924" s="64">
        <v>0</v>
      </c>
      <c r="D1924" s="64">
        <v>0</v>
      </c>
      <c r="E1924" s="64">
        <v>0</v>
      </c>
      <c r="F1924" s="64">
        <v>0</v>
      </c>
      <c r="G1924" s="64">
        <v>0</v>
      </c>
      <c r="H1924" s="64">
        <v>0</v>
      </c>
      <c r="I1924" s="64">
        <v>0</v>
      </c>
      <c r="J1924" s="64">
        <v>0</v>
      </c>
      <c r="K1924" s="64">
        <v>0</v>
      </c>
      <c r="L1924" s="65"/>
      <c r="M1924" s="65">
        <v>0</v>
      </c>
      <c r="N1924" s="65">
        <v>0</v>
      </c>
      <c r="O1924" s="65">
        <v>0</v>
      </c>
      <c r="P1924" s="65">
        <v>0</v>
      </c>
      <c r="Q1924" s="65">
        <v>0</v>
      </c>
      <c r="R1924" s="65">
        <v>0</v>
      </c>
      <c r="S1924" s="65">
        <v>0</v>
      </c>
      <c r="T1924" s="65">
        <v>0</v>
      </c>
      <c r="U1924" s="65">
        <v>0</v>
      </c>
    </row>
    <row r="1925" spans="1:21" x14ac:dyDescent="0.35">
      <c r="A1925" s="62">
        <v>1920</v>
      </c>
      <c r="B1925" s="63" t="s">
        <v>2241</v>
      </c>
      <c r="C1925" s="64">
        <v>0</v>
      </c>
      <c r="D1925" s="64">
        <v>0</v>
      </c>
      <c r="E1925" s="64">
        <v>0</v>
      </c>
      <c r="F1925" s="64">
        <v>0</v>
      </c>
      <c r="G1925" s="64">
        <v>0</v>
      </c>
      <c r="H1925" s="64">
        <v>0</v>
      </c>
      <c r="I1925" s="64">
        <v>0</v>
      </c>
      <c r="J1925" s="64">
        <v>0</v>
      </c>
      <c r="K1925" s="64">
        <v>0</v>
      </c>
      <c r="L1925" s="65"/>
      <c r="M1925" s="65">
        <v>0</v>
      </c>
      <c r="N1925" s="65">
        <v>0</v>
      </c>
      <c r="O1925" s="65">
        <v>0</v>
      </c>
      <c r="P1925" s="65">
        <v>0</v>
      </c>
      <c r="Q1925" s="65">
        <v>0</v>
      </c>
      <c r="R1925" s="65">
        <v>0</v>
      </c>
      <c r="S1925" s="65">
        <v>0</v>
      </c>
      <c r="T1925" s="65">
        <v>0</v>
      </c>
      <c r="U1925" s="65">
        <v>0</v>
      </c>
    </row>
    <row r="1926" spans="1:21" x14ac:dyDescent="0.35">
      <c r="A1926" s="62">
        <v>1921</v>
      </c>
      <c r="B1926" s="63" t="s">
        <v>2242</v>
      </c>
      <c r="C1926" s="64">
        <v>6</v>
      </c>
      <c r="D1926" s="64">
        <v>12.307692307692308</v>
      </c>
      <c r="E1926" s="64">
        <v>8.3870967741935498</v>
      </c>
      <c r="F1926" s="64">
        <v>0</v>
      </c>
      <c r="G1926" s="64">
        <v>16.666666666666664</v>
      </c>
      <c r="H1926" s="64">
        <v>4.1379310344827589</v>
      </c>
      <c r="I1926" s="64">
        <v>2.2471910112359552</v>
      </c>
      <c r="J1926" s="64">
        <v>15.702479338842975</v>
      </c>
      <c r="K1926" s="64">
        <v>5.6856187290969897</v>
      </c>
      <c r="L1926" s="65"/>
      <c r="M1926" s="65">
        <v>6</v>
      </c>
      <c r="N1926" s="65">
        <v>8</v>
      </c>
      <c r="O1926" s="65">
        <v>13</v>
      </c>
      <c r="P1926" s="65">
        <v>0</v>
      </c>
      <c r="Q1926" s="65">
        <v>9</v>
      </c>
      <c r="R1926" s="65">
        <v>6</v>
      </c>
      <c r="S1926" s="65">
        <v>4</v>
      </c>
      <c r="T1926" s="65">
        <v>19</v>
      </c>
      <c r="U1926" s="65">
        <v>17</v>
      </c>
    </row>
    <row r="1927" spans="1:21" x14ac:dyDescent="0.35">
      <c r="A1927" s="62">
        <v>1922</v>
      </c>
      <c r="B1927" s="63" t="s">
        <v>455</v>
      </c>
      <c r="C1927" s="64">
        <v>16.091954022988507</v>
      </c>
      <c r="D1927" s="64">
        <v>26.737967914438503</v>
      </c>
      <c r="E1927" s="64">
        <v>21.875</v>
      </c>
      <c r="F1927" s="64">
        <v>7.389162561576355</v>
      </c>
      <c r="G1927" s="64">
        <v>19.125683060109289</v>
      </c>
      <c r="H1927" s="64">
        <v>12.664907651715041</v>
      </c>
      <c r="I1927" s="64">
        <v>11.413043478260869</v>
      </c>
      <c r="J1927" s="64">
        <v>24.598930481283425</v>
      </c>
      <c r="K1927" s="64">
        <v>17.232021709633649</v>
      </c>
      <c r="L1927" s="65"/>
      <c r="M1927" s="65">
        <v>28</v>
      </c>
      <c r="N1927" s="65">
        <v>50</v>
      </c>
      <c r="O1927" s="65">
        <v>77</v>
      </c>
      <c r="P1927" s="65">
        <v>15</v>
      </c>
      <c r="Q1927" s="65">
        <v>35</v>
      </c>
      <c r="R1927" s="65">
        <v>48</v>
      </c>
      <c r="S1927" s="65">
        <v>42</v>
      </c>
      <c r="T1927" s="65">
        <v>92</v>
      </c>
      <c r="U1927" s="65">
        <v>127</v>
      </c>
    </row>
    <row r="1928" spans="1:21" x14ac:dyDescent="0.35">
      <c r="A1928" s="62">
        <v>1923</v>
      </c>
      <c r="B1928" s="63" t="s">
        <v>2243</v>
      </c>
      <c r="C1928" s="64">
        <v>0</v>
      </c>
      <c r="D1928" s="64">
        <v>0</v>
      </c>
      <c r="E1928" s="64">
        <v>0</v>
      </c>
      <c r="F1928" s="64">
        <v>0</v>
      </c>
      <c r="G1928" s="64">
        <v>0</v>
      </c>
      <c r="H1928" s="64">
        <v>0</v>
      </c>
      <c r="I1928" s="64">
        <v>0</v>
      </c>
      <c r="J1928" s="64">
        <v>0</v>
      </c>
      <c r="K1928" s="64">
        <v>0</v>
      </c>
      <c r="L1928" s="65"/>
      <c r="M1928" s="65">
        <v>0</v>
      </c>
      <c r="N1928" s="65">
        <v>0</v>
      </c>
      <c r="O1928" s="65">
        <v>0</v>
      </c>
      <c r="P1928" s="65">
        <v>0</v>
      </c>
      <c r="Q1928" s="65">
        <v>0</v>
      </c>
      <c r="R1928" s="65">
        <v>0</v>
      </c>
      <c r="S1928" s="65">
        <v>0</v>
      </c>
      <c r="T1928" s="65">
        <v>0</v>
      </c>
      <c r="U1928" s="65">
        <v>0</v>
      </c>
    </row>
    <row r="1929" spans="1:21" x14ac:dyDescent="0.35">
      <c r="A1929" s="62">
        <v>1924</v>
      </c>
      <c r="B1929" s="63" t="s">
        <v>2244</v>
      </c>
      <c r="C1929" s="64">
        <v>0</v>
      </c>
      <c r="D1929" s="64">
        <v>0</v>
      </c>
      <c r="E1929" s="64">
        <v>0</v>
      </c>
      <c r="F1929" s="64">
        <v>0</v>
      </c>
      <c r="G1929" s="64">
        <v>0</v>
      </c>
      <c r="H1929" s="64">
        <v>0</v>
      </c>
      <c r="I1929" s="64">
        <v>0</v>
      </c>
      <c r="J1929" s="64">
        <v>0</v>
      </c>
      <c r="K1929" s="64">
        <v>0</v>
      </c>
      <c r="L1929" s="65"/>
      <c r="M1929" s="65">
        <v>0</v>
      </c>
      <c r="N1929" s="65">
        <v>0</v>
      </c>
      <c r="O1929" s="65">
        <v>0</v>
      </c>
      <c r="P1929" s="65">
        <v>0</v>
      </c>
      <c r="Q1929" s="65">
        <v>0</v>
      </c>
      <c r="R1929" s="65">
        <v>0</v>
      </c>
      <c r="S1929" s="65">
        <v>0</v>
      </c>
      <c r="T1929" s="65">
        <v>0</v>
      </c>
      <c r="U1929" s="65">
        <v>0</v>
      </c>
    </row>
    <row r="1930" spans="1:21" x14ac:dyDescent="0.35">
      <c r="A1930" s="62">
        <v>1925</v>
      </c>
      <c r="B1930" s="63" t="s">
        <v>456</v>
      </c>
      <c r="C1930" s="64">
        <v>11.224489795918368</v>
      </c>
      <c r="D1930" s="64">
        <v>12.727272727272727</v>
      </c>
      <c r="E1930" s="64">
        <v>14.23076923076923</v>
      </c>
      <c r="F1930" s="64">
        <v>8.1395348837209305</v>
      </c>
      <c r="G1930" s="64">
        <v>15.340909090909092</v>
      </c>
      <c r="H1930" s="64">
        <v>11.985018726591761</v>
      </c>
      <c r="I1930" s="64">
        <v>11.351351351351353</v>
      </c>
      <c r="J1930" s="64">
        <v>13.77245508982036</v>
      </c>
      <c r="K1930" s="64">
        <v>13.75968992248062</v>
      </c>
      <c r="L1930" s="65"/>
      <c r="M1930" s="65">
        <v>11</v>
      </c>
      <c r="N1930" s="65">
        <v>21</v>
      </c>
      <c r="O1930" s="65">
        <v>37</v>
      </c>
      <c r="P1930" s="65">
        <v>7</v>
      </c>
      <c r="Q1930" s="65">
        <v>27</v>
      </c>
      <c r="R1930" s="65">
        <v>32</v>
      </c>
      <c r="S1930" s="65">
        <v>21</v>
      </c>
      <c r="T1930" s="65">
        <v>46</v>
      </c>
      <c r="U1930" s="65">
        <v>71</v>
      </c>
    </row>
    <row r="1931" spans="1:21" x14ac:dyDescent="0.35">
      <c r="A1931" s="62">
        <v>1926</v>
      </c>
      <c r="B1931" s="63" t="s">
        <v>2245</v>
      </c>
      <c r="C1931" s="64">
        <v>0</v>
      </c>
      <c r="D1931" s="64">
        <v>0</v>
      </c>
      <c r="E1931" s="64">
        <v>0</v>
      </c>
      <c r="F1931" s="64">
        <v>0</v>
      </c>
      <c r="G1931" s="64">
        <v>0</v>
      </c>
      <c r="H1931" s="64">
        <v>0</v>
      </c>
      <c r="I1931" s="64">
        <v>0</v>
      </c>
      <c r="J1931" s="64">
        <v>0</v>
      </c>
      <c r="K1931" s="64">
        <v>0</v>
      </c>
      <c r="L1931" s="65"/>
      <c r="M1931" s="65">
        <v>0</v>
      </c>
      <c r="N1931" s="65">
        <v>0</v>
      </c>
      <c r="O1931" s="65">
        <v>0</v>
      </c>
      <c r="P1931" s="65">
        <v>0</v>
      </c>
      <c r="Q1931" s="65">
        <v>0</v>
      </c>
      <c r="R1931" s="65">
        <v>0</v>
      </c>
      <c r="S1931" s="65">
        <v>0</v>
      </c>
      <c r="T1931" s="65">
        <v>0</v>
      </c>
      <c r="U1931" s="65">
        <v>0</v>
      </c>
    </row>
    <row r="1932" spans="1:21" x14ac:dyDescent="0.35">
      <c r="A1932" s="62">
        <v>1927</v>
      </c>
      <c r="B1932" s="63" t="s">
        <v>2246</v>
      </c>
      <c r="C1932" s="64">
        <v>0</v>
      </c>
      <c r="D1932" s="64">
        <v>0</v>
      </c>
      <c r="E1932" s="64">
        <v>0</v>
      </c>
      <c r="F1932" s="64">
        <v>0</v>
      </c>
      <c r="G1932" s="64">
        <v>0</v>
      </c>
      <c r="H1932" s="64">
        <v>0</v>
      </c>
      <c r="I1932" s="64">
        <v>0</v>
      </c>
      <c r="J1932" s="64">
        <v>0</v>
      </c>
      <c r="K1932" s="64">
        <v>0</v>
      </c>
      <c r="L1932" s="65"/>
      <c r="M1932" s="65">
        <v>0</v>
      </c>
      <c r="N1932" s="65">
        <v>0</v>
      </c>
      <c r="O1932" s="65">
        <v>0</v>
      </c>
      <c r="P1932" s="65">
        <v>0</v>
      </c>
      <c r="Q1932" s="65">
        <v>0</v>
      </c>
      <c r="R1932" s="65">
        <v>0</v>
      </c>
      <c r="S1932" s="65">
        <v>0</v>
      </c>
      <c r="T1932" s="65">
        <v>0</v>
      </c>
      <c r="U1932" s="65">
        <v>0</v>
      </c>
    </row>
    <row r="1933" spans="1:21" x14ac:dyDescent="0.35">
      <c r="A1933" s="62">
        <v>1928</v>
      </c>
      <c r="B1933" s="63" t="s">
        <v>2247</v>
      </c>
      <c r="C1933" s="64">
        <v>0</v>
      </c>
      <c r="D1933" s="64">
        <v>0</v>
      </c>
      <c r="E1933" s="64">
        <v>0</v>
      </c>
      <c r="F1933" s="64">
        <v>0</v>
      </c>
      <c r="G1933" s="64">
        <v>0</v>
      </c>
      <c r="H1933" s="64">
        <v>0</v>
      </c>
      <c r="I1933" s="64">
        <v>0</v>
      </c>
      <c r="J1933" s="64">
        <v>0</v>
      </c>
      <c r="K1933" s="64">
        <v>0</v>
      </c>
      <c r="L1933" s="65"/>
      <c r="M1933" s="65">
        <v>0</v>
      </c>
      <c r="N1933" s="65">
        <v>0</v>
      </c>
      <c r="O1933" s="65">
        <v>0</v>
      </c>
      <c r="P1933" s="65">
        <v>0</v>
      </c>
      <c r="Q1933" s="65">
        <v>0</v>
      </c>
      <c r="R1933" s="65">
        <v>0</v>
      </c>
      <c r="S1933" s="65">
        <v>0</v>
      </c>
      <c r="T1933" s="65">
        <v>0</v>
      </c>
      <c r="U1933" s="65">
        <v>0</v>
      </c>
    </row>
    <row r="1934" spans="1:21" x14ac:dyDescent="0.35">
      <c r="A1934" s="62">
        <v>1929</v>
      </c>
      <c r="B1934" s="63" t="s">
        <v>2248</v>
      </c>
      <c r="C1934" s="64">
        <v>0</v>
      </c>
      <c r="D1934" s="64">
        <v>13.20754716981132</v>
      </c>
      <c r="E1934" s="64">
        <v>6.7415730337078648</v>
      </c>
      <c r="F1934" s="64">
        <v>0</v>
      </c>
      <c r="G1934" s="64">
        <v>0</v>
      </c>
      <c r="H1934" s="64">
        <v>0</v>
      </c>
      <c r="I1934" s="64">
        <v>0</v>
      </c>
      <c r="J1934" s="64">
        <v>8.4210526315789469</v>
      </c>
      <c r="K1934" s="64">
        <v>3.9877300613496933</v>
      </c>
      <c r="L1934" s="65"/>
      <c r="M1934" s="65">
        <v>0</v>
      </c>
      <c r="N1934" s="65">
        <v>7</v>
      </c>
      <c r="O1934" s="65">
        <v>12</v>
      </c>
      <c r="P1934" s="65">
        <v>0</v>
      </c>
      <c r="Q1934" s="65">
        <v>0</v>
      </c>
      <c r="R1934" s="65">
        <v>0</v>
      </c>
      <c r="S1934" s="65">
        <v>0</v>
      </c>
      <c r="T1934" s="65">
        <v>8</v>
      </c>
      <c r="U1934" s="65">
        <v>13</v>
      </c>
    </row>
    <row r="1935" spans="1:21" x14ac:dyDescent="0.35">
      <c r="A1935" s="62">
        <v>1930</v>
      </c>
      <c r="B1935" s="63" t="s">
        <v>2249</v>
      </c>
      <c r="C1935" s="64">
        <v>16.666666666666664</v>
      </c>
      <c r="D1935" s="64">
        <v>0</v>
      </c>
      <c r="E1935" s="64">
        <v>10</v>
      </c>
      <c r="F1935" s="64">
        <v>0</v>
      </c>
      <c r="G1935" s="64">
        <v>0</v>
      </c>
      <c r="H1935" s="64">
        <v>0</v>
      </c>
      <c r="I1935" s="64">
        <v>10.714285714285714</v>
      </c>
      <c r="J1935" s="64">
        <v>0</v>
      </c>
      <c r="K1935" s="64">
        <v>7.1428571428571423</v>
      </c>
      <c r="L1935" s="65"/>
      <c r="M1935" s="65">
        <v>3</v>
      </c>
      <c r="N1935" s="65">
        <v>0</v>
      </c>
      <c r="O1935" s="65">
        <v>3</v>
      </c>
      <c r="P1935" s="65">
        <v>0</v>
      </c>
      <c r="Q1935" s="65">
        <v>0</v>
      </c>
      <c r="R1935" s="65">
        <v>0</v>
      </c>
      <c r="S1935" s="65">
        <v>3</v>
      </c>
      <c r="T1935" s="65">
        <v>0</v>
      </c>
      <c r="U1935" s="65">
        <v>3</v>
      </c>
    </row>
    <row r="1936" spans="1:21" x14ac:dyDescent="0.35">
      <c r="A1936" s="62">
        <v>1931</v>
      </c>
      <c r="B1936" s="63" t="s">
        <v>2250</v>
      </c>
      <c r="C1936" s="64">
        <v>0</v>
      </c>
      <c r="D1936" s="64">
        <v>0</v>
      </c>
      <c r="E1936" s="64">
        <v>0</v>
      </c>
      <c r="F1936" s="64">
        <v>0</v>
      </c>
      <c r="G1936" s="64">
        <v>0</v>
      </c>
      <c r="H1936" s="64">
        <v>0</v>
      </c>
      <c r="I1936" s="64">
        <v>0</v>
      </c>
      <c r="J1936" s="64">
        <v>0</v>
      </c>
      <c r="K1936" s="64">
        <v>0</v>
      </c>
      <c r="L1936" s="65"/>
      <c r="M1936" s="65">
        <v>0</v>
      </c>
      <c r="N1936" s="65">
        <v>0</v>
      </c>
      <c r="O1936" s="65">
        <v>0</v>
      </c>
      <c r="P1936" s="65">
        <v>0</v>
      </c>
      <c r="Q1936" s="65">
        <v>0</v>
      </c>
      <c r="R1936" s="65">
        <v>0</v>
      </c>
      <c r="S1936" s="65">
        <v>0</v>
      </c>
      <c r="T1936" s="65">
        <v>0</v>
      </c>
      <c r="U1936" s="65">
        <v>0</v>
      </c>
    </row>
    <row r="1937" spans="1:21" x14ac:dyDescent="0.35">
      <c r="A1937" s="62">
        <v>1932</v>
      </c>
      <c r="B1937" s="63" t="s">
        <v>2251</v>
      </c>
      <c r="C1937" s="64">
        <v>0</v>
      </c>
      <c r="D1937" s="64">
        <v>0</v>
      </c>
      <c r="E1937" s="64">
        <v>0</v>
      </c>
      <c r="F1937" s="64">
        <v>0</v>
      </c>
      <c r="G1937" s="64">
        <v>0</v>
      </c>
      <c r="H1937" s="64">
        <v>0</v>
      </c>
      <c r="I1937" s="64">
        <v>0</v>
      </c>
      <c r="J1937" s="64">
        <v>0</v>
      </c>
      <c r="K1937" s="64">
        <v>23.52941176470588</v>
      </c>
      <c r="L1937" s="65"/>
      <c r="M1937" s="65">
        <v>0</v>
      </c>
      <c r="N1937" s="65">
        <v>0</v>
      </c>
      <c r="O1937" s="65">
        <v>0</v>
      </c>
      <c r="P1937" s="65">
        <v>0</v>
      </c>
      <c r="Q1937" s="65">
        <v>0</v>
      </c>
      <c r="R1937" s="65">
        <v>0</v>
      </c>
      <c r="S1937" s="65">
        <v>0</v>
      </c>
      <c r="T1937" s="65">
        <v>0</v>
      </c>
      <c r="U1937" s="65">
        <v>4</v>
      </c>
    </row>
    <row r="1938" spans="1:21" x14ac:dyDescent="0.35">
      <c r="A1938" s="62">
        <v>1933</v>
      </c>
      <c r="B1938" s="63" t="s">
        <v>2252</v>
      </c>
      <c r="C1938" s="64">
        <v>0</v>
      </c>
      <c r="D1938" s="64">
        <v>0</v>
      </c>
      <c r="E1938" s="64">
        <v>0</v>
      </c>
      <c r="F1938" s="64">
        <v>0</v>
      </c>
      <c r="G1938" s="64">
        <v>0</v>
      </c>
      <c r="H1938" s="64">
        <v>0</v>
      </c>
      <c r="I1938" s="64">
        <v>0</v>
      </c>
      <c r="J1938" s="64">
        <v>15.789473684210526</v>
      </c>
      <c r="K1938" s="64">
        <v>12.195121951219512</v>
      </c>
      <c r="L1938" s="65"/>
      <c r="M1938" s="65">
        <v>0</v>
      </c>
      <c r="N1938" s="65">
        <v>0</v>
      </c>
      <c r="O1938" s="65">
        <v>0</v>
      </c>
      <c r="P1938" s="65">
        <v>0</v>
      </c>
      <c r="Q1938" s="65">
        <v>0</v>
      </c>
      <c r="R1938" s="65">
        <v>0</v>
      </c>
      <c r="S1938" s="65">
        <v>0</v>
      </c>
      <c r="T1938" s="65">
        <v>3</v>
      </c>
      <c r="U1938" s="65">
        <v>5</v>
      </c>
    </row>
    <row r="1939" spans="1:21" x14ac:dyDescent="0.35">
      <c r="A1939" s="62">
        <v>1934</v>
      </c>
      <c r="B1939" s="63" t="s">
        <v>2253</v>
      </c>
      <c r="C1939" s="64">
        <v>3.4582132564841501</v>
      </c>
      <c r="D1939" s="64">
        <v>8.2191780821917799</v>
      </c>
      <c r="E1939" s="64">
        <v>5.9294871794871788</v>
      </c>
      <c r="F1939" s="64">
        <v>2.7777777777777777</v>
      </c>
      <c r="G1939" s="64">
        <v>9.1240875912408761</v>
      </c>
      <c r="H1939" s="64">
        <v>7.333333333333333</v>
      </c>
      <c r="I1939" s="64">
        <v>4.0723981900452486</v>
      </c>
      <c r="J1939" s="64">
        <v>8.695652173913043</v>
      </c>
      <c r="K1939" s="64">
        <v>6.2959934587080948</v>
      </c>
      <c r="L1939" s="65"/>
      <c r="M1939" s="65">
        <v>12</v>
      </c>
      <c r="N1939" s="65">
        <v>24</v>
      </c>
      <c r="O1939" s="65">
        <v>37</v>
      </c>
      <c r="P1939" s="65">
        <v>9</v>
      </c>
      <c r="Q1939" s="65">
        <v>25</v>
      </c>
      <c r="R1939" s="65">
        <v>44</v>
      </c>
      <c r="S1939" s="65">
        <v>27</v>
      </c>
      <c r="T1939" s="65">
        <v>48</v>
      </c>
      <c r="U1939" s="65">
        <v>77</v>
      </c>
    </row>
    <row r="1940" spans="1:21" x14ac:dyDescent="0.35">
      <c r="A1940" s="62">
        <v>1935</v>
      </c>
      <c r="B1940" s="63" t="s">
        <v>2254</v>
      </c>
      <c r="C1940" s="64">
        <v>0</v>
      </c>
      <c r="D1940" s="64">
        <v>0</v>
      </c>
      <c r="E1940" s="64">
        <v>0</v>
      </c>
      <c r="F1940" s="64">
        <v>0</v>
      </c>
      <c r="G1940" s="64">
        <v>0</v>
      </c>
      <c r="H1940" s="64">
        <v>0</v>
      </c>
      <c r="I1940" s="64">
        <v>0</v>
      </c>
      <c r="J1940" s="64">
        <v>0</v>
      </c>
      <c r="K1940" s="64">
        <v>0</v>
      </c>
      <c r="L1940" s="65"/>
      <c r="M1940" s="65">
        <v>0</v>
      </c>
      <c r="N1940" s="65">
        <v>0</v>
      </c>
      <c r="O1940" s="65">
        <v>0</v>
      </c>
      <c r="P1940" s="65">
        <v>0</v>
      </c>
      <c r="Q1940" s="65">
        <v>0</v>
      </c>
      <c r="R1940" s="65">
        <v>0</v>
      </c>
      <c r="S1940" s="65">
        <v>0</v>
      </c>
      <c r="T1940" s="65">
        <v>0</v>
      </c>
      <c r="U1940" s="65">
        <v>0</v>
      </c>
    </row>
    <row r="1941" spans="1:21" x14ac:dyDescent="0.35">
      <c r="A1941" s="62">
        <v>1936</v>
      </c>
      <c r="B1941" s="63" t="s">
        <v>2255</v>
      </c>
      <c r="C1941" s="64">
        <v>0</v>
      </c>
      <c r="D1941" s="64">
        <v>0</v>
      </c>
      <c r="E1941" s="64">
        <v>0</v>
      </c>
      <c r="F1941" s="64">
        <v>0</v>
      </c>
      <c r="G1941" s="64">
        <v>0</v>
      </c>
      <c r="H1941" s="64">
        <v>16</v>
      </c>
      <c r="I1941" s="64">
        <v>0</v>
      </c>
      <c r="J1941" s="64">
        <v>9.375</v>
      </c>
      <c r="K1941" s="64">
        <v>8.6206896551724146</v>
      </c>
      <c r="L1941" s="65"/>
      <c r="M1941" s="65">
        <v>0</v>
      </c>
      <c r="N1941" s="65">
        <v>0</v>
      </c>
      <c r="O1941" s="65">
        <v>0</v>
      </c>
      <c r="P1941" s="65">
        <v>0</v>
      </c>
      <c r="Q1941" s="65">
        <v>0</v>
      </c>
      <c r="R1941" s="65">
        <v>4</v>
      </c>
      <c r="S1941" s="65">
        <v>0</v>
      </c>
      <c r="T1941" s="65">
        <v>3</v>
      </c>
      <c r="U1941" s="65">
        <v>5</v>
      </c>
    </row>
    <row r="1942" spans="1:21" x14ac:dyDescent="0.35">
      <c r="A1942" s="62">
        <v>1937</v>
      </c>
      <c r="B1942" s="63" t="s">
        <v>2256</v>
      </c>
      <c r="C1942" s="64">
        <v>0</v>
      </c>
      <c r="D1942" s="64">
        <v>0</v>
      </c>
      <c r="E1942" s="64">
        <v>0</v>
      </c>
      <c r="F1942" s="64">
        <v>0</v>
      </c>
      <c r="G1942" s="64">
        <v>0</v>
      </c>
      <c r="H1942" s="64">
        <v>0</v>
      </c>
      <c r="I1942" s="64">
        <v>0</v>
      </c>
      <c r="J1942" s="64">
        <v>0</v>
      </c>
      <c r="K1942" s="64">
        <v>0</v>
      </c>
      <c r="L1942" s="65"/>
      <c r="M1942" s="65">
        <v>0</v>
      </c>
      <c r="N1942" s="65">
        <v>0</v>
      </c>
      <c r="O1942" s="65">
        <v>0</v>
      </c>
      <c r="P1942" s="65">
        <v>0</v>
      </c>
      <c r="Q1942" s="65">
        <v>0</v>
      </c>
      <c r="R1942" s="65">
        <v>0</v>
      </c>
      <c r="S1942" s="65">
        <v>0</v>
      </c>
      <c r="T1942" s="65">
        <v>0</v>
      </c>
      <c r="U1942" s="65">
        <v>0</v>
      </c>
    </row>
    <row r="1943" spans="1:21" x14ac:dyDescent="0.35">
      <c r="A1943" s="62">
        <v>1938</v>
      </c>
      <c r="B1943" s="63" t="s">
        <v>457</v>
      </c>
      <c r="C1943" s="64">
        <v>3.3519553072625698</v>
      </c>
      <c r="D1943" s="64">
        <v>10.472972972972974</v>
      </c>
      <c r="E1943" s="64">
        <v>5.6835637480798766</v>
      </c>
      <c r="F1943" s="64">
        <v>0</v>
      </c>
      <c r="G1943" s="64">
        <v>5.9405940594059405</v>
      </c>
      <c r="H1943" s="64">
        <v>2.823920265780731</v>
      </c>
      <c r="I1943" s="64">
        <v>2.6905829596412558</v>
      </c>
      <c r="J1943" s="64">
        <v>6.666666666666667</v>
      </c>
      <c r="K1943" s="64">
        <v>4.2993630573248405</v>
      </c>
      <c r="L1943" s="65"/>
      <c r="M1943" s="65">
        <v>12</v>
      </c>
      <c r="N1943" s="65">
        <v>31</v>
      </c>
      <c r="O1943" s="65">
        <v>37</v>
      </c>
      <c r="P1943" s="65">
        <v>0</v>
      </c>
      <c r="Q1943" s="65">
        <v>18</v>
      </c>
      <c r="R1943" s="65">
        <v>17</v>
      </c>
      <c r="S1943" s="65">
        <v>18</v>
      </c>
      <c r="T1943" s="65">
        <v>40</v>
      </c>
      <c r="U1943" s="65">
        <v>54</v>
      </c>
    </row>
    <row r="1944" spans="1:21" x14ac:dyDescent="0.35">
      <c r="A1944" s="62">
        <v>1939</v>
      </c>
      <c r="B1944" s="63" t="s">
        <v>2257</v>
      </c>
      <c r="C1944" s="64">
        <v>4.838709677419355</v>
      </c>
      <c r="D1944" s="64">
        <v>5.6603773584905666</v>
      </c>
      <c r="E1944" s="64">
        <v>12.213740458015266</v>
      </c>
      <c r="F1944" s="64">
        <v>0</v>
      </c>
      <c r="G1944" s="64">
        <v>13.461538461538462</v>
      </c>
      <c r="H1944" s="64">
        <v>6.5420560747663545</v>
      </c>
      <c r="I1944" s="64">
        <v>2.459016393442623</v>
      </c>
      <c r="J1944" s="64">
        <v>11.818181818181818</v>
      </c>
      <c r="K1944" s="64">
        <v>6.5502183406113534</v>
      </c>
      <c r="L1944" s="65"/>
      <c r="M1944" s="65">
        <v>3</v>
      </c>
      <c r="N1944" s="65">
        <v>3</v>
      </c>
      <c r="O1944" s="65">
        <v>16</v>
      </c>
      <c r="P1944" s="65">
        <v>0</v>
      </c>
      <c r="Q1944" s="65">
        <v>7</v>
      </c>
      <c r="R1944" s="65">
        <v>7</v>
      </c>
      <c r="S1944" s="65">
        <v>3</v>
      </c>
      <c r="T1944" s="65">
        <v>13</v>
      </c>
      <c r="U1944" s="65">
        <v>15</v>
      </c>
    </row>
    <row r="1945" spans="1:21" x14ac:dyDescent="0.35">
      <c r="A1945" s="62">
        <v>1940</v>
      </c>
      <c r="B1945" s="63" t="s">
        <v>2258</v>
      </c>
      <c r="C1945" s="64">
        <v>0</v>
      </c>
      <c r="D1945" s="64">
        <v>11.363636363636363</v>
      </c>
      <c r="E1945" s="64">
        <v>3.9473684210526314</v>
      </c>
      <c r="F1945" s="64">
        <v>0</v>
      </c>
      <c r="G1945" s="64">
        <v>0</v>
      </c>
      <c r="H1945" s="64">
        <v>6.1728395061728394</v>
      </c>
      <c r="I1945" s="64">
        <v>0</v>
      </c>
      <c r="J1945" s="64">
        <v>10.666666666666668</v>
      </c>
      <c r="K1945" s="64">
        <v>4.6783625730994149</v>
      </c>
      <c r="L1945" s="65"/>
      <c r="M1945" s="65">
        <v>0</v>
      </c>
      <c r="N1945" s="65">
        <v>5</v>
      </c>
      <c r="O1945" s="65">
        <v>3</v>
      </c>
      <c r="P1945" s="65">
        <v>0</v>
      </c>
      <c r="Q1945" s="65">
        <v>0</v>
      </c>
      <c r="R1945" s="65">
        <v>5</v>
      </c>
      <c r="S1945" s="65">
        <v>0</v>
      </c>
      <c r="T1945" s="65">
        <v>8</v>
      </c>
      <c r="U1945" s="65">
        <v>8</v>
      </c>
    </row>
    <row r="1946" spans="1:21" x14ac:dyDescent="0.35">
      <c r="A1946" s="62">
        <v>1941</v>
      </c>
      <c r="B1946" s="63" t="s">
        <v>2259</v>
      </c>
      <c r="C1946" s="64">
        <v>8.3333333333333321</v>
      </c>
      <c r="D1946" s="64">
        <v>12</v>
      </c>
      <c r="E1946" s="64">
        <v>11.475409836065573</v>
      </c>
      <c r="F1946" s="64">
        <v>0</v>
      </c>
      <c r="G1946" s="64">
        <v>0</v>
      </c>
      <c r="H1946" s="64">
        <v>0</v>
      </c>
      <c r="I1946" s="64">
        <v>10.810810810810811</v>
      </c>
      <c r="J1946" s="64">
        <v>6.25</v>
      </c>
      <c r="K1946" s="64">
        <v>9.9236641221374047</v>
      </c>
      <c r="L1946" s="65"/>
      <c r="M1946" s="65">
        <v>3</v>
      </c>
      <c r="N1946" s="65">
        <v>3</v>
      </c>
      <c r="O1946" s="65">
        <v>7</v>
      </c>
      <c r="P1946" s="65">
        <v>0</v>
      </c>
      <c r="Q1946" s="65">
        <v>0</v>
      </c>
      <c r="R1946" s="65">
        <v>0</v>
      </c>
      <c r="S1946" s="65">
        <v>8</v>
      </c>
      <c r="T1946" s="65">
        <v>3</v>
      </c>
      <c r="U1946" s="65">
        <v>13</v>
      </c>
    </row>
    <row r="1947" spans="1:21" x14ac:dyDescent="0.35">
      <c r="A1947" s="62">
        <v>1942</v>
      </c>
      <c r="B1947" s="63" t="s">
        <v>458</v>
      </c>
      <c r="C1947" s="64">
        <v>0</v>
      </c>
      <c r="D1947" s="64">
        <v>9.0909090909090917</v>
      </c>
      <c r="E1947" s="64">
        <v>5.376344086021505</v>
      </c>
      <c r="F1947" s="64">
        <v>3.6585365853658534</v>
      </c>
      <c r="G1947" s="64">
        <v>5.6818181818181817</v>
      </c>
      <c r="H1947" s="64">
        <v>3.5714285714285712</v>
      </c>
      <c r="I1947" s="64">
        <v>1.977401129943503</v>
      </c>
      <c r="J1947" s="64">
        <v>6.4606741573033712</v>
      </c>
      <c r="K1947" s="64">
        <v>4.0559440559440558</v>
      </c>
      <c r="L1947" s="65"/>
      <c r="M1947" s="65">
        <v>0</v>
      </c>
      <c r="N1947" s="65">
        <v>17</v>
      </c>
      <c r="O1947" s="65">
        <v>20</v>
      </c>
      <c r="P1947" s="65">
        <v>6</v>
      </c>
      <c r="Q1947" s="65">
        <v>10</v>
      </c>
      <c r="R1947" s="65">
        <v>12</v>
      </c>
      <c r="S1947" s="65">
        <v>7</v>
      </c>
      <c r="T1947" s="65">
        <v>23</v>
      </c>
      <c r="U1947" s="65">
        <v>29</v>
      </c>
    </row>
    <row r="1948" spans="1:21" x14ac:dyDescent="0.35">
      <c r="A1948" s="62">
        <v>1943</v>
      </c>
      <c r="B1948" s="63" t="s">
        <v>2260</v>
      </c>
      <c r="C1948" s="64">
        <v>0</v>
      </c>
      <c r="D1948" s="64">
        <v>0</v>
      </c>
      <c r="E1948" s="64">
        <v>0</v>
      </c>
      <c r="F1948" s="64">
        <v>0</v>
      </c>
      <c r="G1948" s="64">
        <v>0</v>
      </c>
      <c r="H1948" s="64">
        <v>0</v>
      </c>
      <c r="I1948" s="64">
        <v>0</v>
      </c>
      <c r="J1948" s="64">
        <v>0</v>
      </c>
      <c r="K1948" s="64">
        <v>0</v>
      </c>
      <c r="L1948" s="65"/>
      <c r="M1948" s="65">
        <v>0</v>
      </c>
      <c r="N1948" s="65">
        <v>0</v>
      </c>
      <c r="O1948" s="65">
        <v>0</v>
      </c>
      <c r="P1948" s="65">
        <v>0</v>
      </c>
      <c r="Q1948" s="65">
        <v>0</v>
      </c>
      <c r="R1948" s="65">
        <v>0</v>
      </c>
      <c r="S1948" s="65">
        <v>0</v>
      </c>
      <c r="T1948" s="65">
        <v>0</v>
      </c>
      <c r="U1948" s="65">
        <v>0</v>
      </c>
    </row>
    <row r="1949" spans="1:21" x14ac:dyDescent="0.35">
      <c r="A1949" s="62">
        <v>1944</v>
      </c>
      <c r="B1949" s="63" t="s">
        <v>2261</v>
      </c>
      <c r="C1949" s="64">
        <v>26.666666666666668</v>
      </c>
      <c r="D1949" s="64">
        <v>0</v>
      </c>
      <c r="E1949" s="64">
        <v>16.666666666666664</v>
      </c>
      <c r="F1949" s="64">
        <v>0</v>
      </c>
      <c r="G1949" s="64">
        <v>0</v>
      </c>
      <c r="H1949" s="64">
        <v>0</v>
      </c>
      <c r="I1949" s="64">
        <v>29.166666666666668</v>
      </c>
      <c r="J1949" s="64">
        <v>0</v>
      </c>
      <c r="K1949" s="64">
        <v>15.555555555555555</v>
      </c>
      <c r="L1949" s="65"/>
      <c r="M1949" s="65">
        <v>4</v>
      </c>
      <c r="N1949" s="65">
        <v>0</v>
      </c>
      <c r="O1949" s="65">
        <v>4</v>
      </c>
      <c r="P1949" s="65">
        <v>0</v>
      </c>
      <c r="Q1949" s="65">
        <v>0</v>
      </c>
      <c r="R1949" s="65">
        <v>0</v>
      </c>
      <c r="S1949" s="65">
        <v>7</v>
      </c>
      <c r="T1949" s="65">
        <v>0</v>
      </c>
      <c r="U1949" s="65">
        <v>7</v>
      </c>
    </row>
    <row r="1950" spans="1:21" x14ac:dyDescent="0.35">
      <c r="A1950" s="62">
        <v>1945</v>
      </c>
      <c r="B1950" s="63" t="s">
        <v>2262</v>
      </c>
      <c r="C1950" s="64">
        <v>0</v>
      </c>
      <c r="D1950" s="64">
        <v>0</v>
      </c>
      <c r="E1950" s="64">
        <v>0</v>
      </c>
      <c r="F1950" s="64">
        <v>0</v>
      </c>
      <c r="G1950" s="64">
        <v>0</v>
      </c>
      <c r="H1950" s="64">
        <v>0</v>
      </c>
      <c r="I1950" s="64">
        <v>0</v>
      </c>
      <c r="J1950" s="64">
        <v>0</v>
      </c>
      <c r="K1950" s="64">
        <v>0</v>
      </c>
      <c r="L1950" s="65"/>
      <c r="M1950" s="65">
        <v>0</v>
      </c>
      <c r="N1950" s="65">
        <v>0</v>
      </c>
      <c r="O1950" s="65">
        <v>0</v>
      </c>
      <c r="P1950" s="65">
        <v>0</v>
      </c>
      <c r="Q1950" s="65">
        <v>0</v>
      </c>
      <c r="R1950" s="65">
        <v>0</v>
      </c>
      <c r="S1950" s="65">
        <v>0</v>
      </c>
      <c r="T1950" s="65">
        <v>0</v>
      </c>
      <c r="U1950" s="65">
        <v>0</v>
      </c>
    </row>
    <row r="1951" spans="1:21" x14ac:dyDescent="0.35">
      <c r="A1951" s="62">
        <v>1946</v>
      </c>
      <c r="B1951" s="63" t="s">
        <v>2263</v>
      </c>
      <c r="C1951" s="64">
        <v>0</v>
      </c>
      <c r="D1951" s="64">
        <v>0</v>
      </c>
      <c r="E1951" s="64">
        <v>0</v>
      </c>
      <c r="F1951" s="64">
        <v>0</v>
      </c>
      <c r="G1951" s="64">
        <v>0</v>
      </c>
      <c r="H1951" s="64">
        <v>0</v>
      </c>
      <c r="I1951" s="64">
        <v>0</v>
      </c>
      <c r="J1951" s="64">
        <v>0</v>
      </c>
      <c r="K1951" s="64">
        <v>0</v>
      </c>
      <c r="L1951" s="65"/>
      <c r="M1951" s="65">
        <v>0</v>
      </c>
      <c r="N1951" s="65">
        <v>0</v>
      </c>
      <c r="O1951" s="65">
        <v>0</v>
      </c>
      <c r="P1951" s="65">
        <v>0</v>
      </c>
      <c r="Q1951" s="65">
        <v>0</v>
      </c>
      <c r="R1951" s="65">
        <v>0</v>
      </c>
      <c r="S1951" s="65">
        <v>0</v>
      </c>
      <c r="T1951" s="65">
        <v>0</v>
      </c>
      <c r="U1951" s="65">
        <v>0</v>
      </c>
    </row>
    <row r="1952" spans="1:21" x14ac:dyDescent="0.35">
      <c r="A1952" s="62">
        <v>1947</v>
      </c>
      <c r="B1952" s="63" t="s">
        <v>2264</v>
      </c>
      <c r="C1952" s="64">
        <v>0</v>
      </c>
      <c r="D1952" s="64">
        <v>0</v>
      </c>
      <c r="E1952" s="64">
        <v>0</v>
      </c>
      <c r="F1952" s="64">
        <v>0</v>
      </c>
      <c r="G1952" s="64">
        <v>0</v>
      </c>
      <c r="H1952" s="64">
        <v>0</v>
      </c>
      <c r="I1952" s="64">
        <v>0</v>
      </c>
      <c r="J1952" s="64">
        <v>0</v>
      </c>
      <c r="K1952" s="64">
        <v>0</v>
      </c>
      <c r="L1952" s="65"/>
      <c r="M1952" s="65">
        <v>0</v>
      </c>
      <c r="N1952" s="65">
        <v>0</v>
      </c>
      <c r="O1952" s="65">
        <v>0</v>
      </c>
      <c r="P1952" s="65">
        <v>0</v>
      </c>
      <c r="Q1952" s="65">
        <v>0</v>
      </c>
      <c r="R1952" s="65">
        <v>0</v>
      </c>
      <c r="S1952" s="65">
        <v>0</v>
      </c>
      <c r="T1952" s="65">
        <v>0</v>
      </c>
      <c r="U1952" s="65">
        <v>0</v>
      </c>
    </row>
    <row r="1953" spans="1:21" x14ac:dyDescent="0.35">
      <c r="A1953" s="62">
        <v>1948</v>
      </c>
      <c r="B1953" s="63" t="s">
        <v>2265</v>
      </c>
      <c r="C1953" s="64">
        <v>0</v>
      </c>
      <c r="D1953" s="64">
        <v>0</v>
      </c>
      <c r="E1953" s="64">
        <v>0</v>
      </c>
      <c r="F1953" s="64">
        <v>0</v>
      </c>
      <c r="G1953" s="64">
        <v>0</v>
      </c>
      <c r="H1953" s="64">
        <v>0</v>
      </c>
      <c r="I1953" s="64">
        <v>0</v>
      </c>
      <c r="J1953" s="64">
        <v>0</v>
      </c>
      <c r="K1953" s="64">
        <v>0</v>
      </c>
      <c r="L1953" s="65"/>
      <c r="M1953" s="65">
        <v>0</v>
      </c>
      <c r="N1953" s="65">
        <v>0</v>
      </c>
      <c r="O1953" s="65">
        <v>0</v>
      </c>
      <c r="P1953" s="65">
        <v>0</v>
      </c>
      <c r="Q1953" s="65">
        <v>0</v>
      </c>
      <c r="R1953" s="65">
        <v>0</v>
      </c>
      <c r="S1953" s="65">
        <v>0</v>
      </c>
      <c r="T1953" s="65">
        <v>0</v>
      </c>
      <c r="U1953" s="65">
        <v>0</v>
      </c>
    </row>
    <row r="1954" spans="1:21" x14ac:dyDescent="0.35">
      <c r="A1954" s="62">
        <v>1949</v>
      </c>
      <c r="B1954" s="63" t="s">
        <v>2266</v>
      </c>
      <c r="C1954" s="64">
        <v>0</v>
      </c>
      <c r="D1954" s="64">
        <v>0</v>
      </c>
      <c r="E1954" s="64">
        <v>0</v>
      </c>
      <c r="F1954" s="64">
        <v>0</v>
      </c>
      <c r="G1954" s="64">
        <v>0</v>
      </c>
      <c r="H1954" s="64">
        <v>0</v>
      </c>
      <c r="I1954" s="64">
        <v>0</v>
      </c>
      <c r="J1954" s="64">
        <v>0</v>
      </c>
      <c r="K1954" s="64">
        <v>0</v>
      </c>
      <c r="L1954" s="65"/>
      <c r="M1954" s="65">
        <v>0</v>
      </c>
      <c r="N1954" s="65">
        <v>0</v>
      </c>
      <c r="O1954" s="65">
        <v>0</v>
      </c>
      <c r="P1954" s="65">
        <v>0</v>
      </c>
      <c r="Q1954" s="65">
        <v>0</v>
      </c>
      <c r="R1954" s="65">
        <v>0</v>
      </c>
      <c r="S1954" s="65">
        <v>0</v>
      </c>
      <c r="T1954" s="65">
        <v>0</v>
      </c>
      <c r="U1954" s="65">
        <v>0</v>
      </c>
    </row>
    <row r="1955" spans="1:21" x14ac:dyDescent="0.35">
      <c r="A1955" s="62">
        <v>1950</v>
      </c>
      <c r="B1955" s="63" t="s">
        <v>2267</v>
      </c>
      <c r="C1955" s="64">
        <v>0</v>
      </c>
      <c r="D1955" s="64">
        <v>0</v>
      </c>
      <c r="E1955" s="64">
        <v>0</v>
      </c>
      <c r="F1955" s="64">
        <v>0</v>
      </c>
      <c r="G1955" s="64">
        <v>0</v>
      </c>
      <c r="H1955" s="64">
        <v>0</v>
      </c>
      <c r="I1955" s="64">
        <v>0</v>
      </c>
      <c r="J1955" s="64">
        <v>0</v>
      </c>
      <c r="K1955" s="64">
        <v>0</v>
      </c>
      <c r="L1955" s="65"/>
      <c r="M1955" s="65">
        <v>0</v>
      </c>
      <c r="N1955" s="65">
        <v>0</v>
      </c>
      <c r="O1955" s="65">
        <v>0</v>
      </c>
      <c r="P1955" s="65">
        <v>0</v>
      </c>
      <c r="Q1955" s="65">
        <v>0</v>
      </c>
      <c r="R1955" s="65">
        <v>0</v>
      </c>
      <c r="S1955" s="65">
        <v>0</v>
      </c>
      <c r="T1955" s="65">
        <v>0</v>
      </c>
      <c r="U1955" s="65">
        <v>0</v>
      </c>
    </row>
    <row r="1956" spans="1:21" x14ac:dyDescent="0.35">
      <c r="A1956" s="62">
        <v>1951</v>
      </c>
      <c r="B1956" s="63" t="s">
        <v>2268</v>
      </c>
      <c r="C1956" s="64">
        <v>0</v>
      </c>
      <c r="D1956" s="64">
        <v>0</v>
      </c>
      <c r="E1956" s="64">
        <v>0</v>
      </c>
      <c r="F1956" s="64">
        <v>0</v>
      </c>
      <c r="G1956" s="64">
        <v>0</v>
      </c>
      <c r="H1956" s="64">
        <v>0</v>
      </c>
      <c r="I1956" s="64">
        <v>0</v>
      </c>
      <c r="J1956" s="64">
        <v>0</v>
      </c>
      <c r="K1956" s="64">
        <v>0</v>
      </c>
      <c r="L1956" s="65"/>
      <c r="M1956" s="65">
        <v>0</v>
      </c>
      <c r="N1956" s="65">
        <v>0</v>
      </c>
      <c r="O1956" s="65">
        <v>0</v>
      </c>
      <c r="P1956" s="65">
        <v>0</v>
      </c>
      <c r="Q1956" s="65">
        <v>0</v>
      </c>
      <c r="R1956" s="65">
        <v>0</v>
      </c>
      <c r="S1956" s="65">
        <v>0</v>
      </c>
      <c r="T1956" s="65">
        <v>0</v>
      </c>
      <c r="U1956" s="65">
        <v>0</v>
      </c>
    </row>
    <row r="1957" spans="1:21" x14ac:dyDescent="0.35">
      <c r="A1957" s="62">
        <v>1952</v>
      </c>
      <c r="B1957" s="63" t="s">
        <v>459</v>
      </c>
      <c r="C1957" s="64">
        <v>6.8640646029609691</v>
      </c>
      <c r="D1957" s="64">
        <v>13.260135135135135</v>
      </c>
      <c r="E1957" s="64">
        <v>10.863942058975686</v>
      </c>
      <c r="F1957" s="64">
        <v>7.0855614973262036</v>
      </c>
      <c r="G1957" s="64">
        <v>14.423922603342129</v>
      </c>
      <c r="H1957" s="64">
        <v>11.540497617787189</v>
      </c>
      <c r="I1957" s="64">
        <v>6.7423230974632844</v>
      </c>
      <c r="J1957" s="64">
        <v>13.689195006457167</v>
      </c>
      <c r="K1957" s="64">
        <v>11.116923881768246</v>
      </c>
      <c r="L1957" s="65"/>
      <c r="M1957" s="65">
        <v>51</v>
      </c>
      <c r="N1957" s="65">
        <v>157</v>
      </c>
      <c r="O1957" s="65">
        <v>210</v>
      </c>
      <c r="P1957" s="65">
        <v>53</v>
      </c>
      <c r="Q1957" s="65">
        <v>164</v>
      </c>
      <c r="R1957" s="65">
        <v>218</v>
      </c>
      <c r="S1957" s="65">
        <v>101</v>
      </c>
      <c r="T1957" s="65">
        <v>318</v>
      </c>
      <c r="U1957" s="65">
        <v>425</v>
      </c>
    </row>
    <row r="1958" spans="1:21" x14ac:dyDescent="0.35">
      <c r="A1958" s="62">
        <v>1953</v>
      </c>
      <c r="B1958" s="63" t="s">
        <v>460</v>
      </c>
      <c r="C1958" s="64">
        <v>5.0228310502283104</v>
      </c>
      <c r="D1958" s="64">
        <v>10.480349344978166</v>
      </c>
      <c r="E1958" s="64">
        <v>9.0109890109890109</v>
      </c>
      <c r="F1958" s="64">
        <v>5.5865921787709496</v>
      </c>
      <c r="G1958" s="64">
        <v>9.7222222222222232</v>
      </c>
      <c r="H1958" s="64">
        <v>8.5271317829457356</v>
      </c>
      <c r="I1958" s="64">
        <v>4.6391752577319592</v>
      </c>
      <c r="J1958" s="64">
        <v>11.383928571428571</v>
      </c>
      <c r="K1958" s="64">
        <v>8.949880668257757</v>
      </c>
      <c r="L1958" s="65"/>
      <c r="M1958" s="65">
        <v>11</v>
      </c>
      <c r="N1958" s="65">
        <v>24</v>
      </c>
      <c r="O1958" s="65">
        <v>41</v>
      </c>
      <c r="P1958" s="65">
        <v>10</v>
      </c>
      <c r="Q1958" s="65">
        <v>21</v>
      </c>
      <c r="R1958" s="65">
        <v>33</v>
      </c>
      <c r="S1958" s="65">
        <v>18</v>
      </c>
      <c r="T1958" s="65">
        <v>51</v>
      </c>
      <c r="U1958" s="65">
        <v>75</v>
      </c>
    </row>
    <row r="1959" spans="1:21" x14ac:dyDescent="0.35">
      <c r="A1959" s="62">
        <v>1954</v>
      </c>
      <c r="B1959" s="63" t="s">
        <v>2269</v>
      </c>
      <c r="C1959" s="64">
        <v>0</v>
      </c>
      <c r="D1959" s="64">
        <v>0</v>
      </c>
      <c r="E1959" s="64">
        <v>0</v>
      </c>
      <c r="F1959" s="64">
        <v>0</v>
      </c>
      <c r="G1959" s="64">
        <v>0</v>
      </c>
      <c r="H1959" s="64">
        <v>0</v>
      </c>
      <c r="I1959" s="64">
        <v>0</v>
      </c>
      <c r="J1959" s="64">
        <v>0</v>
      </c>
      <c r="K1959" s="64">
        <v>0</v>
      </c>
      <c r="L1959" s="65"/>
      <c r="M1959" s="65">
        <v>0</v>
      </c>
      <c r="N1959" s="65">
        <v>0</v>
      </c>
      <c r="O1959" s="65">
        <v>0</v>
      </c>
      <c r="P1959" s="65">
        <v>0</v>
      </c>
      <c r="Q1959" s="65">
        <v>0</v>
      </c>
      <c r="R1959" s="65">
        <v>0</v>
      </c>
      <c r="S1959" s="65">
        <v>0</v>
      </c>
      <c r="T1959" s="65">
        <v>0</v>
      </c>
      <c r="U1959" s="65">
        <v>0</v>
      </c>
    </row>
    <row r="1960" spans="1:21" x14ac:dyDescent="0.35">
      <c r="A1960" s="62">
        <v>1955</v>
      </c>
      <c r="B1960" s="63" t="s">
        <v>2270</v>
      </c>
      <c r="C1960" s="64">
        <v>0</v>
      </c>
      <c r="D1960" s="64">
        <v>0</v>
      </c>
      <c r="E1960" s="64">
        <v>0</v>
      </c>
      <c r="F1960" s="64">
        <v>0</v>
      </c>
      <c r="G1960" s="64">
        <v>0</v>
      </c>
      <c r="H1960" s="64">
        <v>0</v>
      </c>
      <c r="I1960" s="64">
        <v>0</v>
      </c>
      <c r="J1960" s="64">
        <v>0</v>
      </c>
      <c r="K1960" s="64">
        <v>0</v>
      </c>
      <c r="L1960" s="65"/>
      <c r="M1960" s="65">
        <v>0</v>
      </c>
      <c r="N1960" s="65">
        <v>0</v>
      </c>
      <c r="O1960" s="65">
        <v>0</v>
      </c>
      <c r="P1960" s="65">
        <v>0</v>
      </c>
      <c r="Q1960" s="65">
        <v>0</v>
      </c>
      <c r="R1960" s="65">
        <v>0</v>
      </c>
      <c r="S1960" s="65">
        <v>0</v>
      </c>
      <c r="T1960" s="65">
        <v>0</v>
      </c>
      <c r="U1960" s="65">
        <v>0</v>
      </c>
    </row>
    <row r="1961" spans="1:21" x14ac:dyDescent="0.35">
      <c r="A1961" s="62">
        <v>1956</v>
      </c>
      <c r="B1961" s="63" t="s">
        <v>2271</v>
      </c>
      <c r="C1961" s="64">
        <v>0</v>
      </c>
      <c r="D1961" s="64">
        <v>0</v>
      </c>
      <c r="E1961" s="64">
        <v>0</v>
      </c>
      <c r="F1961" s="64">
        <v>0</v>
      </c>
      <c r="G1961" s="64">
        <v>0</v>
      </c>
      <c r="H1961" s="64">
        <v>0</v>
      </c>
      <c r="I1961" s="64">
        <v>0</v>
      </c>
      <c r="J1961" s="64">
        <v>0</v>
      </c>
      <c r="K1961" s="64">
        <v>0</v>
      </c>
      <c r="L1961" s="65"/>
      <c r="M1961" s="65">
        <v>0</v>
      </c>
      <c r="N1961" s="65">
        <v>0</v>
      </c>
      <c r="O1961" s="65">
        <v>0</v>
      </c>
      <c r="P1961" s="65">
        <v>0</v>
      </c>
      <c r="Q1961" s="65">
        <v>0</v>
      </c>
      <c r="R1961" s="65">
        <v>0</v>
      </c>
      <c r="S1961" s="65">
        <v>0</v>
      </c>
      <c r="T1961" s="65">
        <v>0</v>
      </c>
      <c r="U1961" s="65">
        <v>0</v>
      </c>
    </row>
    <row r="1962" spans="1:21" x14ac:dyDescent="0.35">
      <c r="A1962" s="62">
        <v>1957</v>
      </c>
      <c r="B1962" s="63" t="s">
        <v>2272</v>
      </c>
      <c r="C1962" s="64">
        <v>0</v>
      </c>
      <c r="D1962" s="64">
        <v>0</v>
      </c>
      <c r="E1962" s="64">
        <v>0</v>
      </c>
      <c r="F1962" s="64">
        <v>0</v>
      </c>
      <c r="G1962" s="64">
        <v>0</v>
      </c>
      <c r="H1962" s="64">
        <v>0</v>
      </c>
      <c r="I1962" s="64">
        <v>0</v>
      </c>
      <c r="J1962" s="64">
        <v>0</v>
      </c>
      <c r="K1962" s="64">
        <v>0</v>
      </c>
      <c r="L1962" s="65"/>
      <c r="M1962" s="65">
        <v>0</v>
      </c>
      <c r="N1962" s="65">
        <v>0</v>
      </c>
      <c r="O1962" s="65">
        <v>0</v>
      </c>
      <c r="P1962" s="65">
        <v>0</v>
      </c>
      <c r="Q1962" s="65">
        <v>0</v>
      </c>
      <c r="R1962" s="65">
        <v>0</v>
      </c>
      <c r="S1962" s="65">
        <v>0</v>
      </c>
      <c r="T1962" s="65">
        <v>0</v>
      </c>
      <c r="U1962" s="65">
        <v>0</v>
      </c>
    </row>
    <row r="1963" spans="1:21" x14ac:dyDescent="0.35">
      <c r="A1963" s="62">
        <v>1958</v>
      </c>
      <c r="B1963" s="63" t="s">
        <v>2273</v>
      </c>
      <c r="C1963" s="64">
        <v>0</v>
      </c>
      <c r="D1963" s="64">
        <v>0</v>
      </c>
      <c r="E1963" s="64">
        <v>0</v>
      </c>
      <c r="F1963" s="64">
        <v>0</v>
      </c>
      <c r="G1963" s="64">
        <v>0</v>
      </c>
      <c r="H1963" s="64">
        <v>0</v>
      </c>
      <c r="I1963" s="64">
        <v>0</v>
      </c>
      <c r="J1963" s="64">
        <v>0</v>
      </c>
      <c r="K1963" s="64">
        <v>0</v>
      </c>
      <c r="L1963" s="65"/>
      <c r="M1963" s="65">
        <v>0</v>
      </c>
      <c r="N1963" s="65">
        <v>0</v>
      </c>
      <c r="O1963" s="65">
        <v>0</v>
      </c>
      <c r="P1963" s="65">
        <v>0</v>
      </c>
      <c r="Q1963" s="65">
        <v>0</v>
      </c>
      <c r="R1963" s="65">
        <v>0</v>
      </c>
      <c r="S1963" s="65">
        <v>0</v>
      </c>
      <c r="T1963" s="65">
        <v>0</v>
      </c>
      <c r="U1963" s="65">
        <v>0</v>
      </c>
    </row>
    <row r="1964" spans="1:21" x14ac:dyDescent="0.35">
      <c r="A1964" s="62">
        <v>1959</v>
      </c>
      <c r="B1964" s="63" t="s">
        <v>2274</v>
      </c>
      <c r="C1964" s="64">
        <v>0</v>
      </c>
      <c r="D1964" s="64">
        <v>0</v>
      </c>
      <c r="E1964" s="64">
        <v>0</v>
      </c>
      <c r="F1964" s="64">
        <v>0</v>
      </c>
      <c r="G1964" s="64">
        <v>0</v>
      </c>
      <c r="H1964" s="64">
        <v>0</v>
      </c>
      <c r="I1964" s="64">
        <v>0</v>
      </c>
      <c r="J1964" s="64">
        <v>0</v>
      </c>
      <c r="K1964" s="64">
        <v>0</v>
      </c>
      <c r="L1964" s="65"/>
      <c r="M1964" s="65">
        <v>0</v>
      </c>
      <c r="N1964" s="65">
        <v>0</v>
      </c>
      <c r="O1964" s="65">
        <v>0</v>
      </c>
      <c r="P1964" s="65">
        <v>0</v>
      </c>
      <c r="Q1964" s="65">
        <v>0</v>
      </c>
      <c r="R1964" s="65">
        <v>0</v>
      </c>
      <c r="S1964" s="65">
        <v>0</v>
      </c>
      <c r="T1964" s="65">
        <v>0</v>
      </c>
      <c r="U1964" s="65">
        <v>0</v>
      </c>
    </row>
    <row r="1965" spans="1:21" x14ac:dyDescent="0.35">
      <c r="A1965" s="62">
        <v>1960</v>
      </c>
      <c r="B1965" s="63" t="s">
        <v>461</v>
      </c>
      <c r="C1965" s="64">
        <v>19.323671497584542</v>
      </c>
      <c r="D1965" s="64">
        <v>32.19178082191781</v>
      </c>
      <c r="E1965" s="64">
        <v>26.272912423625254</v>
      </c>
      <c r="F1965" s="64">
        <v>14.124293785310735</v>
      </c>
      <c r="G1965" s="64">
        <v>24.832214765100673</v>
      </c>
      <c r="H1965" s="64">
        <v>21.141649048625794</v>
      </c>
      <c r="I1965" s="64">
        <v>16.91919191919192</v>
      </c>
      <c r="J1965" s="64">
        <v>28.795811518324609</v>
      </c>
      <c r="K1965" s="64">
        <v>23.75</v>
      </c>
      <c r="L1965" s="65"/>
      <c r="M1965" s="65">
        <v>40</v>
      </c>
      <c r="N1965" s="65">
        <v>94</v>
      </c>
      <c r="O1965" s="65">
        <v>129</v>
      </c>
      <c r="P1965" s="65">
        <v>25</v>
      </c>
      <c r="Q1965" s="65">
        <v>74</v>
      </c>
      <c r="R1965" s="65">
        <v>100</v>
      </c>
      <c r="S1965" s="65">
        <v>67</v>
      </c>
      <c r="T1965" s="65">
        <v>165</v>
      </c>
      <c r="U1965" s="65">
        <v>228</v>
      </c>
    </row>
    <row r="1966" spans="1:21" x14ac:dyDescent="0.35">
      <c r="A1966" s="62">
        <v>1961</v>
      </c>
      <c r="B1966" s="63" t="s">
        <v>2275</v>
      </c>
      <c r="C1966" s="64">
        <v>0</v>
      </c>
      <c r="D1966" s="64">
        <v>0</v>
      </c>
      <c r="E1966" s="64">
        <v>0</v>
      </c>
      <c r="F1966" s="64">
        <v>0</v>
      </c>
      <c r="G1966" s="64">
        <v>0</v>
      </c>
      <c r="H1966" s="64">
        <v>0</v>
      </c>
      <c r="I1966" s="64">
        <v>0</v>
      </c>
      <c r="J1966" s="64">
        <v>0</v>
      </c>
      <c r="K1966" s="64">
        <v>0</v>
      </c>
      <c r="L1966" s="65"/>
      <c r="M1966" s="65">
        <v>0</v>
      </c>
      <c r="N1966" s="65">
        <v>0</v>
      </c>
      <c r="O1966" s="65">
        <v>0</v>
      </c>
      <c r="P1966" s="65">
        <v>0</v>
      </c>
      <c r="Q1966" s="65">
        <v>0</v>
      </c>
      <c r="R1966" s="65">
        <v>0</v>
      </c>
      <c r="S1966" s="65">
        <v>0</v>
      </c>
      <c r="T1966" s="65">
        <v>0</v>
      </c>
      <c r="U1966" s="65">
        <v>0</v>
      </c>
    </row>
    <row r="1967" spans="1:21" x14ac:dyDescent="0.35">
      <c r="A1967" s="62">
        <v>1962</v>
      </c>
      <c r="B1967" s="63" t="s">
        <v>2276</v>
      </c>
      <c r="C1967" s="64">
        <v>0</v>
      </c>
      <c r="D1967" s="64">
        <v>0</v>
      </c>
      <c r="E1967" s="64">
        <v>0</v>
      </c>
      <c r="F1967" s="64">
        <v>0</v>
      </c>
      <c r="G1967" s="64">
        <v>0</v>
      </c>
      <c r="H1967" s="64">
        <v>0</v>
      </c>
      <c r="I1967" s="64">
        <v>0</v>
      </c>
      <c r="J1967" s="64">
        <v>0</v>
      </c>
      <c r="K1967" s="64">
        <v>0</v>
      </c>
      <c r="L1967" s="65"/>
      <c r="M1967" s="65">
        <v>0</v>
      </c>
      <c r="N1967" s="65">
        <v>0</v>
      </c>
      <c r="O1967" s="65">
        <v>0</v>
      </c>
      <c r="P1967" s="65">
        <v>0</v>
      </c>
      <c r="Q1967" s="65">
        <v>0</v>
      </c>
      <c r="R1967" s="65">
        <v>0</v>
      </c>
      <c r="S1967" s="65">
        <v>0</v>
      </c>
      <c r="T1967" s="65">
        <v>0</v>
      </c>
      <c r="U1967" s="65">
        <v>0</v>
      </c>
    </row>
    <row r="1968" spans="1:21" x14ac:dyDescent="0.35">
      <c r="A1968" s="62">
        <v>1963</v>
      </c>
      <c r="B1968" s="63" t="s">
        <v>462</v>
      </c>
      <c r="C1968" s="64">
        <v>11.538461538461538</v>
      </c>
      <c r="D1968" s="64">
        <v>14.838709677419354</v>
      </c>
      <c r="E1968" s="64">
        <v>13.725490196078432</v>
      </c>
      <c r="F1968" s="64">
        <v>8.0357142857142865</v>
      </c>
      <c r="G1968" s="64">
        <v>15.723270440251572</v>
      </c>
      <c r="H1968" s="64">
        <v>12.589928057553957</v>
      </c>
      <c r="I1968" s="64">
        <v>6.5420560747663545</v>
      </c>
      <c r="J1968" s="64">
        <v>15.838509316770185</v>
      </c>
      <c r="K1968" s="64">
        <v>12.5</v>
      </c>
      <c r="L1968" s="65"/>
      <c r="M1968" s="65">
        <v>12</v>
      </c>
      <c r="N1968" s="65">
        <v>23</v>
      </c>
      <c r="O1968" s="65">
        <v>35</v>
      </c>
      <c r="P1968" s="65">
        <v>9</v>
      </c>
      <c r="Q1968" s="65">
        <v>25</v>
      </c>
      <c r="R1968" s="65">
        <v>35</v>
      </c>
      <c r="S1968" s="65">
        <v>14</v>
      </c>
      <c r="T1968" s="65">
        <v>51</v>
      </c>
      <c r="U1968" s="65">
        <v>66</v>
      </c>
    </row>
    <row r="1969" spans="1:21" x14ac:dyDescent="0.35">
      <c r="A1969" s="62">
        <v>1964</v>
      </c>
      <c r="B1969" s="63" t="s">
        <v>2277</v>
      </c>
      <c r="C1969" s="64">
        <v>0</v>
      </c>
      <c r="D1969" s="64">
        <v>0</v>
      </c>
      <c r="E1969" s="64">
        <v>0</v>
      </c>
      <c r="F1969" s="64">
        <v>0</v>
      </c>
      <c r="G1969" s="64">
        <v>0</v>
      </c>
      <c r="H1969" s="64">
        <v>0</v>
      </c>
      <c r="I1969" s="64">
        <v>0</v>
      </c>
      <c r="J1969" s="64">
        <v>0</v>
      </c>
      <c r="K1969" s="64">
        <v>100</v>
      </c>
      <c r="L1969" s="65"/>
      <c r="M1969" s="65">
        <v>0</v>
      </c>
      <c r="N1969" s="65">
        <v>0</v>
      </c>
      <c r="O1969" s="65">
        <v>0</v>
      </c>
      <c r="P1969" s="65">
        <v>0</v>
      </c>
      <c r="Q1969" s="65">
        <v>0</v>
      </c>
      <c r="R1969" s="65">
        <v>0</v>
      </c>
      <c r="S1969" s="65">
        <v>0</v>
      </c>
      <c r="T1969" s="65">
        <v>0</v>
      </c>
      <c r="U1969" s="65">
        <v>3</v>
      </c>
    </row>
    <row r="1970" spans="1:21" x14ac:dyDescent="0.35">
      <c r="A1970" s="62">
        <v>1965</v>
      </c>
      <c r="B1970" s="63" t="s">
        <v>463</v>
      </c>
      <c r="C1970" s="64">
        <v>8.1967213114754092</v>
      </c>
      <c r="D1970" s="64">
        <v>21.739130434782609</v>
      </c>
      <c r="E1970" s="64">
        <v>13.77245508982036</v>
      </c>
      <c r="F1970" s="64">
        <v>7.6923076923076925</v>
      </c>
      <c r="G1970" s="64">
        <v>14.285714285714285</v>
      </c>
      <c r="H1970" s="64">
        <v>13.194444444444445</v>
      </c>
      <c r="I1970" s="64">
        <v>3.9682539682539679</v>
      </c>
      <c r="J1970" s="64">
        <v>17.222222222222221</v>
      </c>
      <c r="K1970" s="64">
        <v>12.987012987012985</v>
      </c>
      <c r="L1970" s="65"/>
      <c r="M1970" s="65">
        <v>5</v>
      </c>
      <c r="N1970" s="65">
        <v>20</v>
      </c>
      <c r="O1970" s="65">
        <v>23</v>
      </c>
      <c r="P1970" s="65">
        <v>4</v>
      </c>
      <c r="Q1970" s="65">
        <v>12</v>
      </c>
      <c r="R1970" s="65">
        <v>19</v>
      </c>
      <c r="S1970" s="65">
        <v>5</v>
      </c>
      <c r="T1970" s="65">
        <v>31</v>
      </c>
      <c r="U1970" s="65">
        <v>40</v>
      </c>
    </row>
    <row r="1971" spans="1:21" x14ac:dyDescent="0.35">
      <c r="A1971" s="62">
        <v>1966</v>
      </c>
      <c r="B1971" s="63" t="s">
        <v>464</v>
      </c>
      <c r="C1971" s="64">
        <v>6.7092651757188495</v>
      </c>
      <c r="D1971" s="64">
        <v>5.9564719358533784</v>
      </c>
      <c r="E1971" s="64">
        <v>6.0810810810810816</v>
      </c>
      <c r="F1971" s="64">
        <v>2.2151898734177213</v>
      </c>
      <c r="G1971" s="64">
        <v>3.8613861386138613</v>
      </c>
      <c r="H1971" s="64">
        <v>3.7707390648567118</v>
      </c>
      <c r="I1971" s="64">
        <v>4.8361934477379096</v>
      </c>
      <c r="J1971" s="64">
        <v>4.9867374005305036</v>
      </c>
      <c r="K1971" s="64">
        <v>5.0157977883096363</v>
      </c>
      <c r="L1971" s="65"/>
      <c r="M1971" s="65">
        <v>21</v>
      </c>
      <c r="N1971" s="65">
        <v>52</v>
      </c>
      <c r="O1971" s="65">
        <v>72</v>
      </c>
      <c r="P1971" s="65">
        <v>7</v>
      </c>
      <c r="Q1971" s="65">
        <v>39</v>
      </c>
      <c r="R1971" s="65">
        <v>50</v>
      </c>
      <c r="S1971" s="65">
        <v>31</v>
      </c>
      <c r="T1971" s="65">
        <v>94</v>
      </c>
      <c r="U1971" s="65">
        <v>127</v>
      </c>
    </row>
    <row r="1972" spans="1:21" x14ac:dyDescent="0.35">
      <c r="A1972" s="62">
        <v>1967</v>
      </c>
      <c r="B1972" s="63" t="s">
        <v>2278</v>
      </c>
      <c r="C1972" s="64">
        <v>0</v>
      </c>
      <c r="D1972" s="64">
        <v>0</v>
      </c>
      <c r="E1972" s="64">
        <v>0</v>
      </c>
      <c r="F1972" s="64">
        <v>100</v>
      </c>
      <c r="G1972" s="64">
        <v>0</v>
      </c>
      <c r="H1972" s="64">
        <v>44.444444444444443</v>
      </c>
      <c r="I1972" s="64">
        <v>57.142857142857139</v>
      </c>
      <c r="J1972" s="64">
        <v>0</v>
      </c>
      <c r="K1972" s="64">
        <v>30</v>
      </c>
      <c r="L1972" s="65"/>
      <c r="M1972" s="65">
        <v>0</v>
      </c>
      <c r="N1972" s="65">
        <v>0</v>
      </c>
      <c r="O1972" s="65">
        <v>0</v>
      </c>
      <c r="P1972" s="65">
        <v>3</v>
      </c>
      <c r="Q1972" s="65">
        <v>0</v>
      </c>
      <c r="R1972" s="65">
        <v>4</v>
      </c>
      <c r="S1972" s="65">
        <v>4</v>
      </c>
      <c r="T1972" s="65">
        <v>0</v>
      </c>
      <c r="U1972" s="65">
        <v>6</v>
      </c>
    </row>
    <row r="1973" spans="1:21" x14ac:dyDescent="0.35">
      <c r="A1973" s="62">
        <v>1968</v>
      </c>
      <c r="B1973" s="63" t="s">
        <v>2279</v>
      </c>
      <c r="C1973" s="64">
        <v>0</v>
      </c>
      <c r="D1973" s="64">
        <v>0</v>
      </c>
      <c r="E1973" s="64">
        <v>0</v>
      </c>
      <c r="F1973" s="64">
        <v>23.52941176470588</v>
      </c>
      <c r="G1973" s="64">
        <v>0</v>
      </c>
      <c r="H1973" s="64">
        <v>19.047619047619047</v>
      </c>
      <c r="I1973" s="64">
        <v>16.666666666666664</v>
      </c>
      <c r="J1973" s="64">
        <v>0</v>
      </c>
      <c r="K1973" s="64">
        <v>12.903225806451612</v>
      </c>
      <c r="L1973" s="65"/>
      <c r="M1973" s="65">
        <v>0</v>
      </c>
      <c r="N1973" s="65">
        <v>0</v>
      </c>
      <c r="O1973" s="65">
        <v>0</v>
      </c>
      <c r="P1973" s="65">
        <v>4</v>
      </c>
      <c r="Q1973" s="65">
        <v>0</v>
      </c>
      <c r="R1973" s="65">
        <v>4</v>
      </c>
      <c r="S1973" s="65">
        <v>4</v>
      </c>
      <c r="T1973" s="65">
        <v>0</v>
      </c>
      <c r="U1973" s="65">
        <v>4</v>
      </c>
    </row>
    <row r="1974" spans="1:21" x14ac:dyDescent="0.35">
      <c r="A1974" s="62">
        <v>1969</v>
      </c>
      <c r="B1974" s="63" t="s">
        <v>2280</v>
      </c>
      <c r="C1974" s="64">
        <v>7.7586206896551726</v>
      </c>
      <c r="D1974" s="64">
        <v>9.0909090909090917</v>
      </c>
      <c r="E1974" s="64">
        <v>7.0270270270270272</v>
      </c>
      <c r="F1974" s="64">
        <v>5.0420168067226889</v>
      </c>
      <c r="G1974" s="64">
        <v>0</v>
      </c>
      <c r="H1974" s="64">
        <v>3.0612244897959182</v>
      </c>
      <c r="I1974" s="64">
        <v>5.1063829787234036</v>
      </c>
      <c r="J1974" s="64">
        <v>10.240963855421686</v>
      </c>
      <c r="K1974" s="64">
        <v>6.0759493670886071</v>
      </c>
      <c r="L1974" s="65"/>
      <c r="M1974" s="65">
        <v>9</v>
      </c>
      <c r="N1974" s="65">
        <v>7</v>
      </c>
      <c r="O1974" s="65">
        <v>13</v>
      </c>
      <c r="P1974" s="65">
        <v>6</v>
      </c>
      <c r="Q1974" s="65">
        <v>0</v>
      </c>
      <c r="R1974" s="65">
        <v>6</v>
      </c>
      <c r="S1974" s="65">
        <v>12</v>
      </c>
      <c r="T1974" s="65">
        <v>17</v>
      </c>
      <c r="U1974" s="65">
        <v>24</v>
      </c>
    </row>
    <row r="1975" spans="1:21" x14ac:dyDescent="0.35">
      <c r="A1975" s="62">
        <v>1970</v>
      </c>
      <c r="B1975" s="63" t="s">
        <v>465</v>
      </c>
      <c r="C1975" s="64">
        <v>11.214953271028037</v>
      </c>
      <c r="D1975" s="64">
        <v>17.777777777777779</v>
      </c>
      <c r="E1975" s="64">
        <v>14.358974358974358</v>
      </c>
      <c r="F1975" s="64">
        <v>0</v>
      </c>
      <c r="G1975" s="64">
        <v>19.148936170212767</v>
      </c>
      <c r="H1975" s="64">
        <v>8.6021505376344098</v>
      </c>
      <c r="I1975" s="64">
        <v>5.7894736842105265</v>
      </c>
      <c r="J1975" s="64">
        <v>15.64245810055866</v>
      </c>
      <c r="K1975" s="64">
        <v>11.2565445026178</v>
      </c>
      <c r="L1975" s="65"/>
      <c r="M1975" s="65">
        <v>12</v>
      </c>
      <c r="N1975" s="65">
        <v>16</v>
      </c>
      <c r="O1975" s="65">
        <v>28</v>
      </c>
      <c r="P1975" s="65">
        <v>0</v>
      </c>
      <c r="Q1975" s="65">
        <v>18</v>
      </c>
      <c r="R1975" s="65">
        <v>16</v>
      </c>
      <c r="S1975" s="65">
        <v>11</v>
      </c>
      <c r="T1975" s="65">
        <v>28</v>
      </c>
      <c r="U1975" s="65">
        <v>43</v>
      </c>
    </row>
    <row r="1976" spans="1:21" x14ac:dyDescent="0.35">
      <c r="A1976" s="62">
        <v>1971</v>
      </c>
      <c r="B1976" s="63" t="s">
        <v>466</v>
      </c>
      <c r="C1976" s="64">
        <v>2.9209621993127146</v>
      </c>
      <c r="D1976" s="64">
        <v>8.7394957983193269</v>
      </c>
      <c r="E1976" s="64">
        <v>6.386554621848739</v>
      </c>
      <c r="F1976" s="64">
        <v>2.2727272727272729</v>
      </c>
      <c r="G1976" s="64">
        <v>4.8265460030165919</v>
      </c>
      <c r="H1976" s="64">
        <v>4.143426294820717</v>
      </c>
      <c r="I1976" s="64">
        <v>2.901023890784983</v>
      </c>
      <c r="J1976" s="64">
        <v>6.8288854003139718</v>
      </c>
      <c r="K1976" s="64">
        <v>4.9938600081866555</v>
      </c>
      <c r="L1976" s="65"/>
      <c r="M1976" s="65">
        <v>17</v>
      </c>
      <c r="N1976" s="65">
        <v>52</v>
      </c>
      <c r="O1976" s="65">
        <v>76</v>
      </c>
      <c r="P1976" s="65">
        <v>13</v>
      </c>
      <c r="Q1976" s="65">
        <v>32</v>
      </c>
      <c r="R1976" s="65">
        <v>52</v>
      </c>
      <c r="S1976" s="65">
        <v>34</v>
      </c>
      <c r="T1976" s="65">
        <v>87</v>
      </c>
      <c r="U1976" s="65">
        <v>122</v>
      </c>
    </row>
    <row r="1977" spans="1:21" x14ac:dyDescent="0.35">
      <c r="A1977" s="62">
        <v>1972</v>
      </c>
      <c r="B1977" s="63" t="s">
        <v>2281</v>
      </c>
      <c r="C1977" s="64">
        <v>0</v>
      </c>
      <c r="D1977" s="64">
        <v>0</v>
      </c>
      <c r="E1977" s="64">
        <v>0</v>
      </c>
      <c r="F1977" s="64">
        <v>0</v>
      </c>
      <c r="G1977" s="64">
        <v>0</v>
      </c>
      <c r="H1977" s="64">
        <v>0</v>
      </c>
      <c r="I1977" s="64">
        <v>0</v>
      </c>
      <c r="J1977" s="64">
        <v>0</v>
      </c>
      <c r="K1977" s="64">
        <v>0</v>
      </c>
      <c r="L1977" s="65"/>
      <c r="M1977" s="65">
        <v>0</v>
      </c>
      <c r="N1977" s="65">
        <v>0</v>
      </c>
      <c r="O1977" s="65">
        <v>0</v>
      </c>
      <c r="P1977" s="65">
        <v>0</v>
      </c>
      <c r="Q1977" s="65">
        <v>0</v>
      </c>
      <c r="R1977" s="65">
        <v>0</v>
      </c>
      <c r="S1977" s="65">
        <v>0</v>
      </c>
      <c r="T1977" s="65">
        <v>0</v>
      </c>
      <c r="U1977" s="65">
        <v>0</v>
      </c>
    </row>
    <row r="1978" spans="1:21" x14ac:dyDescent="0.35">
      <c r="A1978" s="62">
        <v>1973</v>
      </c>
      <c r="B1978" s="63" t="s">
        <v>2282</v>
      </c>
      <c r="C1978" s="64">
        <v>0</v>
      </c>
      <c r="D1978" s="64">
        <v>0</v>
      </c>
      <c r="E1978" s="64">
        <v>0</v>
      </c>
      <c r="F1978" s="64">
        <v>0</v>
      </c>
      <c r="G1978" s="64">
        <v>0</v>
      </c>
      <c r="H1978" s="64">
        <v>0</v>
      </c>
      <c r="I1978" s="64">
        <v>0</v>
      </c>
      <c r="J1978" s="64">
        <v>0</v>
      </c>
      <c r="K1978" s="64">
        <v>0</v>
      </c>
      <c r="L1978" s="65"/>
      <c r="M1978" s="65">
        <v>0</v>
      </c>
      <c r="N1978" s="65">
        <v>0</v>
      </c>
      <c r="O1978" s="65">
        <v>0</v>
      </c>
      <c r="P1978" s="65">
        <v>0</v>
      </c>
      <c r="Q1978" s="65">
        <v>0</v>
      </c>
      <c r="R1978" s="65">
        <v>0</v>
      </c>
      <c r="S1978" s="65">
        <v>0</v>
      </c>
      <c r="T1978" s="65">
        <v>0</v>
      </c>
      <c r="U1978" s="65">
        <v>0</v>
      </c>
    </row>
    <row r="1979" spans="1:21" x14ac:dyDescent="0.35">
      <c r="A1979" s="62">
        <v>1974</v>
      </c>
      <c r="B1979" s="63" t="s">
        <v>467</v>
      </c>
      <c r="C1979" s="64">
        <v>6.0606060606060606</v>
      </c>
      <c r="D1979" s="64">
        <v>3.6529680365296802</v>
      </c>
      <c r="E1979" s="64">
        <v>3.9568345323741005</v>
      </c>
      <c r="F1979" s="64">
        <v>0</v>
      </c>
      <c r="G1979" s="64">
        <v>4.3010752688172049</v>
      </c>
      <c r="H1979" s="64">
        <v>5.2208835341365463</v>
      </c>
      <c r="I1979" s="64">
        <v>6.2015503875968996</v>
      </c>
      <c r="J1979" s="64">
        <v>5.6234718826405867</v>
      </c>
      <c r="K1979" s="64">
        <v>3.9548022598870061</v>
      </c>
      <c r="L1979" s="65"/>
      <c r="M1979" s="65">
        <v>4</v>
      </c>
      <c r="N1979" s="65">
        <v>8</v>
      </c>
      <c r="O1979" s="65">
        <v>11</v>
      </c>
      <c r="P1979" s="65">
        <v>0</v>
      </c>
      <c r="Q1979" s="65">
        <v>8</v>
      </c>
      <c r="R1979" s="65">
        <v>13</v>
      </c>
      <c r="S1979" s="65">
        <v>8</v>
      </c>
      <c r="T1979" s="65">
        <v>23</v>
      </c>
      <c r="U1979" s="65">
        <v>21</v>
      </c>
    </row>
    <row r="1980" spans="1:21" x14ac:dyDescent="0.35">
      <c r="A1980" s="62">
        <v>1975</v>
      </c>
      <c r="B1980" s="63" t="s">
        <v>2283</v>
      </c>
      <c r="C1980" s="64">
        <v>0</v>
      </c>
      <c r="D1980" s="64">
        <v>0</v>
      </c>
      <c r="E1980" s="64">
        <v>0</v>
      </c>
      <c r="F1980" s="64">
        <v>0</v>
      </c>
      <c r="G1980" s="64">
        <v>0</v>
      </c>
      <c r="H1980" s="64">
        <v>0</v>
      </c>
      <c r="I1980" s="64">
        <v>0</v>
      </c>
      <c r="J1980" s="64">
        <v>0</v>
      </c>
      <c r="K1980" s="64">
        <v>0</v>
      </c>
      <c r="L1980" s="65"/>
      <c r="M1980" s="65">
        <v>0</v>
      </c>
      <c r="N1980" s="65">
        <v>0</v>
      </c>
      <c r="O1980" s="65">
        <v>0</v>
      </c>
      <c r="P1980" s="65">
        <v>0</v>
      </c>
      <c r="Q1980" s="65">
        <v>0</v>
      </c>
      <c r="R1980" s="65">
        <v>0</v>
      </c>
      <c r="S1980" s="65">
        <v>0</v>
      </c>
      <c r="T1980" s="65">
        <v>0</v>
      </c>
      <c r="U1980" s="65">
        <v>0</v>
      </c>
    </row>
    <row r="1981" spans="1:21" x14ac:dyDescent="0.35">
      <c r="A1981" s="62">
        <v>1976</v>
      </c>
      <c r="B1981" s="63" t="s">
        <v>2284</v>
      </c>
      <c r="C1981" s="64">
        <v>0</v>
      </c>
      <c r="D1981" s="64">
        <v>0</v>
      </c>
      <c r="E1981" s="64">
        <v>0</v>
      </c>
      <c r="F1981" s="64">
        <v>0</v>
      </c>
      <c r="G1981" s="64">
        <v>0</v>
      </c>
      <c r="H1981" s="64">
        <v>0</v>
      </c>
      <c r="I1981" s="64">
        <v>0</v>
      </c>
      <c r="J1981" s="64">
        <v>0</v>
      </c>
      <c r="K1981" s="64">
        <v>0</v>
      </c>
      <c r="L1981" s="65"/>
      <c r="M1981" s="65">
        <v>0</v>
      </c>
      <c r="N1981" s="65">
        <v>0</v>
      </c>
      <c r="O1981" s="65">
        <v>0</v>
      </c>
      <c r="P1981" s="65">
        <v>0</v>
      </c>
      <c r="Q1981" s="65">
        <v>0</v>
      </c>
      <c r="R1981" s="65">
        <v>0</v>
      </c>
      <c r="S1981" s="65">
        <v>0</v>
      </c>
      <c r="T1981" s="65">
        <v>0</v>
      </c>
      <c r="U1981" s="65">
        <v>0</v>
      </c>
    </row>
    <row r="1982" spans="1:21" x14ac:dyDescent="0.35">
      <c r="A1982" s="62">
        <v>1977</v>
      </c>
      <c r="B1982" s="63" t="s">
        <v>2285</v>
      </c>
      <c r="C1982" s="64">
        <v>0</v>
      </c>
      <c r="D1982" s="64">
        <v>0</v>
      </c>
      <c r="E1982" s="64">
        <v>0</v>
      </c>
      <c r="F1982" s="64">
        <v>0</v>
      </c>
      <c r="G1982" s="64">
        <v>0</v>
      </c>
      <c r="H1982" s="64">
        <v>0</v>
      </c>
      <c r="I1982" s="64">
        <v>0</v>
      </c>
      <c r="J1982" s="64">
        <v>0</v>
      </c>
      <c r="K1982" s="64">
        <v>0</v>
      </c>
      <c r="L1982" s="65"/>
      <c r="M1982" s="65">
        <v>0</v>
      </c>
      <c r="N1982" s="65">
        <v>0</v>
      </c>
      <c r="O1982" s="65">
        <v>0</v>
      </c>
      <c r="P1982" s="65">
        <v>0</v>
      </c>
      <c r="Q1982" s="65">
        <v>0</v>
      </c>
      <c r="R1982" s="65">
        <v>0</v>
      </c>
      <c r="S1982" s="65">
        <v>0</v>
      </c>
      <c r="T1982" s="65">
        <v>0</v>
      </c>
      <c r="U1982" s="65">
        <v>0</v>
      </c>
    </row>
    <row r="1983" spans="1:21" x14ac:dyDescent="0.35">
      <c r="A1983" s="62">
        <v>1978</v>
      </c>
      <c r="B1983" s="63" t="s">
        <v>2286</v>
      </c>
      <c r="C1983" s="64">
        <v>0</v>
      </c>
      <c r="D1983" s="64">
        <v>0</v>
      </c>
      <c r="E1983" s="64">
        <v>0</v>
      </c>
      <c r="F1983" s="64">
        <v>0</v>
      </c>
      <c r="G1983" s="64">
        <v>0</v>
      </c>
      <c r="H1983" s="64">
        <v>0</v>
      </c>
      <c r="I1983" s="64">
        <v>0</v>
      </c>
      <c r="J1983" s="64">
        <v>0</v>
      </c>
      <c r="K1983" s="64">
        <v>0</v>
      </c>
      <c r="L1983" s="65"/>
      <c r="M1983" s="65">
        <v>0</v>
      </c>
      <c r="N1983" s="65">
        <v>0</v>
      </c>
      <c r="O1983" s="65">
        <v>0</v>
      </c>
      <c r="P1983" s="65">
        <v>0</v>
      </c>
      <c r="Q1983" s="65">
        <v>0</v>
      </c>
      <c r="R1983" s="65">
        <v>0</v>
      </c>
      <c r="S1983" s="65">
        <v>0</v>
      </c>
      <c r="T1983" s="65">
        <v>0</v>
      </c>
      <c r="U1983" s="65">
        <v>0</v>
      </c>
    </row>
    <row r="1984" spans="1:21" x14ac:dyDescent="0.35">
      <c r="A1984" s="62">
        <v>1979</v>
      </c>
      <c r="B1984" s="63" t="s">
        <v>2287</v>
      </c>
      <c r="C1984" s="64">
        <v>0</v>
      </c>
      <c r="D1984" s="64">
        <v>0</v>
      </c>
      <c r="E1984" s="64">
        <v>0</v>
      </c>
      <c r="F1984" s="64">
        <v>0</v>
      </c>
      <c r="G1984" s="64">
        <v>0</v>
      </c>
      <c r="H1984" s="64">
        <v>0</v>
      </c>
      <c r="I1984" s="64">
        <v>0</v>
      </c>
      <c r="J1984" s="64">
        <v>0</v>
      </c>
      <c r="K1984" s="64">
        <v>0</v>
      </c>
      <c r="L1984" s="65"/>
      <c r="M1984" s="65">
        <v>0</v>
      </c>
      <c r="N1984" s="65">
        <v>0</v>
      </c>
      <c r="O1984" s="65">
        <v>0</v>
      </c>
      <c r="P1984" s="65">
        <v>0</v>
      </c>
      <c r="Q1984" s="65">
        <v>0</v>
      </c>
      <c r="R1984" s="65">
        <v>0</v>
      </c>
      <c r="S1984" s="65">
        <v>0</v>
      </c>
      <c r="T1984" s="65">
        <v>0</v>
      </c>
      <c r="U1984" s="65">
        <v>0</v>
      </c>
    </row>
    <row r="1985" spans="1:21" x14ac:dyDescent="0.35">
      <c r="A1985" s="62">
        <v>1980</v>
      </c>
      <c r="B1985" s="63" t="s">
        <v>2288</v>
      </c>
      <c r="C1985" s="64">
        <v>0</v>
      </c>
      <c r="D1985" s="64">
        <v>0</v>
      </c>
      <c r="E1985" s="64">
        <v>0</v>
      </c>
      <c r="F1985" s="64">
        <v>0</v>
      </c>
      <c r="G1985" s="64">
        <v>0</v>
      </c>
      <c r="H1985" s="64">
        <v>0</v>
      </c>
      <c r="I1985" s="64">
        <v>0</v>
      </c>
      <c r="J1985" s="64">
        <v>0</v>
      </c>
      <c r="K1985" s="64">
        <v>0</v>
      </c>
      <c r="L1985" s="65"/>
      <c r="M1985" s="65">
        <v>0</v>
      </c>
      <c r="N1985" s="65">
        <v>0</v>
      </c>
      <c r="O1985" s="65">
        <v>0</v>
      </c>
      <c r="P1985" s="65">
        <v>0</v>
      </c>
      <c r="Q1985" s="65">
        <v>0</v>
      </c>
      <c r="R1985" s="65">
        <v>0</v>
      </c>
      <c r="S1985" s="65">
        <v>0</v>
      </c>
      <c r="T1985" s="65">
        <v>0</v>
      </c>
      <c r="U1985" s="65">
        <v>0</v>
      </c>
    </row>
    <row r="1986" spans="1:21" x14ac:dyDescent="0.35">
      <c r="A1986" s="62">
        <v>1981</v>
      </c>
      <c r="B1986" s="63" t="s">
        <v>2289</v>
      </c>
      <c r="C1986" s="64">
        <v>0</v>
      </c>
      <c r="D1986" s="64">
        <v>0</v>
      </c>
      <c r="E1986" s="64">
        <v>0</v>
      </c>
      <c r="F1986" s="64">
        <v>0</v>
      </c>
      <c r="G1986" s="64">
        <v>0</v>
      </c>
      <c r="H1986" s="64">
        <v>0</v>
      </c>
      <c r="I1986" s="64">
        <v>0</v>
      </c>
      <c r="J1986" s="64">
        <v>0</v>
      </c>
      <c r="K1986" s="64">
        <v>0</v>
      </c>
      <c r="L1986" s="65"/>
      <c r="M1986" s="65">
        <v>0</v>
      </c>
      <c r="N1986" s="65">
        <v>0</v>
      </c>
      <c r="O1986" s="65">
        <v>0</v>
      </c>
      <c r="P1986" s="65">
        <v>0</v>
      </c>
      <c r="Q1986" s="65">
        <v>0</v>
      </c>
      <c r="R1986" s="65">
        <v>0</v>
      </c>
      <c r="S1986" s="65">
        <v>0</v>
      </c>
      <c r="T1986" s="65">
        <v>0</v>
      </c>
      <c r="U1986" s="65">
        <v>0</v>
      </c>
    </row>
    <row r="1987" spans="1:21" x14ac:dyDescent="0.35">
      <c r="A1987" s="62">
        <v>1982</v>
      </c>
      <c r="B1987" s="63" t="s">
        <v>2290</v>
      </c>
      <c r="C1987" s="64">
        <v>0</v>
      </c>
      <c r="D1987" s="64">
        <v>0</v>
      </c>
      <c r="E1987" s="64">
        <v>0</v>
      </c>
      <c r="F1987" s="64">
        <v>0</v>
      </c>
      <c r="G1987" s="64">
        <v>0</v>
      </c>
      <c r="H1987" s="64">
        <v>0</v>
      </c>
      <c r="I1987" s="64">
        <v>0</v>
      </c>
      <c r="J1987" s="64">
        <v>0</v>
      </c>
      <c r="K1987" s="64">
        <v>0</v>
      </c>
      <c r="L1987" s="65"/>
      <c r="M1987" s="65">
        <v>0</v>
      </c>
      <c r="N1987" s="65">
        <v>0</v>
      </c>
      <c r="O1987" s="65">
        <v>0</v>
      </c>
      <c r="P1987" s="65">
        <v>0</v>
      </c>
      <c r="Q1987" s="65">
        <v>0</v>
      </c>
      <c r="R1987" s="65">
        <v>0</v>
      </c>
      <c r="S1987" s="65">
        <v>0</v>
      </c>
      <c r="T1987" s="65">
        <v>0</v>
      </c>
      <c r="U1987" s="65">
        <v>0</v>
      </c>
    </row>
    <row r="1988" spans="1:21" x14ac:dyDescent="0.35">
      <c r="A1988" s="62">
        <v>1983</v>
      </c>
      <c r="B1988" s="63" t="s">
        <v>2291</v>
      </c>
      <c r="C1988" s="64">
        <v>0</v>
      </c>
      <c r="D1988" s="64">
        <v>0</v>
      </c>
      <c r="E1988" s="64">
        <v>0</v>
      </c>
      <c r="F1988" s="64">
        <v>0</v>
      </c>
      <c r="G1988" s="64">
        <v>0</v>
      </c>
      <c r="H1988" s="64">
        <v>0</v>
      </c>
      <c r="I1988" s="64">
        <v>0</v>
      </c>
      <c r="J1988" s="64">
        <v>0</v>
      </c>
      <c r="K1988" s="64">
        <v>0</v>
      </c>
      <c r="L1988" s="65"/>
      <c r="M1988" s="65">
        <v>0</v>
      </c>
      <c r="N1988" s="65">
        <v>0</v>
      </c>
      <c r="O1988" s="65">
        <v>0</v>
      </c>
      <c r="P1988" s="65">
        <v>0</v>
      </c>
      <c r="Q1988" s="65">
        <v>0</v>
      </c>
      <c r="R1988" s="65">
        <v>0</v>
      </c>
      <c r="S1988" s="65">
        <v>0</v>
      </c>
      <c r="T1988" s="65">
        <v>0</v>
      </c>
      <c r="U1988" s="65">
        <v>0</v>
      </c>
    </row>
    <row r="1989" spans="1:21" x14ac:dyDescent="0.35">
      <c r="A1989" s="62">
        <v>1984</v>
      </c>
      <c r="B1989" s="63" t="s">
        <v>468</v>
      </c>
      <c r="C1989" s="64">
        <v>11.666666666666666</v>
      </c>
      <c r="D1989" s="64">
        <v>21.111111111111111</v>
      </c>
      <c r="E1989" s="64">
        <v>13.953488372093023</v>
      </c>
      <c r="F1989" s="64">
        <v>0</v>
      </c>
      <c r="G1989" s="64">
        <v>14.893617021276595</v>
      </c>
      <c r="H1989" s="64">
        <v>5.7142857142857144</v>
      </c>
      <c r="I1989" s="64">
        <v>6.9565217391304346</v>
      </c>
      <c r="J1989" s="64">
        <v>15.183246073298429</v>
      </c>
      <c r="K1989" s="64">
        <v>11.298076923076923</v>
      </c>
      <c r="L1989" s="65"/>
      <c r="M1989" s="65">
        <v>14</v>
      </c>
      <c r="N1989" s="65">
        <v>19</v>
      </c>
      <c r="O1989" s="65">
        <v>30</v>
      </c>
      <c r="P1989" s="65">
        <v>0</v>
      </c>
      <c r="Q1989" s="65">
        <v>14</v>
      </c>
      <c r="R1989" s="65">
        <v>12</v>
      </c>
      <c r="S1989" s="65">
        <v>16</v>
      </c>
      <c r="T1989" s="65">
        <v>29</v>
      </c>
      <c r="U1989" s="65">
        <v>47</v>
      </c>
    </row>
    <row r="1990" spans="1:21" x14ac:dyDescent="0.35">
      <c r="A1990" s="62">
        <v>1985</v>
      </c>
      <c r="B1990" s="63" t="s">
        <v>469</v>
      </c>
      <c r="C1990" s="64">
        <v>2.9239766081871341</v>
      </c>
      <c r="D1990" s="64">
        <v>6.3186813186813184</v>
      </c>
      <c r="E1990" s="64">
        <v>4.8433048433048427</v>
      </c>
      <c r="F1990" s="64">
        <v>1.056338028169014</v>
      </c>
      <c r="G1990" s="64">
        <v>5.7507987220447285</v>
      </c>
      <c r="H1990" s="64">
        <v>3.3670033670033668</v>
      </c>
      <c r="I1990" s="64">
        <v>1.9417475728155338</v>
      </c>
      <c r="J1990" s="64">
        <v>6.0561299852289512</v>
      </c>
      <c r="K1990" s="64">
        <v>4.1698841698841704</v>
      </c>
      <c r="L1990" s="65"/>
      <c r="M1990" s="65">
        <v>10</v>
      </c>
      <c r="N1990" s="65">
        <v>23</v>
      </c>
      <c r="O1990" s="65">
        <v>34</v>
      </c>
      <c r="P1990" s="65">
        <v>3</v>
      </c>
      <c r="Q1990" s="65">
        <v>18</v>
      </c>
      <c r="R1990" s="65">
        <v>20</v>
      </c>
      <c r="S1990" s="65">
        <v>12</v>
      </c>
      <c r="T1990" s="65">
        <v>41</v>
      </c>
      <c r="U1990" s="65">
        <v>54</v>
      </c>
    </row>
    <row r="1991" spans="1:21" x14ac:dyDescent="0.35">
      <c r="A1991" s="62">
        <v>1986</v>
      </c>
      <c r="B1991" s="63" t="s">
        <v>2292</v>
      </c>
      <c r="C1991" s="64">
        <v>0</v>
      </c>
      <c r="D1991" s="64">
        <v>0</v>
      </c>
      <c r="E1991" s="64">
        <v>0</v>
      </c>
      <c r="F1991" s="64">
        <v>0</v>
      </c>
      <c r="G1991" s="64">
        <v>0</v>
      </c>
      <c r="H1991" s="64">
        <v>0</v>
      </c>
      <c r="I1991" s="64">
        <v>0</v>
      </c>
      <c r="J1991" s="64">
        <v>0</v>
      </c>
      <c r="K1991" s="64">
        <v>0</v>
      </c>
      <c r="L1991" s="65"/>
      <c r="M1991" s="65">
        <v>0</v>
      </c>
      <c r="N1991" s="65">
        <v>0</v>
      </c>
      <c r="O1991" s="65">
        <v>0</v>
      </c>
      <c r="P1991" s="65">
        <v>0</v>
      </c>
      <c r="Q1991" s="65">
        <v>0</v>
      </c>
      <c r="R1991" s="65">
        <v>0</v>
      </c>
      <c r="S1991" s="65">
        <v>0</v>
      </c>
      <c r="T1991" s="65">
        <v>0</v>
      </c>
      <c r="U1991" s="65">
        <v>0</v>
      </c>
    </row>
    <row r="1992" spans="1:21" x14ac:dyDescent="0.35">
      <c r="A1992" s="62">
        <v>1987</v>
      </c>
      <c r="B1992" s="63" t="s">
        <v>2293</v>
      </c>
      <c r="C1992" s="64">
        <v>0</v>
      </c>
      <c r="D1992" s="64">
        <v>0</v>
      </c>
      <c r="E1992" s="64">
        <v>0</v>
      </c>
      <c r="F1992" s="64">
        <v>0</v>
      </c>
      <c r="G1992" s="64">
        <v>0</v>
      </c>
      <c r="H1992" s="64">
        <v>0</v>
      </c>
      <c r="I1992" s="64">
        <v>0</v>
      </c>
      <c r="J1992" s="64">
        <v>0</v>
      </c>
      <c r="K1992" s="64">
        <v>0</v>
      </c>
      <c r="L1992" s="65"/>
      <c r="M1992" s="65">
        <v>0</v>
      </c>
      <c r="N1992" s="65">
        <v>0</v>
      </c>
      <c r="O1992" s="65">
        <v>0</v>
      </c>
      <c r="P1992" s="65">
        <v>0</v>
      </c>
      <c r="Q1992" s="65">
        <v>0</v>
      </c>
      <c r="R1992" s="65">
        <v>0</v>
      </c>
      <c r="S1992" s="65">
        <v>0</v>
      </c>
      <c r="T1992" s="65">
        <v>0</v>
      </c>
      <c r="U1992" s="65">
        <v>0</v>
      </c>
    </row>
    <row r="1993" spans="1:21" x14ac:dyDescent="0.35">
      <c r="A1993" s="62">
        <v>1988</v>
      </c>
      <c r="B1993" s="63" t="s">
        <v>2294</v>
      </c>
      <c r="C1993" s="64">
        <v>0</v>
      </c>
      <c r="D1993" s="64">
        <v>0</v>
      </c>
      <c r="E1993" s="64">
        <v>0</v>
      </c>
      <c r="F1993" s="64">
        <v>0</v>
      </c>
      <c r="G1993" s="64">
        <v>0</v>
      </c>
      <c r="H1993" s="64">
        <v>0</v>
      </c>
      <c r="I1993" s="64">
        <v>0</v>
      </c>
      <c r="J1993" s="64">
        <v>0</v>
      </c>
      <c r="K1993" s="64">
        <v>0</v>
      </c>
      <c r="L1993" s="65"/>
      <c r="M1993" s="65">
        <v>0</v>
      </c>
      <c r="N1993" s="65">
        <v>0</v>
      </c>
      <c r="O1993" s="65">
        <v>0</v>
      </c>
      <c r="P1993" s="65">
        <v>0</v>
      </c>
      <c r="Q1993" s="65">
        <v>0</v>
      </c>
      <c r="R1993" s="65">
        <v>0</v>
      </c>
      <c r="S1993" s="65">
        <v>0</v>
      </c>
      <c r="T1993" s="65">
        <v>0</v>
      </c>
      <c r="U1993" s="65">
        <v>0</v>
      </c>
    </row>
    <row r="1994" spans="1:21" x14ac:dyDescent="0.35">
      <c r="A1994" s="62">
        <v>1989</v>
      </c>
      <c r="B1994" s="63" t="s">
        <v>2295</v>
      </c>
      <c r="C1994" s="64">
        <v>0</v>
      </c>
      <c r="D1994" s="64">
        <v>0</v>
      </c>
      <c r="E1994" s="64">
        <v>0</v>
      </c>
      <c r="F1994" s="64">
        <v>0</v>
      </c>
      <c r="G1994" s="64">
        <v>0</v>
      </c>
      <c r="H1994" s="64">
        <v>0</v>
      </c>
      <c r="I1994" s="64">
        <v>0</v>
      </c>
      <c r="J1994" s="64">
        <v>0</v>
      </c>
      <c r="K1994" s="64">
        <v>0</v>
      </c>
      <c r="L1994" s="65"/>
      <c r="M1994" s="65">
        <v>0</v>
      </c>
      <c r="N1994" s="65">
        <v>0</v>
      </c>
      <c r="O1994" s="65">
        <v>0</v>
      </c>
      <c r="P1994" s="65">
        <v>0</v>
      </c>
      <c r="Q1994" s="65">
        <v>0</v>
      </c>
      <c r="R1994" s="65">
        <v>0</v>
      </c>
      <c r="S1994" s="65">
        <v>0</v>
      </c>
      <c r="T1994" s="65">
        <v>0</v>
      </c>
      <c r="U1994" s="65">
        <v>0</v>
      </c>
    </row>
    <row r="1995" spans="1:21" x14ac:dyDescent="0.35">
      <c r="A1995" s="62">
        <v>1990</v>
      </c>
      <c r="B1995" s="63" t="s">
        <v>2296</v>
      </c>
      <c r="C1995" s="64">
        <v>0</v>
      </c>
      <c r="D1995" s="64">
        <v>0</v>
      </c>
      <c r="E1995" s="64">
        <v>0</v>
      </c>
      <c r="F1995" s="64">
        <v>0</v>
      </c>
      <c r="G1995" s="64">
        <v>0</v>
      </c>
      <c r="H1995" s="64">
        <v>0</v>
      </c>
      <c r="I1995" s="64">
        <v>0</v>
      </c>
      <c r="J1995" s="64">
        <v>0</v>
      </c>
      <c r="K1995" s="64">
        <v>0</v>
      </c>
      <c r="L1995" s="65"/>
      <c r="M1995" s="65">
        <v>0</v>
      </c>
      <c r="N1995" s="65">
        <v>0</v>
      </c>
      <c r="O1995" s="65">
        <v>0</v>
      </c>
      <c r="P1995" s="65">
        <v>0</v>
      </c>
      <c r="Q1995" s="65">
        <v>0</v>
      </c>
      <c r="R1995" s="65">
        <v>0</v>
      </c>
      <c r="S1995" s="65">
        <v>0</v>
      </c>
      <c r="T1995" s="65">
        <v>0</v>
      </c>
      <c r="U1995" s="65">
        <v>0</v>
      </c>
    </row>
    <row r="1996" spans="1:21" x14ac:dyDescent="0.35">
      <c r="A1996" s="62">
        <v>1991</v>
      </c>
      <c r="B1996" s="63" t="s">
        <v>2297</v>
      </c>
      <c r="C1996" s="64">
        <v>0</v>
      </c>
      <c r="D1996" s="64">
        <v>0</v>
      </c>
      <c r="E1996" s="64">
        <v>0</v>
      </c>
      <c r="F1996" s="64">
        <v>0</v>
      </c>
      <c r="G1996" s="64">
        <v>0</v>
      </c>
      <c r="H1996" s="64">
        <v>0</v>
      </c>
      <c r="I1996" s="64">
        <v>0</v>
      </c>
      <c r="J1996" s="64">
        <v>0</v>
      </c>
      <c r="K1996" s="64">
        <v>0</v>
      </c>
      <c r="L1996" s="65"/>
      <c r="M1996" s="65">
        <v>0</v>
      </c>
      <c r="N1996" s="65">
        <v>0</v>
      </c>
      <c r="O1996" s="65">
        <v>0</v>
      </c>
      <c r="P1996" s="65">
        <v>0</v>
      </c>
      <c r="Q1996" s="65">
        <v>0</v>
      </c>
      <c r="R1996" s="65">
        <v>0</v>
      </c>
      <c r="S1996" s="65">
        <v>0</v>
      </c>
      <c r="T1996" s="65">
        <v>0</v>
      </c>
      <c r="U1996" s="65">
        <v>0</v>
      </c>
    </row>
    <row r="1997" spans="1:21" x14ac:dyDescent="0.35">
      <c r="A1997" s="62">
        <v>1992</v>
      </c>
      <c r="B1997" s="63" t="s">
        <v>2298</v>
      </c>
      <c r="C1997" s="64">
        <v>0</v>
      </c>
      <c r="D1997" s="64">
        <v>57.142857142857139</v>
      </c>
      <c r="E1997" s="64">
        <v>16</v>
      </c>
      <c r="F1997" s="64">
        <v>0</v>
      </c>
      <c r="G1997" s="64">
        <v>42.857142857142854</v>
      </c>
      <c r="H1997" s="64">
        <v>18.75</v>
      </c>
      <c r="I1997" s="64">
        <v>0</v>
      </c>
      <c r="J1997" s="64">
        <v>37.5</v>
      </c>
      <c r="K1997" s="64">
        <v>14.634146341463413</v>
      </c>
      <c r="L1997" s="65"/>
      <c r="M1997" s="65">
        <v>0</v>
      </c>
      <c r="N1997" s="65">
        <v>4</v>
      </c>
      <c r="O1997" s="65">
        <v>4</v>
      </c>
      <c r="P1997" s="65">
        <v>0</v>
      </c>
      <c r="Q1997" s="65">
        <v>3</v>
      </c>
      <c r="R1997" s="65">
        <v>3</v>
      </c>
      <c r="S1997" s="65">
        <v>0</v>
      </c>
      <c r="T1997" s="65">
        <v>6</v>
      </c>
      <c r="U1997" s="65">
        <v>6</v>
      </c>
    </row>
    <row r="1998" spans="1:21" x14ac:dyDescent="0.35">
      <c r="A1998" s="62">
        <v>1993</v>
      </c>
      <c r="B1998" s="63" t="s">
        <v>2299</v>
      </c>
      <c r="C1998" s="64">
        <v>0</v>
      </c>
      <c r="D1998" s="64">
        <v>0</v>
      </c>
      <c r="E1998" s="64">
        <v>0</v>
      </c>
      <c r="F1998" s="64">
        <v>0</v>
      </c>
      <c r="G1998" s="64">
        <v>0</v>
      </c>
      <c r="H1998" s="64">
        <v>17.647058823529413</v>
      </c>
      <c r="I1998" s="64">
        <v>10.344827586206897</v>
      </c>
      <c r="J1998" s="64">
        <v>0</v>
      </c>
      <c r="K1998" s="64">
        <v>14.583333333333334</v>
      </c>
      <c r="L1998" s="65"/>
      <c r="M1998" s="65">
        <v>0</v>
      </c>
      <c r="N1998" s="65">
        <v>0</v>
      </c>
      <c r="O1998" s="65">
        <v>0</v>
      </c>
      <c r="P1998" s="65">
        <v>0</v>
      </c>
      <c r="Q1998" s="65">
        <v>0</v>
      </c>
      <c r="R1998" s="65">
        <v>3</v>
      </c>
      <c r="S1998" s="65">
        <v>3</v>
      </c>
      <c r="T1998" s="65">
        <v>0</v>
      </c>
      <c r="U1998" s="65">
        <v>7</v>
      </c>
    </row>
    <row r="1999" spans="1:21" x14ac:dyDescent="0.35">
      <c r="A1999" s="62">
        <v>1994</v>
      </c>
      <c r="B1999" s="63" t="s">
        <v>2300</v>
      </c>
      <c r="C1999" s="64">
        <v>0</v>
      </c>
      <c r="D1999" s="64">
        <v>0</v>
      </c>
      <c r="E1999" s="64">
        <v>0</v>
      </c>
      <c r="F1999" s="64">
        <v>0</v>
      </c>
      <c r="G1999" s="64">
        <v>0</v>
      </c>
      <c r="H1999" s="64">
        <v>0</v>
      </c>
      <c r="I1999" s="64">
        <v>0</v>
      </c>
      <c r="J1999" s="64">
        <v>0</v>
      </c>
      <c r="K1999" s="64">
        <v>0</v>
      </c>
      <c r="L1999" s="65"/>
      <c r="M1999" s="65">
        <v>0</v>
      </c>
      <c r="N1999" s="65">
        <v>0</v>
      </c>
      <c r="O1999" s="65">
        <v>0</v>
      </c>
      <c r="P1999" s="65">
        <v>0</v>
      </c>
      <c r="Q1999" s="65">
        <v>0</v>
      </c>
      <c r="R1999" s="65">
        <v>0</v>
      </c>
      <c r="S1999" s="65">
        <v>0</v>
      </c>
      <c r="T1999" s="65">
        <v>0</v>
      </c>
      <c r="U1999" s="65">
        <v>0</v>
      </c>
    </row>
    <row r="2000" spans="1:21" x14ac:dyDescent="0.35">
      <c r="A2000" s="62">
        <v>1995</v>
      </c>
      <c r="B2000" s="63" t="s">
        <v>2301</v>
      </c>
      <c r="C2000" s="64">
        <v>0</v>
      </c>
      <c r="D2000" s="64">
        <v>0</v>
      </c>
      <c r="E2000" s="64">
        <v>0</v>
      </c>
      <c r="F2000" s="64">
        <v>0</v>
      </c>
      <c r="G2000" s="64">
        <v>0</v>
      </c>
      <c r="H2000" s="64">
        <v>0</v>
      </c>
      <c r="I2000" s="64">
        <v>0</v>
      </c>
      <c r="J2000" s="64">
        <v>0</v>
      </c>
      <c r="K2000" s="64">
        <v>0</v>
      </c>
      <c r="L2000" s="65"/>
      <c r="M2000" s="65">
        <v>0</v>
      </c>
      <c r="N2000" s="65">
        <v>0</v>
      </c>
      <c r="O2000" s="65">
        <v>0</v>
      </c>
      <c r="P2000" s="65">
        <v>0</v>
      </c>
      <c r="Q2000" s="65">
        <v>0</v>
      </c>
      <c r="R2000" s="65">
        <v>0</v>
      </c>
      <c r="S2000" s="65">
        <v>0</v>
      </c>
      <c r="T2000" s="65">
        <v>0</v>
      </c>
      <c r="U2000" s="65">
        <v>0</v>
      </c>
    </row>
    <row r="2001" spans="1:21" x14ac:dyDescent="0.35">
      <c r="A2001" s="62">
        <v>1996</v>
      </c>
      <c r="B2001" s="63" t="s">
        <v>2302</v>
      </c>
      <c r="C2001" s="64">
        <v>0</v>
      </c>
      <c r="D2001" s="64">
        <v>0</v>
      </c>
      <c r="E2001" s="64">
        <v>10.588235294117647</v>
      </c>
      <c r="F2001" s="64">
        <v>8</v>
      </c>
      <c r="G2001" s="64">
        <v>10.256410256410255</v>
      </c>
      <c r="H2001" s="64">
        <v>5.6818181818181817</v>
      </c>
      <c r="I2001" s="64">
        <v>7.8651685393258424</v>
      </c>
      <c r="J2001" s="64">
        <v>9.2105263157894726</v>
      </c>
      <c r="K2001" s="64">
        <v>8.6419753086419746</v>
      </c>
      <c r="L2001" s="65"/>
      <c r="M2001" s="65">
        <v>0</v>
      </c>
      <c r="N2001" s="65">
        <v>0</v>
      </c>
      <c r="O2001" s="65">
        <v>9</v>
      </c>
      <c r="P2001" s="65">
        <v>4</v>
      </c>
      <c r="Q2001" s="65">
        <v>4</v>
      </c>
      <c r="R2001" s="65">
        <v>5</v>
      </c>
      <c r="S2001" s="65">
        <v>7</v>
      </c>
      <c r="T2001" s="65">
        <v>7</v>
      </c>
      <c r="U2001" s="65">
        <v>14</v>
      </c>
    </row>
    <row r="2002" spans="1:21" x14ac:dyDescent="0.35">
      <c r="A2002" s="62">
        <v>1997</v>
      </c>
      <c r="B2002" s="63" t="s">
        <v>2303</v>
      </c>
      <c r="C2002" s="64">
        <v>0</v>
      </c>
      <c r="D2002" s="64">
        <v>0</v>
      </c>
      <c r="E2002" s="64">
        <v>0</v>
      </c>
      <c r="F2002" s="64">
        <v>0</v>
      </c>
      <c r="G2002" s="64">
        <v>0</v>
      </c>
      <c r="H2002" s="64">
        <v>0</v>
      </c>
      <c r="I2002" s="64">
        <v>0</v>
      </c>
      <c r="J2002" s="64">
        <v>0</v>
      </c>
      <c r="K2002" s="64">
        <v>0</v>
      </c>
      <c r="L2002" s="65"/>
      <c r="M2002" s="65">
        <v>0</v>
      </c>
      <c r="N2002" s="65">
        <v>0</v>
      </c>
      <c r="O2002" s="65">
        <v>0</v>
      </c>
      <c r="P2002" s="65">
        <v>0</v>
      </c>
      <c r="Q2002" s="65">
        <v>0</v>
      </c>
      <c r="R2002" s="65">
        <v>0</v>
      </c>
      <c r="S2002" s="65">
        <v>0</v>
      </c>
      <c r="T2002" s="65">
        <v>0</v>
      </c>
      <c r="U2002" s="65">
        <v>0</v>
      </c>
    </row>
    <row r="2003" spans="1:21" x14ac:dyDescent="0.35">
      <c r="A2003" s="62">
        <v>1998</v>
      </c>
      <c r="B2003" s="63" t="s">
        <v>470</v>
      </c>
      <c r="C2003" s="64">
        <v>1.9736842105263157</v>
      </c>
      <c r="D2003" s="64">
        <v>10.504201680672269</v>
      </c>
      <c r="E2003" s="64">
        <v>7.5376884422110546</v>
      </c>
      <c r="F2003" s="64">
        <v>5.785123966942149</v>
      </c>
      <c r="G2003" s="64">
        <v>6.3348416289592757</v>
      </c>
      <c r="H2003" s="64">
        <v>5.8139534883720927</v>
      </c>
      <c r="I2003" s="64">
        <v>3.8461538461538463</v>
      </c>
      <c r="J2003" s="64">
        <v>8.2788671023965144</v>
      </c>
      <c r="K2003" s="64">
        <v>6.8273092369477917</v>
      </c>
      <c r="L2003" s="65"/>
      <c r="M2003" s="65">
        <v>3</v>
      </c>
      <c r="N2003" s="65">
        <v>25</v>
      </c>
      <c r="O2003" s="65">
        <v>30</v>
      </c>
      <c r="P2003" s="65">
        <v>7</v>
      </c>
      <c r="Q2003" s="65">
        <v>14</v>
      </c>
      <c r="R2003" s="65">
        <v>20</v>
      </c>
      <c r="S2003" s="65">
        <v>11</v>
      </c>
      <c r="T2003" s="65">
        <v>38</v>
      </c>
      <c r="U2003" s="65">
        <v>51</v>
      </c>
    </row>
    <row r="2004" spans="1:21" x14ac:dyDescent="0.35">
      <c r="A2004" s="62">
        <v>1999</v>
      </c>
      <c r="B2004" s="63" t="s">
        <v>2304</v>
      </c>
      <c r="C2004" s="64">
        <v>0</v>
      </c>
      <c r="D2004" s="64">
        <v>28.571428571428569</v>
      </c>
      <c r="E2004" s="64">
        <v>11.428571428571429</v>
      </c>
      <c r="F2004" s="64">
        <v>0</v>
      </c>
      <c r="G2004" s="64">
        <v>0</v>
      </c>
      <c r="H2004" s="64">
        <v>0</v>
      </c>
      <c r="I2004" s="64">
        <v>0</v>
      </c>
      <c r="J2004" s="64">
        <v>13.636363636363635</v>
      </c>
      <c r="K2004" s="64">
        <v>4</v>
      </c>
      <c r="L2004" s="65"/>
      <c r="M2004" s="65">
        <v>0</v>
      </c>
      <c r="N2004" s="65">
        <v>4</v>
      </c>
      <c r="O2004" s="65">
        <v>4</v>
      </c>
      <c r="P2004" s="65">
        <v>0</v>
      </c>
      <c r="Q2004" s="65">
        <v>0</v>
      </c>
      <c r="R2004" s="65">
        <v>0</v>
      </c>
      <c r="S2004" s="65">
        <v>0</v>
      </c>
      <c r="T2004" s="65">
        <v>3</v>
      </c>
      <c r="U2004" s="65">
        <v>3</v>
      </c>
    </row>
    <row r="2005" spans="1:21" x14ac:dyDescent="0.35">
      <c r="A2005" s="62">
        <v>2000</v>
      </c>
      <c r="B2005" s="63" t="s">
        <v>471</v>
      </c>
      <c r="C2005" s="64">
        <v>7.1065989847715745</v>
      </c>
      <c r="D2005" s="64">
        <v>7.2674418604651168</v>
      </c>
      <c r="E2005" s="64">
        <v>5.6603773584905666</v>
      </c>
      <c r="F2005" s="64">
        <v>0</v>
      </c>
      <c r="G2005" s="64">
        <v>4.1666666666666661</v>
      </c>
      <c r="H2005" s="64">
        <v>3.7837837837837842</v>
      </c>
      <c r="I2005" s="64">
        <v>4.3269230769230766</v>
      </c>
      <c r="J2005" s="64">
        <v>5.8910162002945503</v>
      </c>
      <c r="K2005" s="64">
        <v>4.925650557620818</v>
      </c>
      <c r="L2005" s="65"/>
      <c r="M2005" s="65">
        <v>14</v>
      </c>
      <c r="N2005" s="65">
        <v>25</v>
      </c>
      <c r="O2005" s="65">
        <v>30</v>
      </c>
      <c r="P2005" s="65">
        <v>0</v>
      </c>
      <c r="Q2005" s="65">
        <v>14</v>
      </c>
      <c r="R2005" s="65">
        <v>21</v>
      </c>
      <c r="S2005" s="65">
        <v>18</v>
      </c>
      <c r="T2005" s="65">
        <v>40</v>
      </c>
      <c r="U2005" s="65">
        <v>53</v>
      </c>
    </row>
    <row r="2006" spans="1:21" x14ac:dyDescent="0.35">
      <c r="A2006" s="62">
        <v>2001</v>
      </c>
      <c r="B2006" s="63" t="s">
        <v>472</v>
      </c>
      <c r="C2006" s="64">
        <v>2.5862068965517242</v>
      </c>
      <c r="D2006" s="64">
        <v>9.0614886731391593</v>
      </c>
      <c r="E2006" s="64">
        <v>6.4665127020785222</v>
      </c>
      <c r="F2006" s="64">
        <v>0</v>
      </c>
      <c r="G2006" s="64">
        <v>6.25</v>
      </c>
      <c r="H2006" s="64">
        <v>5.2369077306733169</v>
      </c>
      <c r="I2006" s="64">
        <v>2.6315789473684208</v>
      </c>
      <c r="J2006" s="64">
        <v>7.4265975820379975</v>
      </c>
      <c r="K2006" s="64">
        <v>6.4209274673008325</v>
      </c>
      <c r="L2006" s="65"/>
      <c r="M2006" s="65">
        <v>3</v>
      </c>
      <c r="N2006" s="65">
        <v>28</v>
      </c>
      <c r="O2006" s="65">
        <v>28</v>
      </c>
      <c r="P2006" s="65">
        <v>0</v>
      </c>
      <c r="Q2006" s="65">
        <v>17</v>
      </c>
      <c r="R2006" s="65">
        <v>21</v>
      </c>
      <c r="S2006" s="65">
        <v>7</v>
      </c>
      <c r="T2006" s="65">
        <v>43</v>
      </c>
      <c r="U2006" s="65">
        <v>54</v>
      </c>
    </row>
    <row r="2007" spans="1:21" x14ac:dyDescent="0.35">
      <c r="A2007" s="62">
        <v>2002</v>
      </c>
      <c r="B2007" s="63" t="s">
        <v>473</v>
      </c>
      <c r="C2007" s="64">
        <v>3.3333333333333335</v>
      </c>
      <c r="D2007" s="64">
        <v>6.3604240282685502</v>
      </c>
      <c r="E2007" s="64">
        <v>6.0606060606060606</v>
      </c>
      <c r="F2007" s="64">
        <v>4.8913043478260869</v>
      </c>
      <c r="G2007" s="64">
        <v>6.8441064638783269</v>
      </c>
      <c r="H2007" s="64">
        <v>4.0540540540540544</v>
      </c>
      <c r="I2007" s="64">
        <v>3.9443155452436192</v>
      </c>
      <c r="J2007" s="64">
        <v>6.6298342541436464</v>
      </c>
      <c r="K2007" s="64">
        <v>4.7179487179487181</v>
      </c>
      <c r="L2007" s="65"/>
      <c r="M2007" s="65">
        <v>8</v>
      </c>
      <c r="N2007" s="65">
        <v>18</v>
      </c>
      <c r="O2007" s="65">
        <v>32</v>
      </c>
      <c r="P2007" s="65">
        <v>9</v>
      </c>
      <c r="Q2007" s="65">
        <v>18</v>
      </c>
      <c r="R2007" s="65">
        <v>18</v>
      </c>
      <c r="S2007" s="65">
        <v>17</v>
      </c>
      <c r="T2007" s="65">
        <v>36</v>
      </c>
      <c r="U2007" s="65">
        <v>46</v>
      </c>
    </row>
    <row r="2008" spans="1:21" x14ac:dyDescent="0.35">
      <c r="A2008" s="62">
        <v>2003</v>
      </c>
      <c r="B2008" s="63" t="s">
        <v>2305</v>
      </c>
      <c r="C2008" s="64">
        <v>0</v>
      </c>
      <c r="D2008" s="64">
        <v>0</v>
      </c>
      <c r="E2008" s="64">
        <v>0</v>
      </c>
      <c r="F2008" s="64">
        <v>0</v>
      </c>
      <c r="G2008" s="64">
        <v>0</v>
      </c>
      <c r="H2008" s="64">
        <v>0</v>
      </c>
      <c r="I2008" s="64">
        <v>0</v>
      </c>
      <c r="J2008" s="64">
        <v>0</v>
      </c>
      <c r="K2008" s="64">
        <v>0</v>
      </c>
      <c r="L2008" s="65"/>
      <c r="M2008" s="65">
        <v>0</v>
      </c>
      <c r="N2008" s="65">
        <v>0</v>
      </c>
      <c r="O2008" s="65">
        <v>0</v>
      </c>
      <c r="P2008" s="65">
        <v>0</v>
      </c>
      <c r="Q2008" s="65">
        <v>0</v>
      </c>
      <c r="R2008" s="65">
        <v>0</v>
      </c>
      <c r="S2008" s="65">
        <v>0</v>
      </c>
      <c r="T2008" s="65">
        <v>0</v>
      </c>
      <c r="U2008" s="65">
        <v>0</v>
      </c>
    </row>
    <row r="2009" spans="1:21" x14ac:dyDescent="0.35">
      <c r="A2009" s="62">
        <v>2004</v>
      </c>
      <c r="B2009" s="63" t="s">
        <v>2306</v>
      </c>
      <c r="C2009" s="64">
        <v>0</v>
      </c>
      <c r="D2009" s="64">
        <v>0</v>
      </c>
      <c r="E2009" s="64">
        <v>0</v>
      </c>
      <c r="F2009" s="64">
        <v>0</v>
      </c>
      <c r="G2009" s="64">
        <v>0</v>
      </c>
      <c r="H2009" s="64">
        <v>0</v>
      </c>
      <c r="I2009" s="64">
        <v>0</v>
      </c>
      <c r="J2009" s="64">
        <v>0</v>
      </c>
      <c r="K2009" s="64">
        <v>0</v>
      </c>
      <c r="L2009" s="65"/>
      <c r="M2009" s="65">
        <v>0</v>
      </c>
      <c r="N2009" s="65">
        <v>0</v>
      </c>
      <c r="O2009" s="65">
        <v>0</v>
      </c>
      <c r="P2009" s="65">
        <v>0</v>
      </c>
      <c r="Q2009" s="65">
        <v>0</v>
      </c>
      <c r="R2009" s="65">
        <v>0</v>
      </c>
      <c r="S2009" s="65">
        <v>0</v>
      </c>
      <c r="T2009" s="65">
        <v>0</v>
      </c>
      <c r="U2009" s="65">
        <v>0</v>
      </c>
    </row>
    <row r="2010" spans="1:21" x14ac:dyDescent="0.35">
      <c r="A2010" s="62">
        <v>2005</v>
      </c>
      <c r="B2010" s="63" t="s">
        <v>474</v>
      </c>
      <c r="C2010" s="64">
        <v>2.2271714922048997</v>
      </c>
      <c r="D2010" s="64">
        <v>12.345679012345679</v>
      </c>
      <c r="E2010" s="64">
        <v>6.9498069498069501</v>
      </c>
      <c r="F2010" s="64">
        <v>3.4403669724770642</v>
      </c>
      <c r="G2010" s="64">
        <v>7.741935483870968</v>
      </c>
      <c r="H2010" s="64">
        <v>4.8322147651006713</v>
      </c>
      <c r="I2010" s="64">
        <v>2.6136363636363633</v>
      </c>
      <c r="J2010" s="64">
        <v>9.4936708860759502</v>
      </c>
      <c r="K2010" s="64">
        <v>5.9210526315789469</v>
      </c>
      <c r="L2010" s="65"/>
      <c r="M2010" s="65">
        <v>10</v>
      </c>
      <c r="N2010" s="65">
        <v>40</v>
      </c>
      <c r="O2010" s="65">
        <v>54</v>
      </c>
      <c r="P2010" s="65">
        <v>15</v>
      </c>
      <c r="Q2010" s="65">
        <v>24</v>
      </c>
      <c r="R2010" s="65">
        <v>36</v>
      </c>
      <c r="S2010" s="65">
        <v>23</v>
      </c>
      <c r="T2010" s="65">
        <v>60</v>
      </c>
      <c r="U2010" s="65">
        <v>90</v>
      </c>
    </row>
    <row r="2011" spans="1:21" x14ac:dyDescent="0.35">
      <c r="A2011" s="62">
        <v>2006</v>
      </c>
      <c r="B2011" s="63" t="s">
        <v>2307</v>
      </c>
      <c r="C2011" s="64">
        <v>6.425702811244979</v>
      </c>
      <c r="D2011" s="64">
        <v>11.610486891385769</v>
      </c>
      <c r="E2011" s="64">
        <v>9.3992248062015502</v>
      </c>
      <c r="F2011" s="64">
        <v>3.5416666666666665</v>
      </c>
      <c r="G2011" s="64">
        <v>10.332749562171628</v>
      </c>
      <c r="H2011" s="64">
        <v>7.6631977294228948</v>
      </c>
      <c r="I2011" s="64">
        <v>5.1177072671443193</v>
      </c>
      <c r="J2011" s="64">
        <v>10.970081595648232</v>
      </c>
      <c r="K2011" s="64">
        <v>8.3493282149712087</v>
      </c>
      <c r="L2011" s="65"/>
      <c r="M2011" s="65">
        <v>32</v>
      </c>
      <c r="N2011" s="65">
        <v>62</v>
      </c>
      <c r="O2011" s="65">
        <v>97</v>
      </c>
      <c r="P2011" s="65">
        <v>17</v>
      </c>
      <c r="Q2011" s="65">
        <v>59</v>
      </c>
      <c r="R2011" s="65">
        <v>81</v>
      </c>
      <c r="S2011" s="65">
        <v>50</v>
      </c>
      <c r="T2011" s="65">
        <v>121</v>
      </c>
      <c r="U2011" s="65">
        <v>174</v>
      </c>
    </row>
    <row r="2012" spans="1:21" x14ac:dyDescent="0.35">
      <c r="A2012" s="62">
        <v>2007</v>
      </c>
      <c r="B2012" s="63" t="s">
        <v>2308</v>
      </c>
      <c r="C2012" s="64">
        <v>0</v>
      </c>
      <c r="D2012" s="64">
        <v>0</v>
      </c>
      <c r="E2012" s="64">
        <v>0</v>
      </c>
      <c r="F2012" s="64">
        <v>0</v>
      </c>
      <c r="G2012" s="64">
        <v>0</v>
      </c>
      <c r="H2012" s="64">
        <v>0</v>
      </c>
      <c r="I2012" s="64">
        <v>0</v>
      </c>
      <c r="J2012" s="64">
        <v>0</v>
      </c>
      <c r="K2012" s="64">
        <v>0</v>
      </c>
      <c r="L2012" s="65"/>
      <c r="M2012" s="65">
        <v>0</v>
      </c>
      <c r="N2012" s="65">
        <v>0</v>
      </c>
      <c r="O2012" s="65">
        <v>0</v>
      </c>
      <c r="P2012" s="65">
        <v>0</v>
      </c>
      <c r="Q2012" s="65">
        <v>0</v>
      </c>
      <c r="R2012" s="65">
        <v>0</v>
      </c>
      <c r="S2012" s="65">
        <v>0</v>
      </c>
      <c r="T2012" s="65">
        <v>0</v>
      </c>
      <c r="U2012" s="65">
        <v>0</v>
      </c>
    </row>
    <row r="2013" spans="1:21" x14ac:dyDescent="0.35">
      <c r="A2013" s="62">
        <v>2008</v>
      </c>
      <c r="B2013" s="63" t="s">
        <v>2309</v>
      </c>
      <c r="C2013" s="64">
        <v>0</v>
      </c>
      <c r="D2013" s="64">
        <v>0</v>
      </c>
      <c r="E2013" s="64">
        <v>0</v>
      </c>
      <c r="F2013" s="64">
        <v>0</v>
      </c>
      <c r="G2013" s="64">
        <v>0</v>
      </c>
      <c r="H2013" s="64">
        <v>0</v>
      </c>
      <c r="I2013" s="64">
        <v>0</v>
      </c>
      <c r="J2013" s="64">
        <v>0</v>
      </c>
      <c r="K2013" s="64">
        <v>0</v>
      </c>
      <c r="L2013" s="65"/>
      <c r="M2013" s="65">
        <v>0</v>
      </c>
      <c r="N2013" s="65">
        <v>0</v>
      </c>
      <c r="O2013" s="65">
        <v>0</v>
      </c>
      <c r="P2013" s="65">
        <v>0</v>
      </c>
      <c r="Q2013" s="65">
        <v>0</v>
      </c>
      <c r="R2013" s="65">
        <v>0</v>
      </c>
      <c r="S2013" s="65">
        <v>0</v>
      </c>
      <c r="T2013" s="65">
        <v>0</v>
      </c>
      <c r="U2013" s="65">
        <v>0</v>
      </c>
    </row>
    <row r="2014" spans="1:21" x14ac:dyDescent="0.35">
      <c r="A2014" s="62">
        <v>2009</v>
      </c>
      <c r="B2014" s="63" t="s">
        <v>2310</v>
      </c>
      <c r="C2014" s="64">
        <v>5.8823529411764701</v>
      </c>
      <c r="D2014" s="64">
        <v>20</v>
      </c>
      <c r="E2014" s="64">
        <v>8.4210526315789469</v>
      </c>
      <c r="F2014" s="64">
        <v>9.67741935483871</v>
      </c>
      <c r="G2014" s="64">
        <v>0</v>
      </c>
      <c r="H2014" s="64">
        <v>0</v>
      </c>
      <c r="I2014" s="64">
        <v>3.4883720930232558</v>
      </c>
      <c r="J2014" s="64">
        <v>14.285714285714285</v>
      </c>
      <c r="K2014" s="64">
        <v>7.1428571428571423</v>
      </c>
      <c r="L2014" s="65"/>
      <c r="M2014" s="65">
        <v>3</v>
      </c>
      <c r="N2014" s="65">
        <v>8</v>
      </c>
      <c r="O2014" s="65">
        <v>8</v>
      </c>
      <c r="P2014" s="65">
        <v>3</v>
      </c>
      <c r="Q2014" s="65">
        <v>0</v>
      </c>
      <c r="R2014" s="65">
        <v>0</v>
      </c>
      <c r="S2014" s="65">
        <v>3</v>
      </c>
      <c r="T2014" s="65">
        <v>10</v>
      </c>
      <c r="U2014" s="65">
        <v>12</v>
      </c>
    </row>
    <row r="2015" spans="1:21" x14ac:dyDescent="0.35">
      <c r="A2015" s="62">
        <v>2010</v>
      </c>
      <c r="B2015" s="63" t="s">
        <v>2311</v>
      </c>
      <c r="C2015" s="64">
        <v>0</v>
      </c>
      <c r="D2015" s="64">
        <v>0</v>
      </c>
      <c r="E2015" s="64">
        <v>0</v>
      </c>
      <c r="F2015" s="64">
        <v>0</v>
      </c>
      <c r="G2015" s="64">
        <v>0</v>
      </c>
      <c r="H2015" s="64">
        <v>0</v>
      </c>
      <c r="I2015" s="64">
        <v>0</v>
      </c>
      <c r="J2015" s="64">
        <v>0</v>
      </c>
      <c r="K2015" s="64">
        <v>0</v>
      </c>
      <c r="L2015" s="65"/>
      <c r="M2015" s="65">
        <v>0</v>
      </c>
      <c r="N2015" s="65">
        <v>0</v>
      </c>
      <c r="O2015" s="65">
        <v>0</v>
      </c>
      <c r="P2015" s="65">
        <v>0</v>
      </c>
      <c r="Q2015" s="65">
        <v>0</v>
      </c>
      <c r="R2015" s="65">
        <v>0</v>
      </c>
      <c r="S2015" s="65">
        <v>0</v>
      </c>
      <c r="T2015" s="65">
        <v>0</v>
      </c>
      <c r="U2015" s="65">
        <v>0</v>
      </c>
    </row>
    <row r="2016" spans="1:21" x14ac:dyDescent="0.35">
      <c r="A2016" s="62">
        <v>2011</v>
      </c>
      <c r="B2016" s="63" t="s">
        <v>2312</v>
      </c>
      <c r="C2016" s="64">
        <v>0</v>
      </c>
      <c r="D2016" s="64">
        <v>0</v>
      </c>
      <c r="E2016" s="64">
        <v>0</v>
      </c>
      <c r="F2016" s="64">
        <v>0</v>
      </c>
      <c r="G2016" s="64">
        <v>0</v>
      </c>
      <c r="H2016" s="64">
        <v>0</v>
      </c>
      <c r="I2016" s="64">
        <v>0</v>
      </c>
      <c r="J2016" s="64">
        <v>0</v>
      </c>
      <c r="K2016" s="64">
        <v>0</v>
      </c>
      <c r="L2016" s="65"/>
      <c r="M2016" s="65">
        <v>0</v>
      </c>
      <c r="N2016" s="65">
        <v>0</v>
      </c>
      <c r="O2016" s="65">
        <v>0</v>
      </c>
      <c r="P2016" s="65">
        <v>0</v>
      </c>
      <c r="Q2016" s="65">
        <v>0</v>
      </c>
      <c r="R2016" s="65">
        <v>0</v>
      </c>
      <c r="S2016" s="65">
        <v>0</v>
      </c>
      <c r="T2016" s="65">
        <v>0</v>
      </c>
      <c r="U2016" s="65">
        <v>0</v>
      </c>
    </row>
    <row r="2017" spans="1:21" x14ac:dyDescent="0.35">
      <c r="A2017" s="62">
        <v>2012</v>
      </c>
      <c r="B2017" s="63" t="s">
        <v>2313</v>
      </c>
      <c r="C2017" s="64">
        <v>0</v>
      </c>
      <c r="D2017" s="64">
        <v>0</v>
      </c>
      <c r="E2017" s="64">
        <v>0</v>
      </c>
      <c r="F2017" s="64">
        <v>0</v>
      </c>
      <c r="G2017" s="64">
        <v>0</v>
      </c>
      <c r="H2017" s="64">
        <v>0</v>
      </c>
      <c r="I2017" s="64">
        <v>0</v>
      </c>
      <c r="J2017" s="64">
        <v>0</v>
      </c>
      <c r="K2017" s="64">
        <v>0</v>
      </c>
      <c r="L2017" s="65"/>
      <c r="M2017" s="65">
        <v>0</v>
      </c>
      <c r="N2017" s="65">
        <v>0</v>
      </c>
      <c r="O2017" s="65">
        <v>0</v>
      </c>
      <c r="P2017" s="65">
        <v>0</v>
      </c>
      <c r="Q2017" s="65">
        <v>0</v>
      </c>
      <c r="R2017" s="65">
        <v>0</v>
      </c>
      <c r="S2017" s="65">
        <v>0</v>
      </c>
      <c r="T2017" s="65">
        <v>0</v>
      </c>
      <c r="U2017" s="65">
        <v>0</v>
      </c>
    </row>
    <row r="2018" spans="1:21" x14ac:dyDescent="0.35">
      <c r="A2018" s="62">
        <v>2013</v>
      </c>
      <c r="B2018" s="63" t="s">
        <v>2314</v>
      </c>
      <c r="C2018" s="64">
        <v>0</v>
      </c>
      <c r="D2018" s="64">
        <v>0</v>
      </c>
      <c r="E2018" s="64">
        <v>0</v>
      </c>
      <c r="F2018" s="64">
        <v>0</v>
      </c>
      <c r="G2018" s="64">
        <v>0</v>
      </c>
      <c r="H2018" s="64">
        <v>0</v>
      </c>
      <c r="I2018" s="64">
        <v>0</v>
      </c>
      <c r="J2018" s="64">
        <v>50</v>
      </c>
      <c r="K2018" s="64">
        <v>23.076923076923077</v>
      </c>
      <c r="L2018" s="65"/>
      <c r="M2018" s="65">
        <v>0</v>
      </c>
      <c r="N2018" s="65">
        <v>0</v>
      </c>
      <c r="O2018" s="65">
        <v>0</v>
      </c>
      <c r="P2018" s="65">
        <v>0</v>
      </c>
      <c r="Q2018" s="65">
        <v>0</v>
      </c>
      <c r="R2018" s="65">
        <v>0</v>
      </c>
      <c r="S2018" s="65">
        <v>0</v>
      </c>
      <c r="T2018" s="65">
        <v>3</v>
      </c>
      <c r="U2018" s="65">
        <v>3</v>
      </c>
    </row>
    <row r="2019" spans="1:21" x14ac:dyDescent="0.35">
      <c r="A2019" s="62">
        <v>2014</v>
      </c>
      <c r="B2019" s="63" t="s">
        <v>475</v>
      </c>
      <c r="C2019" s="64">
        <v>12.244897959183673</v>
      </c>
      <c r="D2019" s="64">
        <v>16.129032258064516</v>
      </c>
      <c r="E2019" s="64">
        <v>12.941176470588237</v>
      </c>
      <c r="F2019" s="64">
        <v>8.8888888888888893</v>
      </c>
      <c r="G2019" s="64">
        <v>20</v>
      </c>
      <c r="H2019" s="64">
        <v>9.3333333333333339</v>
      </c>
      <c r="I2019" s="64">
        <v>11.702127659574469</v>
      </c>
      <c r="J2019" s="64">
        <v>23.809523809523807</v>
      </c>
      <c r="K2019" s="64">
        <v>13.422818791946309</v>
      </c>
      <c r="L2019" s="65"/>
      <c r="M2019" s="65">
        <v>6</v>
      </c>
      <c r="N2019" s="65">
        <v>5</v>
      </c>
      <c r="O2019" s="65">
        <v>11</v>
      </c>
      <c r="P2019" s="65">
        <v>4</v>
      </c>
      <c r="Q2019" s="65">
        <v>5</v>
      </c>
      <c r="R2019" s="65">
        <v>7</v>
      </c>
      <c r="S2019" s="65">
        <v>11</v>
      </c>
      <c r="T2019" s="65">
        <v>15</v>
      </c>
      <c r="U2019" s="65">
        <v>20</v>
      </c>
    </row>
    <row r="2020" spans="1:21" x14ac:dyDescent="0.35">
      <c r="A2020" s="62">
        <v>2015</v>
      </c>
      <c r="B2020" s="63" t="s">
        <v>2315</v>
      </c>
      <c r="C2020" s="64">
        <v>0</v>
      </c>
      <c r="D2020" s="64">
        <v>0</v>
      </c>
      <c r="E2020" s="64">
        <v>0</v>
      </c>
      <c r="F2020" s="64">
        <v>0</v>
      </c>
      <c r="G2020" s="64">
        <v>0</v>
      </c>
      <c r="H2020" s="64">
        <v>0</v>
      </c>
      <c r="I2020" s="64">
        <v>0</v>
      </c>
      <c r="J2020" s="64">
        <v>0</v>
      </c>
      <c r="K2020" s="64">
        <v>0</v>
      </c>
      <c r="L2020" s="65"/>
      <c r="M2020" s="65">
        <v>0</v>
      </c>
      <c r="N2020" s="65">
        <v>0</v>
      </c>
      <c r="O2020" s="65">
        <v>0</v>
      </c>
      <c r="P2020" s="65">
        <v>0</v>
      </c>
      <c r="Q2020" s="65">
        <v>0</v>
      </c>
      <c r="R2020" s="65">
        <v>0</v>
      </c>
      <c r="S2020" s="65">
        <v>0</v>
      </c>
      <c r="T2020" s="65">
        <v>0</v>
      </c>
      <c r="U2020" s="65">
        <v>0</v>
      </c>
    </row>
    <row r="2021" spans="1:21" x14ac:dyDescent="0.35">
      <c r="A2021" s="62">
        <v>2016</v>
      </c>
      <c r="B2021" s="63" t="s">
        <v>476</v>
      </c>
      <c r="C2021" s="64">
        <v>4.3010752688172049</v>
      </c>
      <c r="D2021" s="64">
        <v>6.2893081761006293</v>
      </c>
      <c r="E2021" s="64">
        <v>5.6761268781302174</v>
      </c>
      <c r="F2021" s="64">
        <v>1.0830324909747291</v>
      </c>
      <c r="G2021" s="64">
        <v>5.9055118110236222</v>
      </c>
      <c r="H2021" s="64">
        <v>3.8167938931297711</v>
      </c>
      <c r="I2021" s="64">
        <v>3.2374100719424459</v>
      </c>
      <c r="J2021" s="64">
        <v>7.6655052264808354</v>
      </c>
      <c r="K2021" s="64">
        <v>5.0711743772241995</v>
      </c>
      <c r="L2021" s="65"/>
      <c r="M2021" s="65">
        <v>12</v>
      </c>
      <c r="N2021" s="65">
        <v>20</v>
      </c>
      <c r="O2021" s="65">
        <v>34</v>
      </c>
      <c r="P2021" s="65">
        <v>3</v>
      </c>
      <c r="Q2021" s="65">
        <v>15</v>
      </c>
      <c r="R2021" s="65">
        <v>20</v>
      </c>
      <c r="S2021" s="65">
        <v>18</v>
      </c>
      <c r="T2021" s="65">
        <v>44</v>
      </c>
      <c r="U2021" s="65">
        <v>57</v>
      </c>
    </row>
    <row r="2022" spans="1:21" x14ac:dyDescent="0.35">
      <c r="A2022" s="62">
        <v>2017</v>
      </c>
      <c r="B2022" s="63" t="s">
        <v>2316</v>
      </c>
      <c r="C2022" s="64">
        <v>50</v>
      </c>
      <c r="D2022" s="64">
        <v>41.17647058823529</v>
      </c>
      <c r="E2022" s="64">
        <v>41.666666666666671</v>
      </c>
      <c r="F2022" s="64">
        <v>0</v>
      </c>
      <c r="G2022" s="64">
        <v>0</v>
      </c>
      <c r="H2022" s="64">
        <v>0</v>
      </c>
      <c r="I2022" s="64">
        <v>16.666666666666664</v>
      </c>
      <c r="J2022" s="64">
        <v>40.909090909090914</v>
      </c>
      <c r="K2022" s="64">
        <v>15.789473684210526</v>
      </c>
      <c r="L2022" s="65"/>
      <c r="M2022" s="65">
        <v>3</v>
      </c>
      <c r="N2022" s="65">
        <v>7</v>
      </c>
      <c r="O2022" s="65">
        <v>10</v>
      </c>
      <c r="P2022" s="65">
        <v>0</v>
      </c>
      <c r="Q2022" s="65">
        <v>0</v>
      </c>
      <c r="R2022" s="65">
        <v>0</v>
      </c>
      <c r="S2022" s="65">
        <v>3</v>
      </c>
      <c r="T2022" s="65">
        <v>9</v>
      </c>
      <c r="U2022" s="65">
        <v>6</v>
      </c>
    </row>
    <row r="2023" spans="1:21" x14ac:dyDescent="0.35">
      <c r="A2023" s="62">
        <v>2018</v>
      </c>
      <c r="B2023" s="63" t="s">
        <v>2317</v>
      </c>
      <c r="C2023" s="64">
        <v>0</v>
      </c>
      <c r="D2023" s="64">
        <v>0</v>
      </c>
      <c r="E2023" s="64">
        <v>0</v>
      </c>
      <c r="F2023" s="64">
        <v>0</v>
      </c>
      <c r="G2023" s="64">
        <v>0</v>
      </c>
      <c r="H2023" s="64">
        <v>0</v>
      </c>
      <c r="I2023" s="64">
        <v>0</v>
      </c>
      <c r="J2023" s="64">
        <v>0</v>
      </c>
      <c r="K2023" s="64">
        <v>0</v>
      </c>
      <c r="L2023" s="65"/>
      <c r="M2023" s="65">
        <v>0</v>
      </c>
      <c r="N2023" s="65">
        <v>0</v>
      </c>
      <c r="O2023" s="65">
        <v>0</v>
      </c>
      <c r="P2023" s="65">
        <v>0</v>
      </c>
      <c r="Q2023" s="65">
        <v>0</v>
      </c>
      <c r="R2023" s="65">
        <v>0</v>
      </c>
      <c r="S2023" s="65">
        <v>0</v>
      </c>
      <c r="T2023" s="65">
        <v>0</v>
      </c>
      <c r="U2023" s="65">
        <v>0</v>
      </c>
    </row>
    <row r="2024" spans="1:21" x14ac:dyDescent="0.35">
      <c r="A2024" s="62">
        <v>2019</v>
      </c>
      <c r="B2024" s="63" t="s">
        <v>2318</v>
      </c>
      <c r="C2024" s="64">
        <v>0</v>
      </c>
      <c r="D2024" s="64">
        <v>0</v>
      </c>
      <c r="E2024" s="64">
        <v>0</v>
      </c>
      <c r="F2024" s="64">
        <v>0</v>
      </c>
      <c r="G2024" s="64">
        <v>0</v>
      </c>
      <c r="H2024" s="64">
        <v>0</v>
      </c>
      <c r="I2024" s="64">
        <v>0</v>
      </c>
      <c r="J2024" s="64">
        <v>0</v>
      </c>
      <c r="K2024" s="64">
        <v>0</v>
      </c>
      <c r="L2024" s="65"/>
      <c r="M2024" s="65">
        <v>0</v>
      </c>
      <c r="N2024" s="65">
        <v>0</v>
      </c>
      <c r="O2024" s="65">
        <v>0</v>
      </c>
      <c r="P2024" s="65">
        <v>0</v>
      </c>
      <c r="Q2024" s="65">
        <v>0</v>
      </c>
      <c r="R2024" s="65">
        <v>0</v>
      </c>
      <c r="S2024" s="65">
        <v>0</v>
      </c>
      <c r="T2024" s="65">
        <v>0</v>
      </c>
      <c r="U2024" s="65">
        <v>0</v>
      </c>
    </row>
    <row r="2025" spans="1:21" x14ac:dyDescent="0.35">
      <c r="A2025" s="62">
        <v>2020</v>
      </c>
      <c r="B2025" s="63" t="s">
        <v>2319</v>
      </c>
      <c r="C2025" s="64">
        <v>0</v>
      </c>
      <c r="D2025" s="64">
        <v>0</v>
      </c>
      <c r="E2025" s="64">
        <v>0</v>
      </c>
      <c r="F2025" s="64">
        <v>0</v>
      </c>
      <c r="G2025" s="64">
        <v>0</v>
      </c>
      <c r="H2025" s="64">
        <v>12.121212121212121</v>
      </c>
      <c r="I2025" s="64">
        <v>0</v>
      </c>
      <c r="J2025" s="64">
        <v>18.604651162790699</v>
      </c>
      <c r="K2025" s="64">
        <v>8.8888888888888893</v>
      </c>
      <c r="L2025" s="65"/>
      <c r="M2025" s="65">
        <v>0</v>
      </c>
      <c r="N2025" s="65">
        <v>0</v>
      </c>
      <c r="O2025" s="65">
        <v>0</v>
      </c>
      <c r="P2025" s="65">
        <v>0</v>
      </c>
      <c r="Q2025" s="65">
        <v>0</v>
      </c>
      <c r="R2025" s="65">
        <v>4</v>
      </c>
      <c r="S2025" s="65">
        <v>0</v>
      </c>
      <c r="T2025" s="65">
        <v>8</v>
      </c>
      <c r="U2025" s="65">
        <v>8</v>
      </c>
    </row>
    <row r="2026" spans="1:21" x14ac:dyDescent="0.35">
      <c r="A2026" s="62">
        <v>2021</v>
      </c>
      <c r="B2026" s="63" t="s">
        <v>2320</v>
      </c>
      <c r="C2026" s="64">
        <v>0</v>
      </c>
      <c r="D2026" s="64">
        <v>0</v>
      </c>
      <c r="E2026" s="64">
        <v>0</v>
      </c>
      <c r="F2026" s="64">
        <v>0</v>
      </c>
      <c r="G2026" s="64">
        <v>0</v>
      </c>
      <c r="H2026" s="64">
        <v>0</v>
      </c>
      <c r="I2026" s="64">
        <v>0</v>
      </c>
      <c r="J2026" s="64">
        <v>0</v>
      </c>
      <c r="K2026" s="64">
        <v>0</v>
      </c>
      <c r="L2026" s="65"/>
      <c r="M2026" s="65">
        <v>0</v>
      </c>
      <c r="N2026" s="65">
        <v>0</v>
      </c>
      <c r="O2026" s="65">
        <v>0</v>
      </c>
      <c r="P2026" s="65">
        <v>0</v>
      </c>
      <c r="Q2026" s="65">
        <v>0</v>
      </c>
      <c r="R2026" s="65">
        <v>0</v>
      </c>
      <c r="S2026" s="65">
        <v>0</v>
      </c>
      <c r="T2026" s="65">
        <v>0</v>
      </c>
      <c r="U2026" s="65">
        <v>0</v>
      </c>
    </row>
    <row r="2027" spans="1:21" x14ac:dyDescent="0.35">
      <c r="A2027" s="62">
        <v>2022</v>
      </c>
      <c r="B2027" s="63" t="s">
        <v>2321</v>
      </c>
      <c r="C2027" s="64">
        <v>0</v>
      </c>
      <c r="D2027" s="64">
        <v>0</v>
      </c>
      <c r="E2027" s="64">
        <v>15</v>
      </c>
      <c r="F2027" s="64">
        <v>0</v>
      </c>
      <c r="G2027" s="64">
        <v>0</v>
      </c>
      <c r="H2027" s="64">
        <v>0</v>
      </c>
      <c r="I2027" s="64">
        <v>0</v>
      </c>
      <c r="J2027" s="64">
        <v>0</v>
      </c>
      <c r="K2027" s="64">
        <v>10.714285714285714</v>
      </c>
      <c r="L2027" s="65"/>
      <c r="M2027" s="65">
        <v>0</v>
      </c>
      <c r="N2027" s="65">
        <v>0</v>
      </c>
      <c r="O2027" s="65">
        <v>6</v>
      </c>
      <c r="P2027" s="65">
        <v>0</v>
      </c>
      <c r="Q2027" s="65">
        <v>0</v>
      </c>
      <c r="R2027" s="65">
        <v>0</v>
      </c>
      <c r="S2027" s="65">
        <v>0</v>
      </c>
      <c r="T2027" s="65">
        <v>0</v>
      </c>
      <c r="U2027" s="65">
        <v>6</v>
      </c>
    </row>
    <row r="2028" spans="1:21" x14ac:dyDescent="0.35">
      <c r="A2028" s="62">
        <v>2023</v>
      </c>
      <c r="B2028" s="63" t="s">
        <v>2322</v>
      </c>
      <c r="C2028" s="64">
        <v>0</v>
      </c>
      <c r="D2028" s="64">
        <v>0</v>
      </c>
      <c r="E2028" s="64">
        <v>0</v>
      </c>
      <c r="F2028" s="64">
        <v>0</v>
      </c>
      <c r="G2028" s="64">
        <v>0</v>
      </c>
      <c r="H2028" s="64">
        <v>0</v>
      </c>
      <c r="I2028" s="64">
        <v>0</v>
      </c>
      <c r="J2028" s="64">
        <v>0</v>
      </c>
      <c r="K2028" s="64">
        <v>0</v>
      </c>
      <c r="L2028" s="65"/>
      <c r="M2028" s="65">
        <v>0</v>
      </c>
      <c r="N2028" s="65">
        <v>0</v>
      </c>
      <c r="O2028" s="65">
        <v>0</v>
      </c>
      <c r="P2028" s="65">
        <v>0</v>
      </c>
      <c r="Q2028" s="65">
        <v>0</v>
      </c>
      <c r="R2028" s="65">
        <v>0</v>
      </c>
      <c r="S2028" s="65">
        <v>0</v>
      </c>
      <c r="T2028" s="65">
        <v>0</v>
      </c>
      <c r="U2028" s="65">
        <v>0</v>
      </c>
    </row>
    <row r="2029" spans="1:21" x14ac:dyDescent="0.35">
      <c r="A2029" s="62">
        <v>2024</v>
      </c>
      <c r="B2029" s="63" t="s">
        <v>2323</v>
      </c>
      <c r="C2029" s="64">
        <v>0</v>
      </c>
      <c r="D2029" s="64">
        <v>0</v>
      </c>
      <c r="E2029" s="64">
        <v>0</v>
      </c>
      <c r="F2029" s="64">
        <v>0</v>
      </c>
      <c r="G2029" s="64">
        <v>0</v>
      </c>
      <c r="H2029" s="64">
        <v>0</v>
      </c>
      <c r="I2029" s="64">
        <v>0</v>
      </c>
      <c r="J2029" s="64">
        <v>0</v>
      </c>
      <c r="K2029" s="64">
        <v>0</v>
      </c>
      <c r="L2029" s="65"/>
      <c r="M2029" s="65">
        <v>0</v>
      </c>
      <c r="N2029" s="65">
        <v>0</v>
      </c>
      <c r="O2029" s="65">
        <v>0</v>
      </c>
      <c r="P2029" s="65">
        <v>0</v>
      </c>
      <c r="Q2029" s="65">
        <v>0</v>
      </c>
      <c r="R2029" s="65">
        <v>0</v>
      </c>
      <c r="S2029" s="65">
        <v>0</v>
      </c>
      <c r="T2029" s="65">
        <v>0</v>
      </c>
      <c r="U2029" s="65">
        <v>0</v>
      </c>
    </row>
    <row r="2030" spans="1:21" x14ac:dyDescent="0.35">
      <c r="A2030" s="62">
        <v>2025</v>
      </c>
      <c r="B2030" s="63" t="s">
        <v>2324</v>
      </c>
      <c r="C2030" s="64">
        <v>0</v>
      </c>
      <c r="D2030" s="64">
        <v>0</v>
      </c>
      <c r="E2030" s="64">
        <v>0</v>
      </c>
      <c r="F2030" s="64">
        <v>0</v>
      </c>
      <c r="G2030" s="64">
        <v>0</v>
      </c>
      <c r="H2030" s="64">
        <v>0</v>
      </c>
      <c r="I2030" s="64">
        <v>0</v>
      </c>
      <c r="J2030" s="64">
        <v>0</v>
      </c>
      <c r="K2030" s="64">
        <v>0</v>
      </c>
      <c r="L2030" s="65"/>
      <c r="M2030" s="65">
        <v>0</v>
      </c>
      <c r="N2030" s="65">
        <v>0</v>
      </c>
      <c r="O2030" s="65">
        <v>0</v>
      </c>
      <c r="P2030" s="65">
        <v>0</v>
      </c>
      <c r="Q2030" s="65">
        <v>0</v>
      </c>
      <c r="R2030" s="65">
        <v>0</v>
      </c>
      <c r="S2030" s="65">
        <v>0</v>
      </c>
      <c r="T2030" s="65">
        <v>0</v>
      </c>
      <c r="U2030" s="65">
        <v>0</v>
      </c>
    </row>
    <row r="2031" spans="1:21" x14ac:dyDescent="0.35">
      <c r="A2031" s="62">
        <v>2026</v>
      </c>
      <c r="B2031" s="63" t="s">
        <v>2325</v>
      </c>
      <c r="C2031" s="64">
        <v>0</v>
      </c>
      <c r="D2031" s="64">
        <v>0</v>
      </c>
      <c r="E2031" s="64">
        <v>0</v>
      </c>
      <c r="F2031" s="64">
        <v>0</v>
      </c>
      <c r="G2031" s="64">
        <v>0</v>
      </c>
      <c r="H2031" s="64">
        <v>0</v>
      </c>
      <c r="I2031" s="64">
        <v>0</v>
      </c>
      <c r="J2031" s="64">
        <v>0</v>
      </c>
      <c r="K2031" s="64">
        <v>0</v>
      </c>
      <c r="L2031" s="65"/>
      <c r="M2031" s="65">
        <v>0</v>
      </c>
      <c r="N2031" s="65">
        <v>0</v>
      </c>
      <c r="O2031" s="65">
        <v>0</v>
      </c>
      <c r="P2031" s="65">
        <v>0</v>
      </c>
      <c r="Q2031" s="65">
        <v>0</v>
      </c>
      <c r="R2031" s="65">
        <v>0</v>
      </c>
      <c r="S2031" s="65">
        <v>0</v>
      </c>
      <c r="T2031" s="65">
        <v>0</v>
      </c>
      <c r="U2031" s="65">
        <v>0</v>
      </c>
    </row>
    <row r="2032" spans="1:21" x14ac:dyDescent="0.35">
      <c r="A2032" s="62">
        <v>2027</v>
      </c>
      <c r="B2032" s="63" t="s">
        <v>477</v>
      </c>
      <c r="C2032" s="64">
        <v>7.2178477690288716</v>
      </c>
      <c r="D2032" s="64">
        <v>13.624511082138202</v>
      </c>
      <c r="E2032" s="64">
        <v>10.479921645445641</v>
      </c>
      <c r="F2032" s="64">
        <v>6.3721940622737145</v>
      </c>
      <c r="G2032" s="64">
        <v>15.554156171284635</v>
      </c>
      <c r="H2032" s="64">
        <v>11.282740094022834</v>
      </c>
      <c r="I2032" s="64">
        <v>6.9559228650137737</v>
      </c>
      <c r="J2032" s="64">
        <v>14.645017510347023</v>
      </c>
      <c r="K2032" s="64">
        <v>10.921727618732417</v>
      </c>
      <c r="L2032" s="65"/>
      <c r="M2032" s="65">
        <v>110</v>
      </c>
      <c r="N2032" s="65">
        <v>209</v>
      </c>
      <c r="O2032" s="65">
        <v>321</v>
      </c>
      <c r="P2032" s="65">
        <v>88</v>
      </c>
      <c r="Q2032" s="65">
        <v>247</v>
      </c>
      <c r="R2032" s="65">
        <v>336</v>
      </c>
      <c r="S2032" s="65">
        <v>202</v>
      </c>
      <c r="T2032" s="65">
        <v>460</v>
      </c>
      <c r="U2032" s="65">
        <v>660</v>
      </c>
    </row>
    <row r="2033" spans="1:21" x14ac:dyDescent="0.35">
      <c r="A2033" s="62">
        <v>2028</v>
      </c>
      <c r="B2033" s="63" t="s">
        <v>2326</v>
      </c>
      <c r="C2033" s="64">
        <v>0</v>
      </c>
      <c r="D2033" s="64">
        <v>0</v>
      </c>
      <c r="E2033" s="64">
        <v>0</v>
      </c>
      <c r="F2033" s="64">
        <v>0</v>
      </c>
      <c r="G2033" s="64">
        <v>0</v>
      </c>
      <c r="H2033" s="64">
        <v>0</v>
      </c>
      <c r="I2033" s="64">
        <v>0</v>
      </c>
      <c r="J2033" s="64">
        <v>0</v>
      </c>
      <c r="K2033" s="64">
        <v>0</v>
      </c>
      <c r="L2033" s="65"/>
      <c r="M2033" s="65">
        <v>0</v>
      </c>
      <c r="N2033" s="65">
        <v>0</v>
      </c>
      <c r="O2033" s="65">
        <v>0</v>
      </c>
      <c r="P2033" s="65">
        <v>0</v>
      </c>
      <c r="Q2033" s="65">
        <v>0</v>
      </c>
      <c r="R2033" s="65">
        <v>0</v>
      </c>
      <c r="S2033" s="65">
        <v>0</v>
      </c>
      <c r="T2033" s="65">
        <v>0</v>
      </c>
      <c r="U2033" s="65">
        <v>0</v>
      </c>
    </row>
    <row r="2034" spans="1:21" x14ac:dyDescent="0.35">
      <c r="A2034" s="62">
        <v>2029</v>
      </c>
      <c r="B2034" s="63" t="s">
        <v>2327</v>
      </c>
      <c r="C2034" s="64">
        <v>7.8947368421052628</v>
      </c>
      <c r="D2034" s="64">
        <v>0</v>
      </c>
      <c r="E2034" s="64">
        <v>4.838709677419355</v>
      </c>
      <c r="F2034" s="64">
        <v>0</v>
      </c>
      <c r="G2034" s="64">
        <v>11.428571428571429</v>
      </c>
      <c r="H2034" s="64">
        <v>6.8965517241379306</v>
      </c>
      <c r="I2034" s="64">
        <v>6.4102564102564097</v>
      </c>
      <c r="J2034" s="64">
        <v>4.7619047619047619</v>
      </c>
      <c r="K2034" s="64">
        <v>6.4516129032258061</v>
      </c>
      <c r="L2034" s="65"/>
      <c r="M2034" s="65">
        <v>3</v>
      </c>
      <c r="N2034" s="65">
        <v>0</v>
      </c>
      <c r="O2034" s="65">
        <v>3</v>
      </c>
      <c r="P2034" s="65">
        <v>0</v>
      </c>
      <c r="Q2034" s="65">
        <v>4</v>
      </c>
      <c r="R2034" s="65">
        <v>6</v>
      </c>
      <c r="S2034" s="65">
        <v>5</v>
      </c>
      <c r="T2034" s="65">
        <v>3</v>
      </c>
      <c r="U2034" s="65">
        <v>10</v>
      </c>
    </row>
    <row r="2035" spans="1:21" x14ac:dyDescent="0.35">
      <c r="A2035" s="62">
        <v>2030</v>
      </c>
      <c r="B2035" s="63" t="s">
        <v>2328</v>
      </c>
      <c r="C2035" s="64">
        <v>0</v>
      </c>
      <c r="D2035" s="64">
        <v>0</v>
      </c>
      <c r="E2035" s="64">
        <v>0</v>
      </c>
      <c r="F2035" s="64">
        <v>0</v>
      </c>
      <c r="G2035" s="64">
        <v>0</v>
      </c>
      <c r="H2035" s="64">
        <v>0</v>
      </c>
      <c r="I2035" s="64">
        <v>0</v>
      </c>
      <c r="J2035" s="64">
        <v>0</v>
      </c>
      <c r="K2035" s="64">
        <v>0</v>
      </c>
      <c r="L2035" s="65"/>
      <c r="M2035" s="65">
        <v>0</v>
      </c>
      <c r="N2035" s="65">
        <v>0</v>
      </c>
      <c r="O2035" s="65">
        <v>0</v>
      </c>
      <c r="P2035" s="65">
        <v>0</v>
      </c>
      <c r="Q2035" s="65">
        <v>0</v>
      </c>
      <c r="R2035" s="65">
        <v>0</v>
      </c>
      <c r="S2035" s="65">
        <v>0</v>
      </c>
      <c r="T2035" s="65">
        <v>0</v>
      </c>
      <c r="U2035" s="65">
        <v>0</v>
      </c>
    </row>
    <row r="2036" spans="1:21" x14ac:dyDescent="0.35">
      <c r="A2036" s="62">
        <v>2031</v>
      </c>
      <c r="B2036" s="63" t="s">
        <v>2329</v>
      </c>
      <c r="C2036" s="64">
        <v>0</v>
      </c>
      <c r="D2036" s="64">
        <v>0</v>
      </c>
      <c r="E2036" s="64">
        <v>0</v>
      </c>
      <c r="F2036" s="64">
        <v>0</v>
      </c>
      <c r="G2036" s="64">
        <v>0</v>
      </c>
      <c r="H2036" s="64">
        <v>0</v>
      </c>
      <c r="I2036" s="64">
        <v>0</v>
      </c>
      <c r="J2036" s="64">
        <v>0</v>
      </c>
      <c r="K2036" s="64">
        <v>0</v>
      </c>
      <c r="L2036" s="65"/>
      <c r="M2036" s="65">
        <v>0</v>
      </c>
      <c r="N2036" s="65">
        <v>0</v>
      </c>
      <c r="O2036" s="65">
        <v>0</v>
      </c>
      <c r="P2036" s="65">
        <v>0</v>
      </c>
      <c r="Q2036" s="65">
        <v>0</v>
      </c>
      <c r="R2036" s="65">
        <v>0</v>
      </c>
      <c r="S2036" s="65">
        <v>0</v>
      </c>
      <c r="T2036" s="65">
        <v>0</v>
      </c>
      <c r="U2036" s="65">
        <v>0</v>
      </c>
    </row>
    <row r="2037" spans="1:21" x14ac:dyDescent="0.35">
      <c r="A2037" s="62">
        <v>2032</v>
      </c>
      <c r="B2037" s="63" t="s">
        <v>2330</v>
      </c>
      <c r="C2037" s="64">
        <v>17.391304347826086</v>
      </c>
      <c r="D2037" s="64">
        <v>17.241379310344829</v>
      </c>
      <c r="E2037" s="64">
        <v>18.181818181818183</v>
      </c>
      <c r="F2037" s="64">
        <v>0</v>
      </c>
      <c r="G2037" s="64">
        <v>0</v>
      </c>
      <c r="H2037" s="64">
        <v>0</v>
      </c>
      <c r="I2037" s="64">
        <v>6.3492063492063489</v>
      </c>
      <c r="J2037" s="64">
        <v>15.277777777777779</v>
      </c>
      <c r="K2037" s="64">
        <v>8.2706766917293226</v>
      </c>
      <c r="L2037" s="65"/>
      <c r="M2037" s="65">
        <v>4</v>
      </c>
      <c r="N2037" s="65">
        <v>5</v>
      </c>
      <c r="O2037" s="65">
        <v>10</v>
      </c>
      <c r="P2037" s="65">
        <v>0</v>
      </c>
      <c r="Q2037" s="65">
        <v>0</v>
      </c>
      <c r="R2037" s="65">
        <v>0</v>
      </c>
      <c r="S2037" s="65">
        <v>4</v>
      </c>
      <c r="T2037" s="65">
        <v>11</v>
      </c>
      <c r="U2037" s="65">
        <v>11</v>
      </c>
    </row>
    <row r="2038" spans="1:21" x14ac:dyDescent="0.35">
      <c r="A2038" s="62">
        <v>2033</v>
      </c>
      <c r="B2038" s="63" t="s">
        <v>2331</v>
      </c>
      <c r="C2038" s="64">
        <v>0</v>
      </c>
      <c r="D2038" s="64">
        <v>0</v>
      </c>
      <c r="E2038" s="64">
        <v>0</v>
      </c>
      <c r="F2038" s="64">
        <v>0</v>
      </c>
      <c r="G2038" s="64">
        <v>0</v>
      </c>
      <c r="H2038" s="64">
        <v>0</v>
      </c>
      <c r="I2038" s="64">
        <v>0</v>
      </c>
      <c r="J2038" s="64">
        <v>0</v>
      </c>
      <c r="K2038" s="64">
        <v>0</v>
      </c>
      <c r="L2038" s="65"/>
      <c r="M2038" s="65">
        <v>0</v>
      </c>
      <c r="N2038" s="65">
        <v>0</v>
      </c>
      <c r="O2038" s="65">
        <v>0</v>
      </c>
      <c r="P2038" s="65">
        <v>0</v>
      </c>
      <c r="Q2038" s="65">
        <v>0</v>
      </c>
      <c r="R2038" s="65">
        <v>0</v>
      </c>
      <c r="S2038" s="65">
        <v>0</v>
      </c>
      <c r="T2038" s="65">
        <v>0</v>
      </c>
      <c r="U2038" s="65">
        <v>0</v>
      </c>
    </row>
    <row r="2039" spans="1:21" x14ac:dyDescent="0.35">
      <c r="A2039" s="62">
        <v>2034</v>
      </c>
      <c r="B2039" s="63" t="s">
        <v>2332</v>
      </c>
      <c r="C2039" s="64">
        <v>0</v>
      </c>
      <c r="D2039" s="64">
        <v>0</v>
      </c>
      <c r="E2039" s="64">
        <v>0</v>
      </c>
      <c r="F2039" s="64">
        <v>0</v>
      </c>
      <c r="G2039" s="64">
        <v>0</v>
      </c>
      <c r="H2039" s="64">
        <v>0</v>
      </c>
      <c r="I2039" s="64">
        <v>0</v>
      </c>
      <c r="J2039" s="64">
        <v>0</v>
      </c>
      <c r="K2039" s="64">
        <v>0</v>
      </c>
      <c r="L2039" s="65"/>
      <c r="M2039" s="65">
        <v>0</v>
      </c>
      <c r="N2039" s="65">
        <v>0</v>
      </c>
      <c r="O2039" s="65">
        <v>0</v>
      </c>
      <c r="P2039" s="65">
        <v>0</v>
      </c>
      <c r="Q2039" s="65">
        <v>0</v>
      </c>
      <c r="R2039" s="65">
        <v>0</v>
      </c>
      <c r="S2039" s="65">
        <v>0</v>
      </c>
      <c r="T2039" s="65">
        <v>0</v>
      </c>
      <c r="U2039" s="65">
        <v>0</v>
      </c>
    </row>
    <row r="2040" spans="1:21" x14ac:dyDescent="0.35">
      <c r="A2040" s="62">
        <v>2035</v>
      </c>
      <c r="B2040" s="63" t="s">
        <v>2333</v>
      </c>
      <c r="C2040" s="64">
        <v>0</v>
      </c>
      <c r="D2040" s="64">
        <v>0</v>
      </c>
      <c r="E2040" s="64">
        <v>0</v>
      </c>
      <c r="F2040" s="64">
        <v>0</v>
      </c>
      <c r="G2040" s="64">
        <v>0</v>
      </c>
      <c r="H2040" s="64">
        <v>0</v>
      </c>
      <c r="I2040" s="64">
        <v>0</v>
      </c>
      <c r="J2040" s="64">
        <v>0</v>
      </c>
      <c r="K2040" s="64">
        <v>0</v>
      </c>
      <c r="L2040" s="65"/>
      <c r="M2040" s="65">
        <v>0</v>
      </c>
      <c r="N2040" s="65">
        <v>0</v>
      </c>
      <c r="O2040" s="65">
        <v>0</v>
      </c>
      <c r="P2040" s="65">
        <v>0</v>
      </c>
      <c r="Q2040" s="65">
        <v>0</v>
      </c>
      <c r="R2040" s="65">
        <v>0</v>
      </c>
      <c r="S2040" s="65">
        <v>0</v>
      </c>
      <c r="T2040" s="65">
        <v>0</v>
      </c>
      <c r="U2040" s="65">
        <v>0</v>
      </c>
    </row>
    <row r="2041" spans="1:21" x14ac:dyDescent="0.35">
      <c r="A2041" s="62">
        <v>2036</v>
      </c>
      <c r="B2041" s="63" t="s">
        <v>2334</v>
      </c>
      <c r="C2041" s="64">
        <v>0</v>
      </c>
      <c r="D2041" s="64">
        <v>7.3825503355704702</v>
      </c>
      <c r="E2041" s="64">
        <v>3.0470914127423825</v>
      </c>
      <c r="F2041" s="64">
        <v>2.4844720496894408</v>
      </c>
      <c r="G2041" s="64">
        <v>2.7586206896551726</v>
      </c>
      <c r="H2041" s="64">
        <v>2.9605263157894735</v>
      </c>
      <c r="I2041" s="64">
        <v>1.1019283746556474</v>
      </c>
      <c r="J2041" s="64">
        <v>2.8469750889679712</v>
      </c>
      <c r="K2041" s="64">
        <v>2.5641025641025639</v>
      </c>
      <c r="L2041" s="65"/>
      <c r="M2041" s="65">
        <v>0</v>
      </c>
      <c r="N2041" s="65">
        <v>11</v>
      </c>
      <c r="O2041" s="65">
        <v>11</v>
      </c>
      <c r="P2041" s="65">
        <v>4</v>
      </c>
      <c r="Q2041" s="65">
        <v>4</v>
      </c>
      <c r="R2041" s="65">
        <v>9</v>
      </c>
      <c r="S2041" s="65">
        <v>4</v>
      </c>
      <c r="T2041" s="65">
        <v>8</v>
      </c>
      <c r="U2041" s="65">
        <v>17</v>
      </c>
    </row>
    <row r="2042" spans="1:21" x14ac:dyDescent="0.35">
      <c r="A2042" s="62">
        <v>2037</v>
      </c>
      <c r="B2042" s="63" t="s">
        <v>478</v>
      </c>
      <c r="C2042" s="64">
        <v>1.4962593516209477</v>
      </c>
      <c r="D2042" s="64">
        <v>6.7278287461773694</v>
      </c>
      <c r="E2042" s="64">
        <v>3.8888888888888888</v>
      </c>
      <c r="F2042" s="64">
        <v>0.7142857142857143</v>
      </c>
      <c r="G2042" s="64">
        <v>5.3968253968253972</v>
      </c>
      <c r="H2042" s="64">
        <v>2.8532608695652173</v>
      </c>
      <c r="I2042" s="64">
        <v>1.8315018315018317</v>
      </c>
      <c r="J2042" s="64">
        <v>4.5886075949367093</v>
      </c>
      <c r="K2042" s="64">
        <v>3.6301369863013697</v>
      </c>
      <c r="L2042" s="65"/>
      <c r="M2042" s="65">
        <v>6</v>
      </c>
      <c r="N2042" s="65">
        <v>22</v>
      </c>
      <c r="O2042" s="65">
        <v>28</v>
      </c>
      <c r="P2042" s="65">
        <v>3</v>
      </c>
      <c r="Q2042" s="65">
        <v>17</v>
      </c>
      <c r="R2042" s="65">
        <v>21</v>
      </c>
      <c r="S2042" s="65">
        <v>15</v>
      </c>
      <c r="T2042" s="65">
        <v>29</v>
      </c>
      <c r="U2042" s="65">
        <v>53</v>
      </c>
    </row>
    <row r="2043" spans="1:21" x14ac:dyDescent="0.35">
      <c r="A2043" s="62">
        <v>2038</v>
      </c>
      <c r="B2043" s="63" t="s">
        <v>2335</v>
      </c>
      <c r="C2043" s="64">
        <v>2</v>
      </c>
      <c r="D2043" s="64">
        <v>1.6176470588235297</v>
      </c>
      <c r="E2043" s="64">
        <v>1.6085790884718498</v>
      </c>
      <c r="F2043" s="64">
        <v>0</v>
      </c>
      <c r="G2043" s="64">
        <v>2.3195876288659796</v>
      </c>
      <c r="H2043" s="64">
        <v>1.8072289156626504</v>
      </c>
      <c r="I2043" s="64">
        <v>0.77922077922077926</v>
      </c>
      <c r="J2043" s="64">
        <v>2.3989033584647017</v>
      </c>
      <c r="K2043" s="64">
        <v>1.6858237547892718</v>
      </c>
      <c r="L2043" s="65"/>
      <c r="M2043" s="65">
        <v>9</v>
      </c>
      <c r="N2043" s="65">
        <v>11</v>
      </c>
      <c r="O2043" s="65">
        <v>18</v>
      </c>
      <c r="P2043" s="65">
        <v>0</v>
      </c>
      <c r="Q2043" s="65">
        <v>18</v>
      </c>
      <c r="R2043" s="65">
        <v>27</v>
      </c>
      <c r="S2043" s="65">
        <v>9</v>
      </c>
      <c r="T2043" s="65">
        <v>35</v>
      </c>
      <c r="U2043" s="65">
        <v>44</v>
      </c>
    </row>
    <row r="2044" spans="1:21" x14ac:dyDescent="0.35">
      <c r="A2044" s="62">
        <v>2039</v>
      </c>
      <c r="B2044" s="63" t="s">
        <v>2336</v>
      </c>
      <c r="C2044" s="64">
        <v>0</v>
      </c>
      <c r="D2044" s="64">
        <v>0</v>
      </c>
      <c r="E2044" s="64">
        <v>0</v>
      </c>
      <c r="F2044" s="64">
        <v>0</v>
      </c>
      <c r="G2044" s="64">
        <v>0</v>
      </c>
      <c r="H2044" s="64">
        <v>0</v>
      </c>
      <c r="I2044" s="64">
        <v>0</v>
      </c>
      <c r="J2044" s="64">
        <v>50</v>
      </c>
      <c r="K2044" s="64">
        <v>25</v>
      </c>
      <c r="L2044" s="65"/>
      <c r="M2044" s="65">
        <v>0</v>
      </c>
      <c r="N2044" s="65">
        <v>0</v>
      </c>
      <c r="O2044" s="65">
        <v>0</v>
      </c>
      <c r="P2044" s="65">
        <v>0</v>
      </c>
      <c r="Q2044" s="65">
        <v>0</v>
      </c>
      <c r="R2044" s="65">
        <v>0</v>
      </c>
      <c r="S2044" s="65">
        <v>0</v>
      </c>
      <c r="T2044" s="65">
        <v>3</v>
      </c>
      <c r="U2044" s="65">
        <v>3</v>
      </c>
    </row>
    <row r="2045" spans="1:21" x14ac:dyDescent="0.35">
      <c r="A2045" s="62">
        <v>2040</v>
      </c>
      <c r="B2045" s="63" t="s">
        <v>2337</v>
      </c>
      <c r="C2045" s="64">
        <v>0</v>
      </c>
      <c r="D2045" s="64">
        <v>0</v>
      </c>
      <c r="E2045" s="64">
        <v>0</v>
      </c>
      <c r="F2045" s="64">
        <v>0</v>
      </c>
      <c r="G2045" s="64">
        <v>0</v>
      </c>
      <c r="H2045" s="64">
        <v>0</v>
      </c>
      <c r="I2045" s="64">
        <v>0</v>
      </c>
      <c r="J2045" s="64">
        <v>0</v>
      </c>
      <c r="K2045" s="64">
        <v>0</v>
      </c>
      <c r="L2045" s="65"/>
      <c r="M2045" s="65">
        <v>0</v>
      </c>
      <c r="N2045" s="65">
        <v>0</v>
      </c>
      <c r="O2045" s="65">
        <v>0</v>
      </c>
      <c r="P2045" s="65">
        <v>0</v>
      </c>
      <c r="Q2045" s="65">
        <v>0</v>
      </c>
      <c r="R2045" s="65">
        <v>0</v>
      </c>
      <c r="S2045" s="65">
        <v>0</v>
      </c>
      <c r="T2045" s="65">
        <v>0</v>
      </c>
      <c r="U2045" s="65">
        <v>0</v>
      </c>
    </row>
    <row r="2046" spans="1:21" x14ac:dyDescent="0.35">
      <c r="A2046" s="62">
        <v>2041</v>
      </c>
      <c r="B2046" s="63" t="s">
        <v>479</v>
      </c>
      <c r="C2046" s="64">
        <v>5.1597051597051591</v>
      </c>
      <c r="D2046" s="64">
        <v>11.708253358925145</v>
      </c>
      <c r="E2046" s="64">
        <v>8.9343379978471464</v>
      </c>
      <c r="F2046" s="64">
        <v>1.8666666666666669</v>
      </c>
      <c r="G2046" s="64">
        <v>10.337552742616033</v>
      </c>
      <c r="H2046" s="64">
        <v>7.4505238649592549</v>
      </c>
      <c r="I2046" s="64">
        <v>3.9897039897039894</v>
      </c>
      <c r="J2046" s="64">
        <v>10.876132930513595</v>
      </c>
      <c r="K2046" s="64">
        <v>7.8046041549691179</v>
      </c>
      <c r="L2046" s="65"/>
      <c r="M2046" s="65">
        <v>21</v>
      </c>
      <c r="N2046" s="65">
        <v>61</v>
      </c>
      <c r="O2046" s="65">
        <v>83</v>
      </c>
      <c r="P2046" s="65">
        <v>7</v>
      </c>
      <c r="Q2046" s="65">
        <v>49</v>
      </c>
      <c r="R2046" s="65">
        <v>64</v>
      </c>
      <c r="S2046" s="65">
        <v>31</v>
      </c>
      <c r="T2046" s="65">
        <v>108</v>
      </c>
      <c r="U2046" s="65">
        <v>139</v>
      </c>
    </row>
    <row r="2047" spans="1:21" x14ac:dyDescent="0.35">
      <c r="A2047" s="62">
        <v>2042</v>
      </c>
      <c r="B2047" s="63" t="s">
        <v>480</v>
      </c>
      <c r="C2047" s="64">
        <v>0.88495575221238942</v>
      </c>
      <c r="D2047" s="64">
        <v>9.8461538461538467</v>
      </c>
      <c r="E2047" s="64">
        <v>5.5555555555555554</v>
      </c>
      <c r="F2047" s="64">
        <v>3.4129692832764507</v>
      </c>
      <c r="G2047" s="64">
        <v>6.666666666666667</v>
      </c>
      <c r="H2047" s="64">
        <v>5.3448275862068968</v>
      </c>
      <c r="I2047" s="64">
        <v>2.4</v>
      </c>
      <c r="J2047" s="64">
        <v>8.235294117647058</v>
      </c>
      <c r="K2047" s="64">
        <v>5.3311793214862675</v>
      </c>
      <c r="L2047" s="65"/>
      <c r="M2047" s="65">
        <v>3</v>
      </c>
      <c r="N2047" s="65">
        <v>32</v>
      </c>
      <c r="O2047" s="65">
        <v>36</v>
      </c>
      <c r="P2047" s="65">
        <v>10</v>
      </c>
      <c r="Q2047" s="65">
        <v>19</v>
      </c>
      <c r="R2047" s="65">
        <v>31</v>
      </c>
      <c r="S2047" s="65">
        <v>15</v>
      </c>
      <c r="T2047" s="65">
        <v>49</v>
      </c>
      <c r="U2047" s="65">
        <v>66</v>
      </c>
    </row>
    <row r="2048" spans="1:21" x14ac:dyDescent="0.35">
      <c r="A2048" s="62">
        <v>2043</v>
      </c>
      <c r="B2048" s="63" t="s">
        <v>2338</v>
      </c>
      <c r="C2048" s="64">
        <v>0</v>
      </c>
      <c r="D2048" s="64">
        <v>0</v>
      </c>
      <c r="E2048" s="64">
        <v>0</v>
      </c>
      <c r="F2048" s="64">
        <v>0</v>
      </c>
      <c r="G2048" s="64">
        <v>0</v>
      </c>
      <c r="H2048" s="64">
        <v>0</v>
      </c>
      <c r="I2048" s="64">
        <v>0</v>
      </c>
      <c r="J2048" s="64">
        <v>0</v>
      </c>
      <c r="K2048" s="64">
        <v>0</v>
      </c>
      <c r="L2048" s="65"/>
      <c r="M2048" s="65">
        <v>0</v>
      </c>
      <c r="N2048" s="65">
        <v>0</v>
      </c>
      <c r="O2048" s="65">
        <v>0</v>
      </c>
      <c r="P2048" s="65">
        <v>0</v>
      </c>
      <c r="Q2048" s="65">
        <v>0</v>
      </c>
      <c r="R2048" s="65">
        <v>0</v>
      </c>
      <c r="S2048" s="65">
        <v>0</v>
      </c>
      <c r="T2048" s="65">
        <v>0</v>
      </c>
      <c r="U2048" s="65">
        <v>0</v>
      </c>
    </row>
    <row r="2049" spans="1:21" x14ac:dyDescent="0.35">
      <c r="A2049" s="62">
        <v>2044</v>
      </c>
      <c r="B2049" s="63" t="s">
        <v>2339</v>
      </c>
      <c r="C2049" s="64">
        <v>0</v>
      </c>
      <c r="D2049" s="64">
        <v>0</v>
      </c>
      <c r="E2049" s="64">
        <v>0</v>
      </c>
      <c r="F2049" s="64">
        <v>0</v>
      </c>
      <c r="G2049" s="64">
        <v>0</v>
      </c>
      <c r="H2049" s="64">
        <v>0</v>
      </c>
      <c r="I2049" s="64">
        <v>0</v>
      </c>
      <c r="J2049" s="64">
        <v>0</v>
      </c>
      <c r="K2049" s="64">
        <v>0</v>
      </c>
      <c r="L2049" s="65"/>
      <c r="M2049" s="65">
        <v>0</v>
      </c>
      <c r="N2049" s="65">
        <v>0</v>
      </c>
      <c r="O2049" s="65">
        <v>0</v>
      </c>
      <c r="P2049" s="65">
        <v>0</v>
      </c>
      <c r="Q2049" s="65">
        <v>0</v>
      </c>
      <c r="R2049" s="65">
        <v>0</v>
      </c>
      <c r="S2049" s="65">
        <v>0</v>
      </c>
      <c r="T2049" s="65">
        <v>0</v>
      </c>
      <c r="U2049" s="65">
        <v>0</v>
      </c>
    </row>
    <row r="2050" spans="1:21" x14ac:dyDescent="0.35">
      <c r="A2050" s="62">
        <v>2045</v>
      </c>
      <c r="B2050" s="63" t="s">
        <v>2340</v>
      </c>
      <c r="C2050" s="64">
        <v>0</v>
      </c>
      <c r="D2050" s="64">
        <v>0</v>
      </c>
      <c r="E2050" s="64">
        <v>0</v>
      </c>
      <c r="F2050" s="64">
        <v>0</v>
      </c>
      <c r="G2050" s="64">
        <v>0</v>
      </c>
      <c r="H2050" s="64">
        <v>0</v>
      </c>
      <c r="I2050" s="64">
        <v>0</v>
      </c>
      <c r="J2050" s="64">
        <v>0</v>
      </c>
      <c r="K2050" s="64">
        <v>0</v>
      </c>
      <c r="L2050" s="65"/>
      <c r="M2050" s="65">
        <v>0</v>
      </c>
      <c r="N2050" s="65">
        <v>0</v>
      </c>
      <c r="O2050" s="65">
        <v>0</v>
      </c>
      <c r="P2050" s="65">
        <v>0</v>
      </c>
      <c r="Q2050" s="65">
        <v>0</v>
      </c>
      <c r="R2050" s="65">
        <v>0</v>
      </c>
      <c r="S2050" s="65">
        <v>0</v>
      </c>
      <c r="T2050" s="65">
        <v>0</v>
      </c>
      <c r="U2050" s="65">
        <v>0</v>
      </c>
    </row>
    <row r="2051" spans="1:21" x14ac:dyDescent="0.35">
      <c r="A2051" s="62">
        <v>2046</v>
      </c>
      <c r="B2051" s="63" t="s">
        <v>2341</v>
      </c>
      <c r="C2051" s="64">
        <v>0</v>
      </c>
      <c r="D2051" s="64">
        <v>0</v>
      </c>
      <c r="E2051" s="64">
        <v>0</v>
      </c>
      <c r="F2051" s="64">
        <v>0</v>
      </c>
      <c r="G2051" s="64">
        <v>0</v>
      </c>
      <c r="H2051" s="64">
        <v>0</v>
      </c>
      <c r="I2051" s="64">
        <v>0</v>
      </c>
      <c r="J2051" s="64">
        <v>0</v>
      </c>
      <c r="K2051" s="64">
        <v>0</v>
      </c>
      <c r="L2051" s="65"/>
      <c r="M2051" s="65">
        <v>0</v>
      </c>
      <c r="N2051" s="65">
        <v>0</v>
      </c>
      <c r="O2051" s="65">
        <v>0</v>
      </c>
      <c r="P2051" s="65">
        <v>0</v>
      </c>
      <c r="Q2051" s="65">
        <v>0</v>
      </c>
      <c r="R2051" s="65">
        <v>0</v>
      </c>
      <c r="S2051" s="65">
        <v>0</v>
      </c>
      <c r="T2051" s="65">
        <v>0</v>
      </c>
      <c r="U2051" s="65">
        <v>0</v>
      </c>
    </row>
    <row r="2052" spans="1:21" x14ac:dyDescent="0.35">
      <c r="A2052" s="62">
        <v>2047</v>
      </c>
      <c r="B2052" s="63" t="s">
        <v>481</v>
      </c>
      <c r="C2052" s="64">
        <v>0</v>
      </c>
      <c r="D2052" s="64">
        <v>8.9005235602094235</v>
      </c>
      <c r="E2052" s="64">
        <v>6.3380281690140841</v>
      </c>
      <c r="F2052" s="64">
        <v>1.9047619047619049</v>
      </c>
      <c r="G2052" s="64">
        <v>6.2111801242236027</v>
      </c>
      <c r="H2052" s="64">
        <v>5.9895833333333339</v>
      </c>
      <c r="I2052" s="64">
        <v>2.2573363431151243</v>
      </c>
      <c r="J2052" s="64">
        <v>10.354223433242508</v>
      </c>
      <c r="K2052" s="64">
        <v>6.1274509803921564</v>
      </c>
      <c r="L2052" s="65"/>
      <c r="M2052" s="65">
        <v>0</v>
      </c>
      <c r="N2052" s="65">
        <v>17</v>
      </c>
      <c r="O2052" s="65">
        <v>27</v>
      </c>
      <c r="P2052" s="65">
        <v>4</v>
      </c>
      <c r="Q2052" s="65">
        <v>10</v>
      </c>
      <c r="R2052" s="65">
        <v>23</v>
      </c>
      <c r="S2052" s="65">
        <v>10</v>
      </c>
      <c r="T2052" s="65">
        <v>38</v>
      </c>
      <c r="U2052" s="65">
        <v>50</v>
      </c>
    </row>
    <row r="2053" spans="1:21" x14ac:dyDescent="0.35">
      <c r="A2053" s="62">
        <v>2048</v>
      </c>
      <c r="B2053" s="63" t="s">
        <v>2342</v>
      </c>
      <c r="C2053" s="64">
        <v>0</v>
      </c>
      <c r="D2053" s="64">
        <v>0</v>
      </c>
      <c r="E2053" s="64">
        <v>0</v>
      </c>
      <c r="F2053" s="64">
        <v>0</v>
      </c>
      <c r="G2053" s="64">
        <v>0</v>
      </c>
      <c r="H2053" s="64">
        <v>0</v>
      </c>
      <c r="I2053" s="64">
        <v>0</v>
      </c>
      <c r="J2053" s="64">
        <v>0</v>
      </c>
      <c r="K2053" s="64">
        <v>0</v>
      </c>
      <c r="L2053" s="65"/>
      <c r="M2053" s="65">
        <v>0</v>
      </c>
      <c r="N2053" s="65">
        <v>0</v>
      </c>
      <c r="O2053" s="65">
        <v>0</v>
      </c>
      <c r="P2053" s="65">
        <v>0</v>
      </c>
      <c r="Q2053" s="65">
        <v>0</v>
      </c>
      <c r="R2053" s="65">
        <v>0</v>
      </c>
      <c r="S2053" s="65">
        <v>0</v>
      </c>
      <c r="T2053" s="65">
        <v>0</v>
      </c>
      <c r="U2053" s="65">
        <v>0</v>
      </c>
    </row>
    <row r="2054" spans="1:21" x14ac:dyDescent="0.35">
      <c r="A2054" s="62">
        <v>2049</v>
      </c>
      <c r="B2054" s="63" t="s">
        <v>2343</v>
      </c>
      <c r="C2054" s="64">
        <v>6.25</v>
      </c>
      <c r="D2054" s="64">
        <v>21.621621621621621</v>
      </c>
      <c r="E2054" s="64">
        <v>11.627906976744185</v>
      </c>
      <c r="F2054" s="64">
        <v>0</v>
      </c>
      <c r="G2054" s="64">
        <v>26.086956521739129</v>
      </c>
      <c r="H2054" s="64">
        <v>10.416666666666668</v>
      </c>
      <c r="I2054" s="64">
        <v>8.2474226804123703</v>
      </c>
      <c r="J2054" s="64">
        <v>25.301204819277107</v>
      </c>
      <c r="K2054" s="64">
        <v>16.494845360824741</v>
      </c>
      <c r="L2054" s="65"/>
      <c r="M2054" s="65">
        <v>3</v>
      </c>
      <c r="N2054" s="65">
        <v>8</v>
      </c>
      <c r="O2054" s="65">
        <v>10</v>
      </c>
      <c r="P2054" s="65">
        <v>0</v>
      </c>
      <c r="Q2054" s="65">
        <v>12</v>
      </c>
      <c r="R2054" s="65">
        <v>10</v>
      </c>
      <c r="S2054" s="65">
        <v>8</v>
      </c>
      <c r="T2054" s="65">
        <v>21</v>
      </c>
      <c r="U2054" s="65">
        <v>32</v>
      </c>
    </row>
    <row r="2055" spans="1:21" x14ac:dyDescent="0.35">
      <c r="A2055" s="62">
        <v>2050</v>
      </c>
      <c r="B2055" s="63" t="s">
        <v>482</v>
      </c>
      <c r="C2055" s="64">
        <v>9.0909090909090917</v>
      </c>
      <c r="D2055" s="64">
        <v>13.274336283185843</v>
      </c>
      <c r="E2055" s="64">
        <v>9.7457627118644066</v>
      </c>
      <c r="F2055" s="64">
        <v>3.225806451612903</v>
      </c>
      <c r="G2055" s="64">
        <v>4.4642857142857144</v>
      </c>
      <c r="H2055" s="64">
        <v>6.3745019920318722</v>
      </c>
      <c r="I2055" s="64">
        <v>7.8947368421052628</v>
      </c>
      <c r="J2055" s="64">
        <v>9.9547511312217196</v>
      </c>
      <c r="K2055" s="64">
        <v>7.8028747433264893</v>
      </c>
      <c r="L2055" s="65"/>
      <c r="M2055" s="65">
        <v>11</v>
      </c>
      <c r="N2055" s="65">
        <v>15</v>
      </c>
      <c r="O2055" s="65">
        <v>23</v>
      </c>
      <c r="P2055" s="65">
        <v>4</v>
      </c>
      <c r="Q2055" s="65">
        <v>5</v>
      </c>
      <c r="R2055" s="65">
        <v>16</v>
      </c>
      <c r="S2055" s="65">
        <v>21</v>
      </c>
      <c r="T2055" s="65">
        <v>22</v>
      </c>
      <c r="U2055" s="65">
        <v>38</v>
      </c>
    </row>
    <row r="2056" spans="1:21" x14ac:dyDescent="0.35">
      <c r="A2056" s="62">
        <v>2051</v>
      </c>
      <c r="B2056" s="63" t="s">
        <v>2344</v>
      </c>
      <c r="C2056" s="64">
        <v>0</v>
      </c>
      <c r="D2056" s="64">
        <v>0</v>
      </c>
      <c r="E2056" s="64">
        <v>0</v>
      </c>
      <c r="F2056" s="64">
        <v>0</v>
      </c>
      <c r="G2056" s="64">
        <v>0</v>
      </c>
      <c r="H2056" s="64">
        <v>0</v>
      </c>
      <c r="I2056" s="64">
        <v>0</v>
      </c>
      <c r="J2056" s="64">
        <v>0</v>
      </c>
      <c r="K2056" s="64">
        <v>0</v>
      </c>
      <c r="L2056" s="65"/>
      <c r="M2056" s="65">
        <v>0</v>
      </c>
      <c r="N2056" s="65">
        <v>0</v>
      </c>
      <c r="O2056" s="65">
        <v>0</v>
      </c>
      <c r="P2056" s="65">
        <v>0</v>
      </c>
      <c r="Q2056" s="65">
        <v>0</v>
      </c>
      <c r="R2056" s="65">
        <v>0</v>
      </c>
      <c r="S2056" s="65">
        <v>0</v>
      </c>
      <c r="T2056" s="65">
        <v>0</v>
      </c>
      <c r="U2056" s="65">
        <v>0</v>
      </c>
    </row>
    <row r="2057" spans="1:21" x14ac:dyDescent="0.35">
      <c r="A2057" s="62">
        <v>2052</v>
      </c>
      <c r="B2057" s="63" t="s">
        <v>2345</v>
      </c>
      <c r="C2057" s="64">
        <v>0</v>
      </c>
      <c r="D2057" s="64">
        <v>0</v>
      </c>
      <c r="E2057" s="64">
        <v>0</v>
      </c>
      <c r="F2057" s="64">
        <v>0</v>
      </c>
      <c r="G2057" s="64">
        <v>0</v>
      </c>
      <c r="H2057" s="64">
        <v>0</v>
      </c>
      <c r="I2057" s="64">
        <v>0</v>
      </c>
      <c r="J2057" s="64">
        <v>50</v>
      </c>
      <c r="K2057" s="64">
        <v>20</v>
      </c>
      <c r="L2057" s="65"/>
      <c r="M2057" s="65">
        <v>0</v>
      </c>
      <c r="N2057" s="65">
        <v>0</v>
      </c>
      <c r="O2057" s="65">
        <v>0</v>
      </c>
      <c r="P2057" s="65">
        <v>0</v>
      </c>
      <c r="Q2057" s="65">
        <v>0</v>
      </c>
      <c r="R2057" s="65">
        <v>0</v>
      </c>
      <c r="S2057" s="65">
        <v>0</v>
      </c>
      <c r="T2057" s="65">
        <v>4</v>
      </c>
      <c r="U2057" s="65">
        <v>4</v>
      </c>
    </row>
    <row r="2058" spans="1:21" x14ac:dyDescent="0.35">
      <c r="A2058" s="62">
        <v>2053</v>
      </c>
      <c r="B2058" s="63" t="s">
        <v>2346</v>
      </c>
      <c r="C2058" s="64">
        <v>0</v>
      </c>
      <c r="D2058" s="64">
        <v>0</v>
      </c>
      <c r="E2058" s="64">
        <v>0</v>
      </c>
      <c r="F2058" s="64">
        <v>0</v>
      </c>
      <c r="G2058" s="64">
        <v>0</v>
      </c>
      <c r="H2058" s="64">
        <v>0</v>
      </c>
      <c r="I2058" s="64">
        <v>0</v>
      </c>
      <c r="J2058" s="64">
        <v>0</v>
      </c>
      <c r="K2058" s="64">
        <v>0</v>
      </c>
      <c r="L2058" s="65"/>
      <c r="M2058" s="65">
        <v>0</v>
      </c>
      <c r="N2058" s="65">
        <v>0</v>
      </c>
      <c r="O2058" s="65">
        <v>0</v>
      </c>
      <c r="P2058" s="65">
        <v>0</v>
      </c>
      <c r="Q2058" s="65">
        <v>0</v>
      </c>
      <c r="R2058" s="65">
        <v>0</v>
      </c>
      <c r="S2058" s="65">
        <v>0</v>
      </c>
      <c r="T2058" s="65">
        <v>0</v>
      </c>
      <c r="U2058" s="65">
        <v>0</v>
      </c>
    </row>
    <row r="2059" spans="1:21" x14ac:dyDescent="0.35">
      <c r="A2059" s="62">
        <v>2054</v>
      </c>
      <c r="B2059" s="63" t="s">
        <v>2347</v>
      </c>
      <c r="C2059" s="64">
        <v>0</v>
      </c>
      <c r="D2059" s="64">
        <v>0</v>
      </c>
      <c r="E2059" s="64">
        <v>0</v>
      </c>
      <c r="F2059" s="64">
        <v>0</v>
      </c>
      <c r="G2059" s="64">
        <v>0</v>
      </c>
      <c r="H2059" s="64">
        <v>0</v>
      </c>
      <c r="I2059" s="64">
        <v>0</v>
      </c>
      <c r="J2059" s="64">
        <v>0</v>
      </c>
      <c r="K2059" s="64">
        <v>0</v>
      </c>
      <c r="L2059" s="65"/>
      <c r="M2059" s="65">
        <v>0</v>
      </c>
      <c r="N2059" s="65">
        <v>0</v>
      </c>
      <c r="O2059" s="65">
        <v>0</v>
      </c>
      <c r="P2059" s="65">
        <v>0</v>
      </c>
      <c r="Q2059" s="65">
        <v>0</v>
      </c>
      <c r="R2059" s="65">
        <v>0</v>
      </c>
      <c r="S2059" s="65">
        <v>0</v>
      </c>
      <c r="T2059" s="65">
        <v>0</v>
      </c>
      <c r="U2059" s="65">
        <v>0</v>
      </c>
    </row>
    <row r="2060" spans="1:21" x14ac:dyDescent="0.35">
      <c r="A2060" s="62">
        <v>2055</v>
      </c>
      <c r="B2060" s="63" t="s">
        <v>2348</v>
      </c>
      <c r="C2060" s="64">
        <v>0</v>
      </c>
      <c r="D2060" s="64">
        <v>0</v>
      </c>
      <c r="E2060" s="64">
        <v>0</v>
      </c>
      <c r="F2060" s="64">
        <v>0</v>
      </c>
      <c r="G2060" s="64">
        <v>0</v>
      </c>
      <c r="H2060" s="64">
        <v>0</v>
      </c>
      <c r="I2060" s="64">
        <v>0</v>
      </c>
      <c r="J2060" s="64">
        <v>0</v>
      </c>
      <c r="K2060" s="64">
        <v>0</v>
      </c>
      <c r="L2060" s="65"/>
      <c r="M2060" s="65">
        <v>0</v>
      </c>
      <c r="N2060" s="65">
        <v>0</v>
      </c>
      <c r="O2060" s="65">
        <v>0</v>
      </c>
      <c r="P2060" s="65">
        <v>0</v>
      </c>
      <c r="Q2060" s="65">
        <v>0</v>
      </c>
      <c r="R2060" s="65">
        <v>0</v>
      </c>
      <c r="S2060" s="65">
        <v>0</v>
      </c>
      <c r="T2060" s="65">
        <v>0</v>
      </c>
      <c r="U2060" s="65">
        <v>0</v>
      </c>
    </row>
    <row r="2061" spans="1:21" x14ac:dyDescent="0.35">
      <c r="A2061" s="62">
        <v>2056</v>
      </c>
      <c r="B2061" s="63" t="s">
        <v>2349</v>
      </c>
      <c r="C2061" s="64">
        <v>19.047619047619047</v>
      </c>
      <c r="D2061" s="64">
        <v>0</v>
      </c>
      <c r="E2061" s="64">
        <v>13.636363636363635</v>
      </c>
      <c r="F2061" s="64">
        <v>0</v>
      </c>
      <c r="G2061" s="64">
        <v>42.857142857142854</v>
      </c>
      <c r="H2061" s="64">
        <v>11.538461538461538</v>
      </c>
      <c r="I2061" s="64">
        <v>11.111111111111111</v>
      </c>
      <c r="J2061" s="64">
        <v>60</v>
      </c>
      <c r="K2061" s="64">
        <v>21.739130434782609</v>
      </c>
      <c r="L2061" s="65"/>
      <c r="M2061" s="65">
        <v>4</v>
      </c>
      <c r="N2061" s="65">
        <v>0</v>
      </c>
      <c r="O2061" s="65">
        <v>3</v>
      </c>
      <c r="P2061" s="65">
        <v>0</v>
      </c>
      <c r="Q2061" s="65">
        <v>3</v>
      </c>
      <c r="R2061" s="65">
        <v>3</v>
      </c>
      <c r="S2061" s="65">
        <v>4</v>
      </c>
      <c r="T2061" s="65">
        <v>12</v>
      </c>
      <c r="U2061" s="65">
        <v>15</v>
      </c>
    </row>
    <row r="2062" spans="1:21" x14ac:dyDescent="0.35">
      <c r="A2062" s="62">
        <v>2057</v>
      </c>
      <c r="B2062" s="63" t="s">
        <v>2350</v>
      </c>
      <c r="C2062" s="64">
        <v>0</v>
      </c>
      <c r="D2062" s="64">
        <v>0</v>
      </c>
      <c r="E2062" s="64">
        <v>0</v>
      </c>
      <c r="F2062" s="64">
        <v>0</v>
      </c>
      <c r="G2062" s="64">
        <v>0</v>
      </c>
      <c r="H2062" s="64">
        <v>0</v>
      </c>
      <c r="I2062" s="64">
        <v>0</v>
      </c>
      <c r="J2062" s="64">
        <v>0</v>
      </c>
      <c r="K2062" s="64">
        <v>0</v>
      </c>
      <c r="L2062" s="65"/>
      <c r="M2062" s="65">
        <v>0</v>
      </c>
      <c r="N2062" s="65">
        <v>0</v>
      </c>
      <c r="O2062" s="65">
        <v>0</v>
      </c>
      <c r="P2062" s="65">
        <v>0</v>
      </c>
      <c r="Q2062" s="65">
        <v>0</v>
      </c>
      <c r="R2062" s="65">
        <v>0</v>
      </c>
      <c r="S2062" s="65">
        <v>0</v>
      </c>
      <c r="T2062" s="65">
        <v>0</v>
      </c>
      <c r="U2062" s="65">
        <v>0</v>
      </c>
    </row>
    <row r="2063" spans="1:21" x14ac:dyDescent="0.35">
      <c r="A2063" s="62">
        <v>2058</v>
      </c>
      <c r="B2063" s="63" t="s">
        <v>2351</v>
      </c>
      <c r="C2063" s="64">
        <v>0</v>
      </c>
      <c r="D2063" s="64">
        <v>0</v>
      </c>
      <c r="E2063" s="64">
        <v>0</v>
      </c>
      <c r="F2063" s="64">
        <v>0</v>
      </c>
      <c r="G2063" s="64">
        <v>0</v>
      </c>
      <c r="H2063" s="64">
        <v>0</v>
      </c>
      <c r="I2063" s="64">
        <v>0</v>
      </c>
      <c r="J2063" s="64">
        <v>0</v>
      </c>
      <c r="K2063" s="64">
        <v>0</v>
      </c>
      <c r="L2063" s="65"/>
      <c r="M2063" s="65">
        <v>0</v>
      </c>
      <c r="N2063" s="65">
        <v>0</v>
      </c>
      <c r="O2063" s="65">
        <v>0</v>
      </c>
      <c r="P2063" s="65">
        <v>0</v>
      </c>
      <c r="Q2063" s="65">
        <v>0</v>
      </c>
      <c r="R2063" s="65">
        <v>0</v>
      </c>
      <c r="S2063" s="65">
        <v>0</v>
      </c>
      <c r="T2063" s="65">
        <v>0</v>
      </c>
      <c r="U2063" s="65">
        <v>0</v>
      </c>
    </row>
    <row r="2064" spans="1:21" x14ac:dyDescent="0.35">
      <c r="A2064" s="62">
        <v>2059</v>
      </c>
      <c r="B2064" s="63" t="s">
        <v>2352</v>
      </c>
      <c r="C2064" s="64">
        <v>0</v>
      </c>
      <c r="D2064" s="64">
        <v>0</v>
      </c>
      <c r="E2064" s="64">
        <v>0</v>
      </c>
      <c r="F2064" s="64">
        <v>0</v>
      </c>
      <c r="G2064" s="64">
        <v>0</v>
      </c>
      <c r="H2064" s="64">
        <v>0</v>
      </c>
      <c r="I2064" s="64">
        <v>0</v>
      </c>
      <c r="J2064" s="64">
        <v>0</v>
      </c>
      <c r="K2064" s="64">
        <v>0</v>
      </c>
      <c r="L2064" s="65"/>
      <c r="M2064" s="65">
        <v>0</v>
      </c>
      <c r="N2064" s="65">
        <v>0</v>
      </c>
      <c r="O2064" s="65">
        <v>0</v>
      </c>
      <c r="P2064" s="65">
        <v>0</v>
      </c>
      <c r="Q2064" s="65">
        <v>0</v>
      </c>
      <c r="R2064" s="65">
        <v>0</v>
      </c>
      <c r="S2064" s="65">
        <v>0</v>
      </c>
      <c r="T2064" s="65">
        <v>0</v>
      </c>
      <c r="U2064" s="65">
        <v>0</v>
      </c>
    </row>
    <row r="2065" spans="1:21" x14ac:dyDescent="0.35">
      <c r="A2065" s="62">
        <v>2060</v>
      </c>
      <c r="B2065" s="63" t="s">
        <v>2353</v>
      </c>
      <c r="C2065" s="64">
        <v>0</v>
      </c>
      <c r="D2065" s="64">
        <v>0</v>
      </c>
      <c r="E2065" s="64">
        <v>0</v>
      </c>
      <c r="F2065" s="64">
        <v>0</v>
      </c>
      <c r="G2065" s="64">
        <v>0</v>
      </c>
      <c r="H2065" s="64">
        <v>0</v>
      </c>
      <c r="I2065" s="64">
        <v>0</v>
      </c>
      <c r="J2065" s="64">
        <v>0</v>
      </c>
      <c r="K2065" s="64">
        <v>0</v>
      </c>
      <c r="L2065" s="65"/>
      <c r="M2065" s="65">
        <v>0</v>
      </c>
      <c r="N2065" s="65">
        <v>0</v>
      </c>
      <c r="O2065" s="65">
        <v>0</v>
      </c>
      <c r="P2065" s="65">
        <v>0</v>
      </c>
      <c r="Q2065" s="65">
        <v>0</v>
      </c>
      <c r="R2065" s="65">
        <v>0</v>
      </c>
      <c r="S2065" s="65">
        <v>0</v>
      </c>
      <c r="T2065" s="65">
        <v>0</v>
      </c>
      <c r="U2065" s="65">
        <v>0</v>
      </c>
    </row>
    <row r="2066" spans="1:21" x14ac:dyDescent="0.35">
      <c r="A2066" s="62">
        <v>2061</v>
      </c>
      <c r="B2066" s="63" t="s">
        <v>2354</v>
      </c>
      <c r="C2066" s="64">
        <v>0</v>
      </c>
      <c r="D2066" s="64">
        <v>0</v>
      </c>
      <c r="E2066" s="64">
        <v>0</v>
      </c>
      <c r="F2066" s="64">
        <v>0</v>
      </c>
      <c r="G2066" s="64">
        <v>0</v>
      </c>
      <c r="H2066" s="64">
        <v>0</v>
      </c>
      <c r="I2066" s="64">
        <v>0</v>
      </c>
      <c r="J2066" s="64">
        <v>0</v>
      </c>
      <c r="K2066" s="64">
        <v>0</v>
      </c>
      <c r="L2066" s="65"/>
      <c r="M2066" s="65">
        <v>0</v>
      </c>
      <c r="N2066" s="65">
        <v>0</v>
      </c>
      <c r="O2066" s="65">
        <v>0</v>
      </c>
      <c r="P2066" s="65">
        <v>0</v>
      </c>
      <c r="Q2066" s="65">
        <v>0</v>
      </c>
      <c r="R2066" s="65">
        <v>0</v>
      </c>
      <c r="S2066" s="65">
        <v>0</v>
      </c>
      <c r="T2066" s="65">
        <v>0</v>
      </c>
      <c r="U2066" s="65">
        <v>0</v>
      </c>
    </row>
    <row r="2067" spans="1:21" x14ac:dyDescent="0.35">
      <c r="A2067" s="62">
        <v>2062</v>
      </c>
      <c r="B2067" s="63" t="s">
        <v>2355</v>
      </c>
      <c r="C2067" s="64">
        <v>0</v>
      </c>
      <c r="D2067" s="64">
        <v>0</v>
      </c>
      <c r="E2067" s="64">
        <v>0</v>
      </c>
      <c r="F2067" s="64">
        <v>0</v>
      </c>
      <c r="G2067" s="64">
        <v>0</v>
      </c>
      <c r="H2067" s="64">
        <v>0</v>
      </c>
      <c r="I2067" s="64">
        <v>0</v>
      </c>
      <c r="J2067" s="64">
        <v>0</v>
      </c>
      <c r="K2067" s="64">
        <v>0</v>
      </c>
      <c r="L2067" s="65"/>
      <c r="M2067" s="65">
        <v>0</v>
      </c>
      <c r="N2067" s="65">
        <v>0</v>
      </c>
      <c r="O2067" s="65">
        <v>0</v>
      </c>
      <c r="P2067" s="65">
        <v>0</v>
      </c>
      <c r="Q2067" s="65">
        <v>0</v>
      </c>
      <c r="R2067" s="65">
        <v>0</v>
      </c>
      <c r="S2067" s="65">
        <v>0</v>
      </c>
      <c r="T2067" s="65">
        <v>0</v>
      </c>
      <c r="U2067" s="65">
        <v>0</v>
      </c>
    </row>
    <row r="2068" spans="1:21" x14ac:dyDescent="0.35">
      <c r="A2068" s="62">
        <v>2063</v>
      </c>
      <c r="B2068" s="63" t="s">
        <v>2356</v>
      </c>
      <c r="C2068" s="64">
        <v>0</v>
      </c>
      <c r="D2068" s="64">
        <v>0</v>
      </c>
      <c r="E2068" s="64">
        <v>0</v>
      </c>
      <c r="F2068" s="64">
        <v>0</v>
      </c>
      <c r="G2068" s="64">
        <v>0</v>
      </c>
      <c r="H2068" s="64">
        <v>0</v>
      </c>
      <c r="I2068" s="64">
        <v>0</v>
      </c>
      <c r="J2068" s="64">
        <v>0</v>
      </c>
      <c r="K2068" s="64">
        <v>0</v>
      </c>
      <c r="L2068" s="65"/>
      <c r="M2068" s="65">
        <v>0</v>
      </c>
      <c r="N2068" s="65">
        <v>0</v>
      </c>
      <c r="O2068" s="65">
        <v>0</v>
      </c>
      <c r="P2068" s="65">
        <v>0</v>
      </c>
      <c r="Q2068" s="65">
        <v>0</v>
      </c>
      <c r="R2068" s="65">
        <v>0</v>
      </c>
      <c r="S2068" s="65">
        <v>0</v>
      </c>
      <c r="T2068" s="65">
        <v>0</v>
      </c>
      <c r="U2068" s="65">
        <v>0</v>
      </c>
    </row>
    <row r="2069" spans="1:21" x14ac:dyDescent="0.35">
      <c r="A2069" s="62">
        <v>2064</v>
      </c>
      <c r="B2069" s="63" t="s">
        <v>2357</v>
      </c>
      <c r="C2069" s="64">
        <v>0</v>
      </c>
      <c r="D2069" s="64">
        <v>0</v>
      </c>
      <c r="E2069" s="64">
        <v>0</v>
      </c>
      <c r="F2069" s="64">
        <v>0</v>
      </c>
      <c r="G2069" s="64">
        <v>0</v>
      </c>
      <c r="H2069" s="64">
        <v>0</v>
      </c>
      <c r="I2069" s="64">
        <v>0</v>
      </c>
      <c r="J2069" s="64">
        <v>23.52941176470588</v>
      </c>
      <c r="K2069" s="64">
        <v>13.333333333333334</v>
      </c>
      <c r="L2069" s="65"/>
      <c r="M2069" s="65">
        <v>0</v>
      </c>
      <c r="N2069" s="65">
        <v>0</v>
      </c>
      <c r="O2069" s="65">
        <v>0</v>
      </c>
      <c r="P2069" s="65">
        <v>0</v>
      </c>
      <c r="Q2069" s="65">
        <v>0</v>
      </c>
      <c r="R2069" s="65">
        <v>0</v>
      </c>
      <c r="S2069" s="65">
        <v>0</v>
      </c>
      <c r="T2069" s="65">
        <v>4</v>
      </c>
      <c r="U2069" s="65">
        <v>4</v>
      </c>
    </row>
    <row r="2070" spans="1:21" x14ac:dyDescent="0.35">
      <c r="A2070" s="62">
        <v>2065</v>
      </c>
      <c r="B2070" s="63" t="s">
        <v>2358</v>
      </c>
      <c r="C2070" s="64">
        <v>0</v>
      </c>
      <c r="D2070" s="64">
        <v>0</v>
      </c>
      <c r="E2070" s="64">
        <v>0</v>
      </c>
      <c r="F2070" s="64">
        <v>0</v>
      </c>
      <c r="G2070" s="64">
        <v>0</v>
      </c>
      <c r="H2070" s="64">
        <v>0</v>
      </c>
      <c r="I2070" s="64">
        <v>0</v>
      </c>
      <c r="J2070" s="64">
        <v>0</v>
      </c>
      <c r="K2070" s="64">
        <v>0</v>
      </c>
      <c r="L2070" s="65"/>
      <c r="M2070" s="65">
        <v>0</v>
      </c>
      <c r="N2070" s="65">
        <v>0</v>
      </c>
      <c r="O2070" s="65">
        <v>0</v>
      </c>
      <c r="P2070" s="65">
        <v>0</v>
      </c>
      <c r="Q2070" s="65">
        <v>0</v>
      </c>
      <c r="R2070" s="65">
        <v>0</v>
      </c>
      <c r="S2070" s="65">
        <v>0</v>
      </c>
      <c r="T2070" s="65">
        <v>0</v>
      </c>
      <c r="U2070" s="65">
        <v>0</v>
      </c>
    </row>
    <row r="2071" spans="1:21" x14ac:dyDescent="0.35">
      <c r="A2071" s="62">
        <v>2066</v>
      </c>
      <c r="B2071" s="63" t="s">
        <v>2359</v>
      </c>
      <c r="C2071" s="64">
        <v>0</v>
      </c>
      <c r="D2071" s="64">
        <v>0</v>
      </c>
      <c r="E2071" s="64">
        <v>0</v>
      </c>
      <c r="F2071" s="64">
        <v>0</v>
      </c>
      <c r="G2071" s="64">
        <v>0</v>
      </c>
      <c r="H2071" s="64">
        <v>0</v>
      </c>
      <c r="I2071" s="64">
        <v>0</v>
      </c>
      <c r="J2071" s="64">
        <v>0</v>
      </c>
      <c r="K2071" s="64">
        <v>0</v>
      </c>
      <c r="L2071" s="65"/>
      <c r="M2071" s="65">
        <v>0</v>
      </c>
      <c r="N2071" s="65">
        <v>0</v>
      </c>
      <c r="O2071" s="65">
        <v>0</v>
      </c>
      <c r="P2071" s="65">
        <v>0</v>
      </c>
      <c r="Q2071" s="65">
        <v>0</v>
      </c>
      <c r="R2071" s="65">
        <v>0</v>
      </c>
      <c r="S2071" s="65">
        <v>0</v>
      </c>
      <c r="T2071" s="65">
        <v>0</v>
      </c>
      <c r="U2071" s="65">
        <v>0</v>
      </c>
    </row>
    <row r="2072" spans="1:21" x14ac:dyDescent="0.35">
      <c r="A2072" s="62">
        <v>2067</v>
      </c>
      <c r="B2072" s="63" t="s">
        <v>2360</v>
      </c>
      <c r="C2072" s="64">
        <v>0</v>
      </c>
      <c r="D2072" s="64">
        <v>0</v>
      </c>
      <c r="E2072" s="64">
        <v>0</v>
      </c>
      <c r="F2072" s="64">
        <v>0</v>
      </c>
      <c r="G2072" s="64">
        <v>0</v>
      </c>
      <c r="H2072" s="64">
        <v>0</v>
      </c>
      <c r="I2072" s="64">
        <v>0</v>
      </c>
      <c r="J2072" s="64">
        <v>0</v>
      </c>
      <c r="K2072" s="64">
        <v>0</v>
      </c>
      <c r="L2072" s="65"/>
      <c r="M2072" s="65">
        <v>0</v>
      </c>
      <c r="N2072" s="65">
        <v>0</v>
      </c>
      <c r="O2072" s="65">
        <v>0</v>
      </c>
      <c r="P2072" s="65">
        <v>0</v>
      </c>
      <c r="Q2072" s="65">
        <v>0</v>
      </c>
      <c r="R2072" s="65">
        <v>0</v>
      </c>
      <c r="S2072" s="65">
        <v>0</v>
      </c>
      <c r="T2072" s="65">
        <v>0</v>
      </c>
      <c r="U2072" s="65">
        <v>0</v>
      </c>
    </row>
    <row r="2073" spans="1:21" x14ac:dyDescent="0.35">
      <c r="A2073" s="62">
        <v>2068</v>
      </c>
      <c r="B2073" s="63" t="s">
        <v>2361</v>
      </c>
      <c r="C2073" s="64">
        <v>0</v>
      </c>
      <c r="D2073" s="64">
        <v>0</v>
      </c>
      <c r="E2073" s="64">
        <v>0</v>
      </c>
      <c r="F2073" s="64">
        <v>0</v>
      </c>
      <c r="G2073" s="64">
        <v>0</v>
      </c>
      <c r="H2073" s="64">
        <v>0</v>
      </c>
      <c r="I2073" s="64">
        <v>0</v>
      </c>
      <c r="J2073" s="64">
        <v>0</v>
      </c>
      <c r="K2073" s="64">
        <v>0</v>
      </c>
      <c r="L2073" s="65"/>
      <c r="M2073" s="65">
        <v>0</v>
      </c>
      <c r="N2073" s="65">
        <v>0</v>
      </c>
      <c r="O2073" s="65">
        <v>0</v>
      </c>
      <c r="P2073" s="65">
        <v>0</v>
      </c>
      <c r="Q2073" s="65">
        <v>0</v>
      </c>
      <c r="R2073" s="65">
        <v>0</v>
      </c>
      <c r="S2073" s="65">
        <v>0</v>
      </c>
      <c r="T2073" s="65">
        <v>0</v>
      </c>
      <c r="U2073" s="65">
        <v>0</v>
      </c>
    </row>
    <row r="2074" spans="1:21" x14ac:dyDescent="0.35">
      <c r="A2074" s="62">
        <v>2069</v>
      </c>
      <c r="B2074" s="63" t="s">
        <v>2362</v>
      </c>
      <c r="C2074" s="64">
        <v>0</v>
      </c>
      <c r="D2074" s="64">
        <v>0</v>
      </c>
      <c r="E2074" s="64">
        <v>0</v>
      </c>
      <c r="F2074" s="64">
        <v>0</v>
      </c>
      <c r="G2074" s="64">
        <v>0</v>
      </c>
      <c r="H2074" s="64">
        <v>0</v>
      </c>
      <c r="I2074" s="64">
        <v>0</v>
      </c>
      <c r="J2074" s="64">
        <v>0</v>
      </c>
      <c r="K2074" s="64">
        <v>0</v>
      </c>
      <c r="L2074" s="65"/>
      <c r="M2074" s="65">
        <v>0</v>
      </c>
      <c r="N2074" s="65">
        <v>0</v>
      </c>
      <c r="O2074" s="65">
        <v>0</v>
      </c>
      <c r="P2074" s="65">
        <v>0</v>
      </c>
      <c r="Q2074" s="65">
        <v>0</v>
      </c>
      <c r="R2074" s="65">
        <v>0</v>
      </c>
      <c r="S2074" s="65">
        <v>0</v>
      </c>
      <c r="T2074" s="65">
        <v>0</v>
      </c>
      <c r="U2074" s="65">
        <v>0</v>
      </c>
    </row>
    <row r="2075" spans="1:21" x14ac:dyDescent="0.35">
      <c r="A2075" s="62">
        <v>2070</v>
      </c>
      <c r="B2075" s="63" t="s">
        <v>2363</v>
      </c>
      <c r="C2075" s="64">
        <v>0</v>
      </c>
      <c r="D2075" s="64">
        <v>0</v>
      </c>
      <c r="E2075" s="64">
        <v>0</v>
      </c>
      <c r="F2075" s="64">
        <v>0</v>
      </c>
      <c r="G2075" s="64">
        <v>0</v>
      </c>
      <c r="H2075" s="64">
        <v>0</v>
      </c>
      <c r="I2075" s="64">
        <v>0</v>
      </c>
      <c r="J2075" s="64">
        <v>0</v>
      </c>
      <c r="K2075" s="64">
        <v>0</v>
      </c>
      <c r="L2075" s="65"/>
      <c r="M2075" s="65">
        <v>0</v>
      </c>
      <c r="N2075" s="65">
        <v>0</v>
      </c>
      <c r="O2075" s="65">
        <v>0</v>
      </c>
      <c r="P2075" s="65">
        <v>0</v>
      </c>
      <c r="Q2075" s="65">
        <v>0</v>
      </c>
      <c r="R2075" s="65">
        <v>0</v>
      </c>
      <c r="S2075" s="65">
        <v>0</v>
      </c>
      <c r="T2075" s="65">
        <v>0</v>
      </c>
      <c r="U2075" s="65">
        <v>0</v>
      </c>
    </row>
    <row r="2076" spans="1:21" x14ac:dyDescent="0.35">
      <c r="A2076" s="62">
        <v>2071</v>
      </c>
      <c r="B2076" s="63" t="s">
        <v>2364</v>
      </c>
      <c r="C2076" s="64">
        <v>0</v>
      </c>
      <c r="D2076" s="64">
        <v>0</v>
      </c>
      <c r="E2076" s="64">
        <v>0</v>
      </c>
      <c r="F2076" s="64">
        <v>0</v>
      </c>
      <c r="G2076" s="64">
        <v>0</v>
      </c>
      <c r="H2076" s="64">
        <v>0</v>
      </c>
      <c r="I2076" s="64">
        <v>0</v>
      </c>
      <c r="J2076" s="64">
        <v>0</v>
      </c>
      <c r="K2076" s="64">
        <v>0</v>
      </c>
      <c r="L2076" s="65"/>
      <c r="M2076" s="65">
        <v>0</v>
      </c>
      <c r="N2076" s="65">
        <v>0</v>
      </c>
      <c r="O2076" s="65">
        <v>0</v>
      </c>
      <c r="P2076" s="65">
        <v>0</v>
      </c>
      <c r="Q2076" s="65">
        <v>0</v>
      </c>
      <c r="R2076" s="65">
        <v>0</v>
      </c>
      <c r="S2076" s="65">
        <v>0</v>
      </c>
      <c r="T2076" s="65">
        <v>0</v>
      </c>
      <c r="U2076" s="65">
        <v>0</v>
      </c>
    </row>
    <row r="2077" spans="1:21" x14ac:dyDescent="0.35">
      <c r="A2077" s="62">
        <v>2072</v>
      </c>
      <c r="B2077" s="63" t="s">
        <v>2365</v>
      </c>
      <c r="C2077" s="64">
        <v>0</v>
      </c>
      <c r="D2077" s="64">
        <v>0</v>
      </c>
      <c r="E2077" s="64">
        <v>0</v>
      </c>
      <c r="F2077" s="64">
        <v>0</v>
      </c>
      <c r="G2077" s="64">
        <v>0</v>
      </c>
      <c r="H2077" s="64">
        <v>0</v>
      </c>
      <c r="I2077" s="64">
        <v>0</v>
      </c>
      <c r="J2077" s="64">
        <v>0</v>
      </c>
      <c r="K2077" s="64">
        <v>0</v>
      </c>
      <c r="L2077" s="65"/>
      <c r="M2077" s="65">
        <v>0</v>
      </c>
      <c r="N2077" s="65">
        <v>0</v>
      </c>
      <c r="O2077" s="65">
        <v>0</v>
      </c>
      <c r="P2077" s="65">
        <v>0</v>
      </c>
      <c r="Q2077" s="65">
        <v>0</v>
      </c>
      <c r="R2077" s="65">
        <v>0</v>
      </c>
      <c r="S2077" s="65">
        <v>0</v>
      </c>
      <c r="T2077" s="65">
        <v>0</v>
      </c>
      <c r="U2077" s="65">
        <v>0</v>
      </c>
    </row>
    <row r="2078" spans="1:21" x14ac:dyDescent="0.35">
      <c r="A2078" s="62">
        <v>2073</v>
      </c>
      <c r="B2078" s="63" t="s">
        <v>2366</v>
      </c>
      <c r="C2078" s="64">
        <v>0</v>
      </c>
      <c r="D2078" s="64">
        <v>0</v>
      </c>
      <c r="E2078" s="64">
        <v>0</v>
      </c>
      <c r="F2078" s="64">
        <v>0</v>
      </c>
      <c r="G2078" s="64">
        <v>0</v>
      </c>
      <c r="H2078" s="64">
        <v>0</v>
      </c>
      <c r="I2078" s="64">
        <v>0</v>
      </c>
      <c r="J2078" s="64">
        <v>0</v>
      </c>
      <c r="K2078" s="64">
        <v>0</v>
      </c>
      <c r="L2078" s="65"/>
      <c r="M2078" s="65">
        <v>0</v>
      </c>
      <c r="N2078" s="65">
        <v>0</v>
      </c>
      <c r="O2078" s="65">
        <v>0</v>
      </c>
      <c r="P2078" s="65">
        <v>0</v>
      </c>
      <c r="Q2078" s="65">
        <v>0</v>
      </c>
      <c r="R2078" s="65">
        <v>0</v>
      </c>
      <c r="S2078" s="65">
        <v>0</v>
      </c>
      <c r="T2078" s="65">
        <v>0</v>
      </c>
      <c r="U2078" s="65">
        <v>0</v>
      </c>
    </row>
    <row r="2079" spans="1:21" x14ac:dyDescent="0.35">
      <c r="A2079" s="62">
        <v>2074</v>
      </c>
      <c r="B2079" s="63" t="s">
        <v>2367</v>
      </c>
      <c r="C2079" s="64">
        <v>0</v>
      </c>
      <c r="D2079" s="64">
        <v>100</v>
      </c>
      <c r="E2079" s="64">
        <v>30.76923076923077</v>
      </c>
      <c r="F2079" s="64">
        <v>0</v>
      </c>
      <c r="G2079" s="64">
        <v>0</v>
      </c>
      <c r="H2079" s="64">
        <v>0</v>
      </c>
      <c r="I2079" s="64">
        <v>0</v>
      </c>
      <c r="J2079" s="64">
        <v>21.052631578947366</v>
      </c>
      <c r="K2079" s="64">
        <v>11.76470588235294</v>
      </c>
      <c r="L2079" s="65"/>
      <c r="M2079" s="65">
        <v>0</v>
      </c>
      <c r="N2079" s="65">
        <v>4</v>
      </c>
      <c r="O2079" s="65">
        <v>4</v>
      </c>
      <c r="P2079" s="65">
        <v>0</v>
      </c>
      <c r="Q2079" s="65">
        <v>0</v>
      </c>
      <c r="R2079" s="65">
        <v>0</v>
      </c>
      <c r="S2079" s="65">
        <v>0</v>
      </c>
      <c r="T2079" s="65">
        <v>4</v>
      </c>
      <c r="U2079" s="65">
        <v>4</v>
      </c>
    </row>
    <row r="2080" spans="1:21" x14ac:dyDescent="0.35">
      <c r="A2080" s="62">
        <v>2075</v>
      </c>
      <c r="B2080" s="63" t="s">
        <v>2368</v>
      </c>
      <c r="C2080" s="64">
        <v>0</v>
      </c>
      <c r="D2080" s="64">
        <v>0</v>
      </c>
      <c r="E2080" s="64">
        <v>0</v>
      </c>
      <c r="F2080" s="64">
        <v>0</v>
      </c>
      <c r="G2080" s="64">
        <v>0</v>
      </c>
      <c r="H2080" s="64">
        <v>0</v>
      </c>
      <c r="I2080" s="64">
        <v>0</v>
      </c>
      <c r="J2080" s="64">
        <v>0</v>
      </c>
      <c r="K2080" s="64">
        <v>0</v>
      </c>
      <c r="L2080" s="65"/>
      <c r="M2080" s="65">
        <v>0</v>
      </c>
      <c r="N2080" s="65">
        <v>0</v>
      </c>
      <c r="O2080" s="65">
        <v>0</v>
      </c>
      <c r="P2080" s="65">
        <v>0</v>
      </c>
      <c r="Q2080" s="65">
        <v>0</v>
      </c>
      <c r="R2080" s="65">
        <v>0</v>
      </c>
      <c r="S2080" s="65">
        <v>0</v>
      </c>
      <c r="T2080" s="65">
        <v>0</v>
      </c>
      <c r="U2080" s="65">
        <v>0</v>
      </c>
    </row>
    <row r="2081" spans="1:21" x14ac:dyDescent="0.35">
      <c r="A2081" s="62">
        <v>2076</v>
      </c>
      <c r="B2081" s="63" t="s">
        <v>2369</v>
      </c>
      <c r="C2081" s="64">
        <v>0</v>
      </c>
      <c r="D2081" s="64">
        <v>0</v>
      </c>
      <c r="E2081" s="64">
        <v>0</v>
      </c>
      <c r="F2081" s="64">
        <v>0</v>
      </c>
      <c r="G2081" s="64">
        <v>0</v>
      </c>
      <c r="H2081" s="64">
        <v>0</v>
      </c>
      <c r="I2081" s="64">
        <v>0</v>
      </c>
      <c r="J2081" s="64">
        <v>0</v>
      </c>
      <c r="K2081" s="64">
        <v>0</v>
      </c>
      <c r="L2081" s="65"/>
      <c r="M2081" s="65">
        <v>0</v>
      </c>
      <c r="N2081" s="65">
        <v>0</v>
      </c>
      <c r="O2081" s="65">
        <v>0</v>
      </c>
      <c r="P2081" s="65">
        <v>0</v>
      </c>
      <c r="Q2081" s="65">
        <v>0</v>
      </c>
      <c r="R2081" s="65">
        <v>0</v>
      </c>
      <c r="S2081" s="65">
        <v>0</v>
      </c>
      <c r="T2081" s="65">
        <v>0</v>
      </c>
      <c r="U2081" s="65">
        <v>0</v>
      </c>
    </row>
    <row r="2082" spans="1:21" x14ac:dyDescent="0.35">
      <c r="A2082" s="62">
        <v>2077</v>
      </c>
      <c r="B2082" s="63" t="s">
        <v>2370</v>
      </c>
      <c r="C2082" s="64">
        <v>0</v>
      </c>
      <c r="D2082" s="64">
        <v>50</v>
      </c>
      <c r="E2082" s="64">
        <v>45.454545454545453</v>
      </c>
      <c r="F2082" s="64">
        <v>0</v>
      </c>
      <c r="G2082" s="64">
        <v>0</v>
      </c>
      <c r="H2082" s="64">
        <v>0</v>
      </c>
      <c r="I2082" s="64">
        <v>50</v>
      </c>
      <c r="J2082" s="64">
        <v>23.52941176470588</v>
      </c>
      <c r="K2082" s="64">
        <v>40.74074074074074</v>
      </c>
      <c r="L2082" s="65"/>
      <c r="M2082" s="65">
        <v>0</v>
      </c>
      <c r="N2082" s="65">
        <v>6</v>
      </c>
      <c r="O2082" s="65">
        <v>5</v>
      </c>
      <c r="P2082" s="65">
        <v>0</v>
      </c>
      <c r="Q2082" s="65">
        <v>0</v>
      </c>
      <c r="R2082" s="65">
        <v>0</v>
      </c>
      <c r="S2082" s="65">
        <v>3</v>
      </c>
      <c r="T2082" s="65">
        <v>4</v>
      </c>
      <c r="U2082" s="65">
        <v>11</v>
      </c>
    </row>
    <row r="2083" spans="1:21" x14ac:dyDescent="0.35">
      <c r="A2083" s="62">
        <v>2078</v>
      </c>
      <c r="B2083" s="63" t="s">
        <v>2371</v>
      </c>
      <c r="C2083" s="64">
        <v>0</v>
      </c>
      <c r="D2083" s="64">
        <v>0</v>
      </c>
      <c r="E2083" s="64">
        <v>0</v>
      </c>
      <c r="F2083" s="64">
        <v>0</v>
      </c>
      <c r="G2083" s="64">
        <v>0</v>
      </c>
      <c r="H2083" s="64">
        <v>0</v>
      </c>
      <c r="I2083" s="64">
        <v>0</v>
      </c>
      <c r="J2083" s="64">
        <v>0</v>
      </c>
      <c r="K2083" s="64">
        <v>0</v>
      </c>
      <c r="L2083" s="65"/>
      <c r="M2083" s="65">
        <v>0</v>
      </c>
      <c r="N2083" s="65">
        <v>0</v>
      </c>
      <c r="O2083" s="65">
        <v>0</v>
      </c>
      <c r="P2083" s="65">
        <v>0</v>
      </c>
      <c r="Q2083" s="65">
        <v>0</v>
      </c>
      <c r="R2083" s="65">
        <v>0</v>
      </c>
      <c r="S2083" s="65">
        <v>0</v>
      </c>
      <c r="T2083" s="65">
        <v>0</v>
      </c>
      <c r="U2083" s="65">
        <v>0</v>
      </c>
    </row>
    <row r="2084" spans="1:21" x14ac:dyDescent="0.35">
      <c r="A2084" s="62">
        <v>2079</v>
      </c>
      <c r="B2084" s="63" t="s">
        <v>2372</v>
      </c>
      <c r="C2084" s="64">
        <v>0</v>
      </c>
      <c r="D2084" s="64">
        <v>0</v>
      </c>
      <c r="E2084" s="64">
        <v>0</v>
      </c>
      <c r="F2084" s="64">
        <v>0</v>
      </c>
      <c r="G2084" s="64">
        <v>0</v>
      </c>
      <c r="H2084" s="64">
        <v>0</v>
      </c>
      <c r="I2084" s="64">
        <v>0</v>
      </c>
      <c r="J2084" s="64">
        <v>0</v>
      </c>
      <c r="K2084" s="64">
        <v>0</v>
      </c>
      <c r="L2084" s="65"/>
      <c r="M2084" s="65">
        <v>0</v>
      </c>
      <c r="N2084" s="65">
        <v>0</v>
      </c>
      <c r="O2084" s="65">
        <v>0</v>
      </c>
      <c r="P2084" s="65">
        <v>0</v>
      </c>
      <c r="Q2084" s="65">
        <v>0</v>
      </c>
      <c r="R2084" s="65">
        <v>0</v>
      </c>
      <c r="S2084" s="65">
        <v>0</v>
      </c>
      <c r="T2084" s="65">
        <v>0</v>
      </c>
      <c r="U2084" s="65">
        <v>0</v>
      </c>
    </row>
    <row r="2085" spans="1:21" x14ac:dyDescent="0.35">
      <c r="A2085" s="62">
        <v>2080</v>
      </c>
      <c r="B2085" s="63" t="s">
        <v>2373</v>
      </c>
      <c r="C2085" s="64">
        <v>0</v>
      </c>
      <c r="D2085" s="64">
        <v>0</v>
      </c>
      <c r="E2085" s="64">
        <v>0</v>
      </c>
      <c r="F2085" s="64">
        <v>0</v>
      </c>
      <c r="G2085" s="64">
        <v>0</v>
      </c>
      <c r="H2085" s="64">
        <v>0</v>
      </c>
      <c r="I2085" s="64">
        <v>0</v>
      </c>
      <c r="J2085" s="64">
        <v>0</v>
      </c>
      <c r="K2085" s="64">
        <v>0</v>
      </c>
      <c r="L2085" s="65"/>
      <c r="M2085" s="65">
        <v>0</v>
      </c>
      <c r="N2085" s="65">
        <v>0</v>
      </c>
      <c r="O2085" s="65">
        <v>0</v>
      </c>
      <c r="P2085" s="65">
        <v>0</v>
      </c>
      <c r="Q2085" s="65">
        <v>0</v>
      </c>
      <c r="R2085" s="65">
        <v>0</v>
      </c>
      <c r="S2085" s="65">
        <v>0</v>
      </c>
      <c r="T2085" s="65">
        <v>0</v>
      </c>
      <c r="U2085" s="65">
        <v>0</v>
      </c>
    </row>
    <row r="2086" spans="1:21" x14ac:dyDescent="0.35">
      <c r="A2086" s="62">
        <v>2081</v>
      </c>
      <c r="B2086" s="63" t="s">
        <v>2374</v>
      </c>
      <c r="C2086" s="64">
        <v>0</v>
      </c>
      <c r="D2086" s="64">
        <v>0</v>
      </c>
      <c r="E2086" s="64">
        <v>0</v>
      </c>
      <c r="F2086" s="64">
        <v>0</v>
      </c>
      <c r="G2086" s="64">
        <v>0</v>
      </c>
      <c r="H2086" s="64">
        <v>0</v>
      </c>
      <c r="I2086" s="64">
        <v>0</v>
      </c>
      <c r="J2086" s="64">
        <v>0</v>
      </c>
      <c r="K2086" s="64">
        <v>0</v>
      </c>
      <c r="L2086" s="65"/>
      <c r="M2086" s="65">
        <v>0</v>
      </c>
      <c r="N2086" s="65">
        <v>0</v>
      </c>
      <c r="O2086" s="65">
        <v>0</v>
      </c>
      <c r="P2086" s="65">
        <v>0</v>
      </c>
      <c r="Q2086" s="65">
        <v>0</v>
      </c>
      <c r="R2086" s="65">
        <v>0</v>
      </c>
      <c r="S2086" s="65">
        <v>0</v>
      </c>
      <c r="T2086" s="65">
        <v>0</v>
      </c>
      <c r="U2086" s="65">
        <v>0</v>
      </c>
    </row>
    <row r="2087" spans="1:21" x14ac:dyDescent="0.35">
      <c r="A2087" s="62">
        <v>2082</v>
      </c>
      <c r="B2087" s="63" t="s">
        <v>2375</v>
      </c>
      <c r="C2087" s="64">
        <v>0</v>
      </c>
      <c r="D2087" s="64">
        <v>0</v>
      </c>
      <c r="E2087" s="64">
        <v>0</v>
      </c>
      <c r="F2087" s="64">
        <v>0</v>
      </c>
      <c r="G2087" s="64">
        <v>0</v>
      </c>
      <c r="H2087" s="64">
        <v>0</v>
      </c>
      <c r="I2087" s="64">
        <v>0</v>
      </c>
      <c r="J2087" s="64">
        <v>0</v>
      </c>
      <c r="K2087" s="64">
        <v>0</v>
      </c>
      <c r="L2087" s="65"/>
      <c r="M2087" s="65">
        <v>0</v>
      </c>
      <c r="N2087" s="65">
        <v>0</v>
      </c>
      <c r="O2087" s="65">
        <v>0</v>
      </c>
      <c r="P2087" s="65">
        <v>0</v>
      </c>
      <c r="Q2087" s="65">
        <v>0</v>
      </c>
      <c r="R2087" s="65">
        <v>0</v>
      </c>
      <c r="S2087" s="65">
        <v>0</v>
      </c>
      <c r="T2087" s="65">
        <v>0</v>
      </c>
      <c r="U2087" s="65">
        <v>0</v>
      </c>
    </row>
    <row r="2088" spans="1:21" x14ac:dyDescent="0.35">
      <c r="A2088" s="62">
        <v>2083</v>
      </c>
      <c r="B2088" s="63" t="s">
        <v>2376</v>
      </c>
      <c r="C2088" s="64">
        <v>0</v>
      </c>
      <c r="D2088" s="64">
        <v>0</v>
      </c>
      <c r="E2088" s="64">
        <v>0</v>
      </c>
      <c r="F2088" s="64">
        <v>0</v>
      </c>
      <c r="G2088" s="64">
        <v>0</v>
      </c>
      <c r="H2088" s="64">
        <v>0</v>
      </c>
      <c r="I2088" s="64">
        <v>0</v>
      </c>
      <c r="J2088" s="64">
        <v>0</v>
      </c>
      <c r="K2088" s="64">
        <v>0</v>
      </c>
      <c r="L2088" s="65"/>
      <c r="M2088" s="65">
        <v>0</v>
      </c>
      <c r="N2088" s="65">
        <v>0</v>
      </c>
      <c r="O2088" s="65">
        <v>0</v>
      </c>
      <c r="P2088" s="65">
        <v>0</v>
      </c>
      <c r="Q2088" s="65">
        <v>0</v>
      </c>
      <c r="R2088" s="65">
        <v>0</v>
      </c>
      <c r="S2088" s="65">
        <v>0</v>
      </c>
      <c r="T2088" s="65">
        <v>0</v>
      </c>
      <c r="U2088" s="65">
        <v>0</v>
      </c>
    </row>
    <row r="2089" spans="1:21" x14ac:dyDescent="0.35">
      <c r="A2089" s="62">
        <v>2084</v>
      </c>
      <c r="B2089" s="63" t="s">
        <v>2377</v>
      </c>
      <c r="C2089" s="64">
        <v>2.7522935779816518</v>
      </c>
      <c r="D2089" s="64">
        <v>3</v>
      </c>
      <c r="E2089" s="64">
        <v>2.8985507246376812</v>
      </c>
      <c r="F2089" s="64">
        <v>0</v>
      </c>
      <c r="G2089" s="64">
        <v>10.377358490566039</v>
      </c>
      <c r="H2089" s="64">
        <v>5.1886792452830193</v>
      </c>
      <c r="I2089" s="64">
        <v>1.3698630136986301</v>
      </c>
      <c r="J2089" s="64">
        <v>6.5</v>
      </c>
      <c r="K2089" s="64">
        <v>4.929577464788732</v>
      </c>
      <c r="L2089" s="65"/>
      <c r="M2089" s="65">
        <v>3</v>
      </c>
      <c r="N2089" s="65">
        <v>3</v>
      </c>
      <c r="O2089" s="65">
        <v>6</v>
      </c>
      <c r="P2089" s="65">
        <v>0</v>
      </c>
      <c r="Q2089" s="65">
        <v>11</v>
      </c>
      <c r="R2089" s="65">
        <v>11</v>
      </c>
      <c r="S2089" s="65">
        <v>3</v>
      </c>
      <c r="T2089" s="65">
        <v>13</v>
      </c>
      <c r="U2089" s="65">
        <v>21</v>
      </c>
    </row>
    <row r="2090" spans="1:21" x14ac:dyDescent="0.35">
      <c r="A2090" s="62">
        <v>2085</v>
      </c>
      <c r="B2090" s="63" t="s">
        <v>2378</v>
      </c>
      <c r="C2090" s="64">
        <v>0</v>
      </c>
      <c r="D2090" s="64">
        <v>0</v>
      </c>
      <c r="E2090" s="64">
        <v>0</v>
      </c>
      <c r="F2090" s="64">
        <v>0</v>
      </c>
      <c r="G2090" s="64">
        <v>0</v>
      </c>
      <c r="H2090" s="64">
        <v>0</v>
      </c>
      <c r="I2090" s="64">
        <v>0</v>
      </c>
      <c r="J2090" s="64">
        <v>0</v>
      </c>
      <c r="K2090" s="64">
        <v>0</v>
      </c>
      <c r="L2090" s="65"/>
      <c r="M2090" s="65">
        <v>0</v>
      </c>
      <c r="N2090" s="65">
        <v>0</v>
      </c>
      <c r="O2090" s="65">
        <v>0</v>
      </c>
      <c r="P2090" s="65">
        <v>0</v>
      </c>
      <c r="Q2090" s="65">
        <v>0</v>
      </c>
      <c r="R2090" s="65">
        <v>0</v>
      </c>
      <c r="S2090" s="65">
        <v>0</v>
      </c>
      <c r="T2090" s="65">
        <v>0</v>
      </c>
      <c r="U2090" s="65">
        <v>0</v>
      </c>
    </row>
    <row r="2091" spans="1:21" x14ac:dyDescent="0.35">
      <c r="A2091" s="62">
        <v>2086</v>
      </c>
      <c r="B2091" s="63" t="s">
        <v>483</v>
      </c>
      <c r="C2091" s="64">
        <v>5.2200614124872056</v>
      </c>
      <c r="D2091" s="64">
        <v>12.484700122399021</v>
      </c>
      <c r="E2091" s="64">
        <v>8.5484318623369422</v>
      </c>
      <c r="F2091" s="64">
        <v>4.0116279069767442</v>
      </c>
      <c r="G2091" s="64">
        <v>11.281070745697896</v>
      </c>
      <c r="H2091" s="64">
        <v>7.5964752354907326</v>
      </c>
      <c r="I2091" s="64">
        <v>4.7116165718927707</v>
      </c>
      <c r="J2091" s="64">
        <v>12.095771144278606</v>
      </c>
      <c r="K2091" s="64">
        <v>8.1120301842983604</v>
      </c>
      <c r="L2091" s="65"/>
      <c r="M2091" s="65">
        <v>102</v>
      </c>
      <c r="N2091" s="65">
        <v>204</v>
      </c>
      <c r="O2091" s="65">
        <v>308</v>
      </c>
      <c r="P2091" s="65">
        <v>69</v>
      </c>
      <c r="Q2091" s="65">
        <v>177</v>
      </c>
      <c r="R2091" s="65">
        <v>250</v>
      </c>
      <c r="S2091" s="65">
        <v>174</v>
      </c>
      <c r="T2091" s="65">
        <v>389</v>
      </c>
      <c r="U2091" s="65">
        <v>559</v>
      </c>
    </row>
    <row r="2092" spans="1:21" x14ac:dyDescent="0.35">
      <c r="A2092" s="62">
        <v>2087</v>
      </c>
      <c r="B2092" s="63" t="s">
        <v>2379</v>
      </c>
      <c r="C2092" s="64">
        <v>0</v>
      </c>
      <c r="D2092" s="64">
        <v>0</v>
      </c>
      <c r="E2092" s="64">
        <v>0</v>
      </c>
      <c r="F2092" s="64">
        <v>0</v>
      </c>
      <c r="G2092" s="64">
        <v>0</v>
      </c>
      <c r="H2092" s="64">
        <v>0</v>
      </c>
      <c r="I2092" s="64">
        <v>0</v>
      </c>
      <c r="J2092" s="64">
        <v>0</v>
      </c>
      <c r="K2092" s="64">
        <v>0</v>
      </c>
      <c r="L2092" s="65"/>
      <c r="M2092" s="65">
        <v>0</v>
      </c>
      <c r="N2092" s="65">
        <v>0</v>
      </c>
      <c r="O2092" s="65">
        <v>0</v>
      </c>
      <c r="P2092" s="65">
        <v>0</v>
      </c>
      <c r="Q2092" s="65">
        <v>0</v>
      </c>
      <c r="R2092" s="65">
        <v>0</v>
      </c>
      <c r="S2092" s="65">
        <v>0</v>
      </c>
      <c r="T2092" s="65">
        <v>0</v>
      </c>
      <c r="U2092" s="65">
        <v>0</v>
      </c>
    </row>
    <row r="2093" spans="1:21" x14ac:dyDescent="0.35">
      <c r="A2093" s="62">
        <v>2088</v>
      </c>
      <c r="B2093" s="63" t="s">
        <v>2380</v>
      </c>
      <c r="C2093" s="64">
        <v>10.16949152542373</v>
      </c>
      <c r="D2093" s="64">
        <v>6</v>
      </c>
      <c r="E2093" s="64">
        <v>5.3097345132743365</v>
      </c>
      <c r="F2093" s="64">
        <v>0</v>
      </c>
      <c r="G2093" s="64">
        <v>5.4545454545454541</v>
      </c>
      <c r="H2093" s="64">
        <v>2.5641025641025639</v>
      </c>
      <c r="I2093" s="64">
        <v>4.8780487804878048</v>
      </c>
      <c r="J2093" s="64">
        <v>3.8095238095238098</v>
      </c>
      <c r="K2093" s="64">
        <v>3.5555555555555554</v>
      </c>
      <c r="L2093" s="65"/>
      <c r="M2093" s="65">
        <v>6</v>
      </c>
      <c r="N2093" s="65">
        <v>3</v>
      </c>
      <c r="O2093" s="65">
        <v>6</v>
      </c>
      <c r="P2093" s="65">
        <v>0</v>
      </c>
      <c r="Q2093" s="65">
        <v>3</v>
      </c>
      <c r="R2093" s="65">
        <v>3</v>
      </c>
      <c r="S2093" s="65">
        <v>6</v>
      </c>
      <c r="T2093" s="65">
        <v>4</v>
      </c>
      <c r="U2093" s="65">
        <v>8</v>
      </c>
    </row>
    <row r="2094" spans="1:21" x14ac:dyDescent="0.35">
      <c r="A2094" s="62">
        <v>2089</v>
      </c>
      <c r="B2094" s="63" t="s">
        <v>2381</v>
      </c>
      <c r="C2094" s="64">
        <v>0</v>
      </c>
      <c r="D2094" s="64">
        <v>0</v>
      </c>
      <c r="E2094" s="64">
        <v>0</v>
      </c>
      <c r="F2094" s="64">
        <v>0</v>
      </c>
      <c r="G2094" s="64">
        <v>0</v>
      </c>
      <c r="H2094" s="64">
        <v>0</v>
      </c>
      <c r="I2094" s="64">
        <v>0</v>
      </c>
      <c r="J2094" s="64">
        <v>0</v>
      </c>
      <c r="K2094" s="64">
        <v>0</v>
      </c>
      <c r="L2094" s="65"/>
      <c r="M2094" s="65">
        <v>0</v>
      </c>
      <c r="N2094" s="65">
        <v>0</v>
      </c>
      <c r="O2094" s="65">
        <v>0</v>
      </c>
      <c r="P2094" s="65">
        <v>0</v>
      </c>
      <c r="Q2094" s="65">
        <v>0</v>
      </c>
      <c r="R2094" s="65">
        <v>0</v>
      </c>
      <c r="S2094" s="65">
        <v>0</v>
      </c>
      <c r="T2094" s="65">
        <v>0</v>
      </c>
      <c r="U2094" s="65">
        <v>0</v>
      </c>
    </row>
    <row r="2095" spans="1:21" x14ac:dyDescent="0.35">
      <c r="A2095" s="62">
        <v>2090</v>
      </c>
      <c r="B2095" s="63" t="s">
        <v>2382</v>
      </c>
      <c r="C2095" s="64">
        <v>0</v>
      </c>
      <c r="D2095" s="64">
        <v>0</v>
      </c>
      <c r="E2095" s="64">
        <v>0</v>
      </c>
      <c r="F2095" s="64">
        <v>0</v>
      </c>
      <c r="G2095" s="64">
        <v>0</v>
      </c>
      <c r="H2095" s="64">
        <v>0</v>
      </c>
      <c r="I2095" s="64">
        <v>0</v>
      </c>
      <c r="J2095" s="64">
        <v>0</v>
      </c>
      <c r="K2095" s="64">
        <v>0</v>
      </c>
      <c r="L2095" s="65"/>
      <c r="M2095" s="65">
        <v>0</v>
      </c>
      <c r="N2095" s="65">
        <v>0</v>
      </c>
      <c r="O2095" s="65">
        <v>0</v>
      </c>
      <c r="P2095" s="65">
        <v>0</v>
      </c>
      <c r="Q2095" s="65">
        <v>0</v>
      </c>
      <c r="R2095" s="65">
        <v>0</v>
      </c>
      <c r="S2095" s="65">
        <v>0</v>
      </c>
      <c r="T2095" s="65">
        <v>0</v>
      </c>
      <c r="U2095" s="65">
        <v>0</v>
      </c>
    </row>
    <row r="2096" spans="1:21" x14ac:dyDescent="0.35">
      <c r="A2096" s="62">
        <v>2091</v>
      </c>
      <c r="B2096" s="63" t="s">
        <v>2383</v>
      </c>
      <c r="C2096" s="64">
        <v>0</v>
      </c>
      <c r="D2096" s="64">
        <v>0</v>
      </c>
      <c r="E2096" s="64">
        <v>0</v>
      </c>
      <c r="F2096" s="64">
        <v>0</v>
      </c>
      <c r="G2096" s="64">
        <v>0</v>
      </c>
      <c r="H2096" s="64">
        <v>0</v>
      </c>
      <c r="I2096" s="64">
        <v>0</v>
      </c>
      <c r="J2096" s="64">
        <v>0</v>
      </c>
      <c r="K2096" s="64">
        <v>0</v>
      </c>
      <c r="L2096" s="65"/>
      <c r="M2096" s="65">
        <v>0</v>
      </c>
      <c r="N2096" s="65">
        <v>0</v>
      </c>
      <c r="O2096" s="65">
        <v>0</v>
      </c>
      <c r="P2096" s="65">
        <v>0</v>
      </c>
      <c r="Q2096" s="65">
        <v>0</v>
      </c>
      <c r="R2096" s="65">
        <v>0</v>
      </c>
      <c r="S2096" s="65">
        <v>0</v>
      </c>
      <c r="T2096" s="65">
        <v>0</v>
      </c>
      <c r="U2096" s="65">
        <v>0</v>
      </c>
    </row>
    <row r="2097" spans="1:21" x14ac:dyDescent="0.35">
      <c r="A2097" s="62">
        <v>2092</v>
      </c>
      <c r="B2097" s="63" t="s">
        <v>2384</v>
      </c>
      <c r="C2097" s="64">
        <v>0</v>
      </c>
      <c r="D2097" s="64">
        <v>0</v>
      </c>
      <c r="E2097" s="64">
        <v>0</v>
      </c>
      <c r="F2097" s="64">
        <v>0</v>
      </c>
      <c r="G2097" s="64">
        <v>0</v>
      </c>
      <c r="H2097" s="64">
        <v>0</v>
      </c>
      <c r="I2097" s="64">
        <v>0</v>
      </c>
      <c r="J2097" s="64">
        <v>0</v>
      </c>
      <c r="K2097" s="64">
        <v>0</v>
      </c>
      <c r="L2097" s="65"/>
      <c r="M2097" s="65">
        <v>0</v>
      </c>
      <c r="N2097" s="65">
        <v>0</v>
      </c>
      <c r="O2097" s="65">
        <v>0</v>
      </c>
      <c r="P2097" s="65">
        <v>0</v>
      </c>
      <c r="Q2097" s="65">
        <v>0</v>
      </c>
      <c r="R2097" s="65">
        <v>0</v>
      </c>
      <c r="S2097" s="65">
        <v>0</v>
      </c>
      <c r="T2097" s="65">
        <v>0</v>
      </c>
      <c r="U2097" s="65">
        <v>0</v>
      </c>
    </row>
    <row r="2098" spans="1:21" x14ac:dyDescent="0.35">
      <c r="A2098" s="62">
        <v>2093</v>
      </c>
      <c r="B2098" s="63" t="s">
        <v>2385</v>
      </c>
      <c r="C2098" s="64">
        <v>0</v>
      </c>
      <c r="D2098" s="64">
        <v>0</v>
      </c>
      <c r="E2098" s="64">
        <v>0</v>
      </c>
      <c r="F2098" s="64">
        <v>0</v>
      </c>
      <c r="G2098" s="64">
        <v>0</v>
      </c>
      <c r="H2098" s="64">
        <v>0</v>
      </c>
      <c r="I2098" s="64">
        <v>0</v>
      </c>
      <c r="J2098" s="64">
        <v>0</v>
      </c>
      <c r="K2098" s="64">
        <v>0</v>
      </c>
      <c r="L2098" s="65"/>
      <c r="M2098" s="65">
        <v>0</v>
      </c>
      <c r="N2098" s="65">
        <v>0</v>
      </c>
      <c r="O2098" s="65">
        <v>0</v>
      </c>
      <c r="P2098" s="65">
        <v>0</v>
      </c>
      <c r="Q2098" s="65">
        <v>0</v>
      </c>
      <c r="R2098" s="65">
        <v>0</v>
      </c>
      <c r="S2098" s="65">
        <v>0</v>
      </c>
      <c r="T2098" s="65">
        <v>0</v>
      </c>
      <c r="U2098" s="65">
        <v>0</v>
      </c>
    </row>
    <row r="2099" spans="1:21" x14ac:dyDescent="0.35">
      <c r="A2099" s="62">
        <v>2094</v>
      </c>
      <c r="B2099" s="63" t="s">
        <v>2386</v>
      </c>
      <c r="C2099" s="64">
        <v>0</v>
      </c>
      <c r="D2099" s="64">
        <v>0</v>
      </c>
      <c r="E2099" s="64">
        <v>0</v>
      </c>
      <c r="F2099" s="64">
        <v>0</v>
      </c>
      <c r="G2099" s="64">
        <v>0</v>
      </c>
      <c r="H2099" s="64">
        <v>0</v>
      </c>
      <c r="I2099" s="64">
        <v>13.636363636363635</v>
      </c>
      <c r="J2099" s="64">
        <v>0</v>
      </c>
      <c r="K2099" s="64">
        <v>11.111111111111111</v>
      </c>
      <c r="L2099" s="65"/>
      <c r="M2099" s="65">
        <v>0</v>
      </c>
      <c r="N2099" s="65">
        <v>0</v>
      </c>
      <c r="O2099" s="65">
        <v>0</v>
      </c>
      <c r="P2099" s="65">
        <v>0</v>
      </c>
      <c r="Q2099" s="65">
        <v>0</v>
      </c>
      <c r="R2099" s="65">
        <v>0</v>
      </c>
      <c r="S2099" s="65">
        <v>3</v>
      </c>
      <c r="T2099" s="65">
        <v>0</v>
      </c>
      <c r="U2099" s="65">
        <v>3</v>
      </c>
    </row>
    <row r="2100" spans="1:21" x14ac:dyDescent="0.35">
      <c r="A2100" s="62">
        <v>2095</v>
      </c>
      <c r="B2100" s="63" t="s">
        <v>2387</v>
      </c>
      <c r="C2100" s="64">
        <v>0</v>
      </c>
      <c r="D2100" s="64">
        <v>0</v>
      </c>
      <c r="E2100" s="64">
        <v>0</v>
      </c>
      <c r="F2100" s="64">
        <v>0</v>
      </c>
      <c r="G2100" s="64">
        <v>0</v>
      </c>
      <c r="H2100" s="64">
        <v>0</v>
      </c>
      <c r="I2100" s="64">
        <v>0</v>
      </c>
      <c r="J2100" s="64">
        <v>0</v>
      </c>
      <c r="K2100" s="64">
        <v>0</v>
      </c>
      <c r="L2100" s="65"/>
      <c r="M2100" s="65">
        <v>0</v>
      </c>
      <c r="N2100" s="65">
        <v>0</v>
      </c>
      <c r="O2100" s="65">
        <v>0</v>
      </c>
      <c r="P2100" s="65">
        <v>0</v>
      </c>
      <c r="Q2100" s="65">
        <v>0</v>
      </c>
      <c r="R2100" s="65">
        <v>0</v>
      </c>
      <c r="S2100" s="65">
        <v>0</v>
      </c>
      <c r="T2100" s="65">
        <v>0</v>
      </c>
      <c r="U2100" s="65">
        <v>0</v>
      </c>
    </row>
    <row r="2101" spans="1:21" x14ac:dyDescent="0.35">
      <c r="A2101" s="62">
        <v>2096</v>
      </c>
      <c r="B2101" s="63" t="s">
        <v>2388</v>
      </c>
      <c r="C2101" s="64">
        <v>0</v>
      </c>
      <c r="D2101" s="64">
        <v>0</v>
      </c>
      <c r="E2101" s="64">
        <v>0</v>
      </c>
      <c r="F2101" s="64">
        <v>0</v>
      </c>
      <c r="G2101" s="64">
        <v>0</v>
      </c>
      <c r="H2101" s="64">
        <v>0</v>
      </c>
      <c r="I2101" s="64">
        <v>0</v>
      </c>
      <c r="J2101" s="64">
        <v>0</v>
      </c>
      <c r="K2101" s="64">
        <v>0</v>
      </c>
      <c r="L2101" s="65"/>
      <c r="M2101" s="65">
        <v>0</v>
      </c>
      <c r="N2101" s="65">
        <v>0</v>
      </c>
      <c r="O2101" s="65">
        <v>0</v>
      </c>
      <c r="P2101" s="65">
        <v>0</v>
      </c>
      <c r="Q2101" s="65">
        <v>0</v>
      </c>
      <c r="R2101" s="65">
        <v>0</v>
      </c>
      <c r="S2101" s="65">
        <v>0</v>
      </c>
      <c r="T2101" s="65">
        <v>0</v>
      </c>
      <c r="U2101" s="65">
        <v>0</v>
      </c>
    </row>
    <row r="2102" spans="1:21" x14ac:dyDescent="0.35">
      <c r="A2102" s="62">
        <v>2097</v>
      </c>
      <c r="B2102" s="63" t="s">
        <v>2389</v>
      </c>
      <c r="C2102" s="64">
        <v>0</v>
      </c>
      <c r="D2102" s="64">
        <v>0</v>
      </c>
      <c r="E2102" s="64">
        <v>0</v>
      </c>
      <c r="F2102" s="64">
        <v>0</v>
      </c>
      <c r="G2102" s="64">
        <v>0</v>
      </c>
      <c r="H2102" s="64">
        <v>0</v>
      </c>
      <c r="I2102" s="64">
        <v>0</v>
      </c>
      <c r="J2102" s="64">
        <v>0</v>
      </c>
      <c r="K2102" s="64">
        <v>0</v>
      </c>
      <c r="L2102" s="65"/>
      <c r="M2102" s="65">
        <v>0</v>
      </c>
      <c r="N2102" s="65">
        <v>0</v>
      </c>
      <c r="O2102" s="65">
        <v>0</v>
      </c>
      <c r="P2102" s="65">
        <v>0</v>
      </c>
      <c r="Q2102" s="65">
        <v>0</v>
      </c>
      <c r="R2102" s="65">
        <v>0</v>
      </c>
      <c r="S2102" s="65">
        <v>0</v>
      </c>
      <c r="T2102" s="65">
        <v>0</v>
      </c>
      <c r="U2102" s="65">
        <v>0</v>
      </c>
    </row>
    <row r="2103" spans="1:21" x14ac:dyDescent="0.35">
      <c r="A2103" s="62">
        <v>2098</v>
      </c>
      <c r="B2103" s="63" t="s">
        <v>2390</v>
      </c>
      <c r="C2103" s="64">
        <v>0</v>
      </c>
      <c r="D2103" s="64">
        <v>0</v>
      </c>
      <c r="E2103" s="64">
        <v>0</v>
      </c>
      <c r="F2103" s="64">
        <v>0</v>
      </c>
      <c r="G2103" s="64">
        <v>0</v>
      </c>
      <c r="H2103" s="64">
        <v>11.111111111111111</v>
      </c>
      <c r="I2103" s="64">
        <v>12.5</v>
      </c>
      <c r="J2103" s="64">
        <v>17.647058823529413</v>
      </c>
      <c r="K2103" s="64">
        <v>15</v>
      </c>
      <c r="L2103" s="65"/>
      <c r="M2103" s="65">
        <v>0</v>
      </c>
      <c r="N2103" s="65">
        <v>0</v>
      </c>
      <c r="O2103" s="65">
        <v>0</v>
      </c>
      <c r="P2103" s="65">
        <v>0</v>
      </c>
      <c r="Q2103" s="65">
        <v>0</v>
      </c>
      <c r="R2103" s="65">
        <v>3</v>
      </c>
      <c r="S2103" s="65">
        <v>6</v>
      </c>
      <c r="T2103" s="65">
        <v>3</v>
      </c>
      <c r="U2103" s="65">
        <v>9</v>
      </c>
    </row>
    <row r="2104" spans="1:21" x14ac:dyDescent="0.35">
      <c r="A2104" s="62">
        <v>2099</v>
      </c>
      <c r="B2104" s="63" t="s">
        <v>2391</v>
      </c>
      <c r="C2104" s="64">
        <v>0</v>
      </c>
      <c r="D2104" s="64">
        <v>0</v>
      </c>
      <c r="E2104" s="64">
        <v>0</v>
      </c>
      <c r="F2104" s="64">
        <v>0</v>
      </c>
      <c r="G2104" s="64">
        <v>0</v>
      </c>
      <c r="H2104" s="64">
        <v>0</v>
      </c>
      <c r="I2104" s="64">
        <v>0</v>
      </c>
      <c r="J2104" s="64">
        <v>0</v>
      </c>
      <c r="K2104" s="64">
        <v>0</v>
      </c>
      <c r="L2104" s="65"/>
      <c r="M2104" s="65">
        <v>0</v>
      </c>
      <c r="N2104" s="65">
        <v>0</v>
      </c>
      <c r="O2104" s="65">
        <v>0</v>
      </c>
      <c r="P2104" s="65">
        <v>0</v>
      </c>
      <c r="Q2104" s="65">
        <v>0</v>
      </c>
      <c r="R2104" s="65">
        <v>0</v>
      </c>
      <c r="S2104" s="65">
        <v>0</v>
      </c>
      <c r="T2104" s="65">
        <v>0</v>
      </c>
      <c r="U2104" s="65">
        <v>0</v>
      </c>
    </row>
    <row r="2105" spans="1:21" x14ac:dyDescent="0.35">
      <c r="A2105" s="62">
        <v>2100</v>
      </c>
      <c r="B2105" s="63" t="s">
        <v>2392</v>
      </c>
      <c r="C2105" s="64">
        <v>0</v>
      </c>
      <c r="D2105" s="64">
        <v>0</v>
      </c>
      <c r="E2105" s="64">
        <v>0</v>
      </c>
      <c r="F2105" s="64">
        <v>0</v>
      </c>
      <c r="G2105" s="64">
        <v>0</v>
      </c>
      <c r="H2105" s="64">
        <v>0</v>
      </c>
      <c r="I2105" s="64">
        <v>0</v>
      </c>
      <c r="J2105" s="64">
        <v>0</v>
      </c>
      <c r="K2105" s="64">
        <v>0</v>
      </c>
      <c r="L2105" s="65"/>
      <c r="M2105" s="65">
        <v>0</v>
      </c>
      <c r="N2105" s="65">
        <v>0</v>
      </c>
      <c r="O2105" s="65">
        <v>0</v>
      </c>
      <c r="P2105" s="65">
        <v>0</v>
      </c>
      <c r="Q2105" s="65">
        <v>0</v>
      </c>
      <c r="R2105" s="65">
        <v>0</v>
      </c>
      <c r="S2105" s="65">
        <v>0</v>
      </c>
      <c r="T2105" s="65">
        <v>0</v>
      </c>
      <c r="U2105" s="65">
        <v>0</v>
      </c>
    </row>
    <row r="2106" spans="1:21" x14ac:dyDescent="0.35">
      <c r="A2106" s="62">
        <v>2101</v>
      </c>
      <c r="B2106" s="63" t="s">
        <v>2393</v>
      </c>
      <c r="C2106" s="64">
        <v>0</v>
      </c>
      <c r="D2106" s="64">
        <v>0</v>
      </c>
      <c r="E2106" s="64">
        <v>0</v>
      </c>
      <c r="F2106" s="64">
        <v>0</v>
      </c>
      <c r="G2106" s="64">
        <v>0</v>
      </c>
      <c r="H2106" s="64">
        <v>0</v>
      </c>
      <c r="I2106" s="64">
        <v>0</v>
      </c>
      <c r="J2106" s="64">
        <v>0</v>
      </c>
      <c r="K2106" s="64">
        <v>0</v>
      </c>
      <c r="L2106" s="65"/>
      <c r="M2106" s="65">
        <v>0</v>
      </c>
      <c r="N2106" s="65">
        <v>0</v>
      </c>
      <c r="O2106" s="65">
        <v>0</v>
      </c>
      <c r="P2106" s="65">
        <v>0</v>
      </c>
      <c r="Q2106" s="65">
        <v>0</v>
      </c>
      <c r="R2106" s="65">
        <v>0</v>
      </c>
      <c r="S2106" s="65">
        <v>0</v>
      </c>
      <c r="T2106" s="65">
        <v>0</v>
      </c>
      <c r="U2106" s="65">
        <v>0</v>
      </c>
    </row>
    <row r="2107" spans="1:21" x14ac:dyDescent="0.35">
      <c r="A2107" s="62">
        <v>2102</v>
      </c>
      <c r="B2107" s="63" t="s">
        <v>2394</v>
      </c>
      <c r="C2107" s="64">
        <v>0</v>
      </c>
      <c r="D2107" s="64">
        <v>0</v>
      </c>
      <c r="E2107" s="64">
        <v>9.0909090909090917</v>
      </c>
      <c r="F2107" s="64">
        <v>0</v>
      </c>
      <c r="G2107" s="64">
        <v>0</v>
      </c>
      <c r="H2107" s="64">
        <v>0</v>
      </c>
      <c r="I2107" s="64">
        <v>0</v>
      </c>
      <c r="J2107" s="64">
        <v>0</v>
      </c>
      <c r="K2107" s="64">
        <v>4.5454545454545459</v>
      </c>
      <c r="L2107" s="65"/>
      <c r="M2107" s="65">
        <v>0</v>
      </c>
      <c r="N2107" s="65">
        <v>0</v>
      </c>
      <c r="O2107" s="65">
        <v>4</v>
      </c>
      <c r="P2107" s="65">
        <v>0</v>
      </c>
      <c r="Q2107" s="65">
        <v>0</v>
      </c>
      <c r="R2107" s="65">
        <v>0</v>
      </c>
      <c r="S2107" s="65">
        <v>0</v>
      </c>
      <c r="T2107" s="65">
        <v>0</v>
      </c>
      <c r="U2107" s="65">
        <v>4</v>
      </c>
    </row>
    <row r="2108" spans="1:21" x14ac:dyDescent="0.35">
      <c r="A2108" s="62">
        <v>2103</v>
      </c>
      <c r="B2108" s="63" t="s">
        <v>2395</v>
      </c>
      <c r="C2108" s="64">
        <v>0</v>
      </c>
      <c r="D2108" s="64">
        <v>0</v>
      </c>
      <c r="E2108" s="64">
        <v>42.857142857142854</v>
      </c>
      <c r="F2108" s="64">
        <v>0</v>
      </c>
      <c r="G2108" s="64">
        <v>0</v>
      </c>
      <c r="H2108" s="64">
        <v>0</v>
      </c>
      <c r="I2108" s="64">
        <v>0</v>
      </c>
      <c r="J2108" s="64">
        <v>33.333333333333329</v>
      </c>
      <c r="K2108" s="64">
        <v>16.666666666666664</v>
      </c>
      <c r="L2108" s="65"/>
      <c r="M2108" s="65">
        <v>0</v>
      </c>
      <c r="N2108" s="65">
        <v>0</v>
      </c>
      <c r="O2108" s="65">
        <v>3</v>
      </c>
      <c r="P2108" s="65">
        <v>0</v>
      </c>
      <c r="Q2108" s="65">
        <v>0</v>
      </c>
      <c r="R2108" s="65">
        <v>0</v>
      </c>
      <c r="S2108" s="65">
        <v>0</v>
      </c>
      <c r="T2108" s="65">
        <v>3</v>
      </c>
      <c r="U2108" s="65">
        <v>4</v>
      </c>
    </row>
    <row r="2109" spans="1:21" x14ac:dyDescent="0.35">
      <c r="A2109" s="62">
        <v>2104</v>
      </c>
      <c r="B2109" s="63" t="s">
        <v>2396</v>
      </c>
      <c r="C2109" s="64">
        <v>0</v>
      </c>
      <c r="D2109" s="64">
        <v>0</v>
      </c>
      <c r="E2109" s="64">
        <v>0</v>
      </c>
      <c r="F2109" s="64">
        <v>0</v>
      </c>
      <c r="G2109" s="64">
        <v>0</v>
      </c>
      <c r="H2109" s="64">
        <v>0</v>
      </c>
      <c r="I2109" s="64">
        <v>0</v>
      </c>
      <c r="J2109" s="64">
        <v>0</v>
      </c>
      <c r="K2109" s="64">
        <v>7.8947368421052628</v>
      </c>
      <c r="L2109" s="65"/>
      <c r="M2109" s="65">
        <v>0</v>
      </c>
      <c r="N2109" s="65">
        <v>0</v>
      </c>
      <c r="O2109" s="65">
        <v>0</v>
      </c>
      <c r="P2109" s="65">
        <v>0</v>
      </c>
      <c r="Q2109" s="65">
        <v>0</v>
      </c>
      <c r="R2109" s="65">
        <v>0</v>
      </c>
      <c r="S2109" s="65">
        <v>0</v>
      </c>
      <c r="T2109" s="65">
        <v>0</v>
      </c>
      <c r="U2109" s="65">
        <v>3</v>
      </c>
    </row>
    <row r="2110" spans="1:21" x14ac:dyDescent="0.35">
      <c r="A2110" s="62">
        <v>2105</v>
      </c>
      <c r="B2110" s="63" t="s">
        <v>2397</v>
      </c>
      <c r="C2110" s="64">
        <v>10.638297872340425</v>
      </c>
      <c r="D2110" s="64">
        <v>16.666666666666664</v>
      </c>
      <c r="E2110" s="64">
        <v>9.5238095238095237</v>
      </c>
      <c r="F2110" s="64">
        <v>0</v>
      </c>
      <c r="G2110" s="64">
        <v>11.363636363636363</v>
      </c>
      <c r="H2110" s="64">
        <v>5.384615384615385</v>
      </c>
      <c r="I2110" s="64">
        <v>7.5581395348837201</v>
      </c>
      <c r="J2110" s="64">
        <v>11.842105263157894</v>
      </c>
      <c r="K2110" s="64">
        <v>8.536585365853659</v>
      </c>
      <c r="L2110" s="65"/>
      <c r="M2110" s="65">
        <v>10</v>
      </c>
      <c r="N2110" s="65">
        <v>6</v>
      </c>
      <c r="O2110" s="65">
        <v>12</v>
      </c>
      <c r="P2110" s="65">
        <v>0</v>
      </c>
      <c r="Q2110" s="65">
        <v>5</v>
      </c>
      <c r="R2110" s="65">
        <v>7</v>
      </c>
      <c r="S2110" s="65">
        <v>13</v>
      </c>
      <c r="T2110" s="65">
        <v>9</v>
      </c>
      <c r="U2110" s="65">
        <v>21</v>
      </c>
    </row>
    <row r="2111" spans="1:21" x14ac:dyDescent="0.35">
      <c r="A2111" s="62">
        <v>2106</v>
      </c>
      <c r="B2111" s="63" t="s">
        <v>2398</v>
      </c>
      <c r="C2111" s="64">
        <v>0</v>
      </c>
      <c r="D2111" s="64">
        <v>0</v>
      </c>
      <c r="E2111" s="64">
        <v>0</v>
      </c>
      <c r="F2111" s="64">
        <v>0</v>
      </c>
      <c r="G2111" s="64">
        <v>0</v>
      </c>
      <c r="H2111" s="64">
        <v>0</v>
      </c>
      <c r="I2111" s="64">
        <v>0</v>
      </c>
      <c r="J2111" s="64">
        <v>0</v>
      </c>
      <c r="K2111" s="64">
        <v>0</v>
      </c>
      <c r="L2111" s="65"/>
      <c r="M2111" s="65">
        <v>0</v>
      </c>
      <c r="N2111" s="65">
        <v>0</v>
      </c>
      <c r="O2111" s="65">
        <v>0</v>
      </c>
      <c r="P2111" s="65">
        <v>0</v>
      </c>
      <c r="Q2111" s="65">
        <v>0</v>
      </c>
      <c r="R2111" s="65">
        <v>0</v>
      </c>
      <c r="S2111" s="65">
        <v>0</v>
      </c>
      <c r="T2111" s="65">
        <v>0</v>
      </c>
      <c r="U2111" s="65">
        <v>0</v>
      </c>
    </row>
    <row r="2112" spans="1:21" x14ac:dyDescent="0.35">
      <c r="A2112" s="62">
        <v>2107</v>
      </c>
      <c r="B2112" s="63" t="s">
        <v>484</v>
      </c>
      <c r="C2112" s="64">
        <v>4.9275362318840585</v>
      </c>
      <c r="D2112" s="64">
        <v>9.4637223974763405</v>
      </c>
      <c r="E2112" s="64">
        <v>6.7484662576687118</v>
      </c>
      <c r="F2112" s="64">
        <v>1.0101010101010102</v>
      </c>
      <c r="G2112" s="64">
        <v>7.2727272727272725</v>
      </c>
      <c r="H2112" s="64">
        <v>5.5118110236220472</v>
      </c>
      <c r="I2112" s="64">
        <v>4.0310077519379846</v>
      </c>
      <c r="J2112" s="64">
        <v>7.9937304075235112</v>
      </c>
      <c r="K2112" s="64">
        <v>5.9968847352024923</v>
      </c>
      <c r="L2112" s="65"/>
      <c r="M2112" s="65">
        <v>17</v>
      </c>
      <c r="N2112" s="65">
        <v>30</v>
      </c>
      <c r="O2112" s="65">
        <v>44</v>
      </c>
      <c r="P2112" s="65">
        <v>3</v>
      </c>
      <c r="Q2112" s="65">
        <v>24</v>
      </c>
      <c r="R2112" s="65">
        <v>35</v>
      </c>
      <c r="S2112" s="65">
        <v>26</v>
      </c>
      <c r="T2112" s="65">
        <v>51</v>
      </c>
      <c r="U2112" s="65">
        <v>77</v>
      </c>
    </row>
    <row r="2113" spans="1:21" x14ac:dyDescent="0.35">
      <c r="A2113" s="62">
        <v>2108</v>
      </c>
      <c r="B2113" s="63" t="s">
        <v>2399</v>
      </c>
      <c r="C2113" s="64">
        <v>0</v>
      </c>
      <c r="D2113" s="64">
        <v>0</v>
      </c>
      <c r="E2113" s="64">
        <v>0</v>
      </c>
      <c r="F2113" s="64">
        <v>0</v>
      </c>
      <c r="G2113" s="64">
        <v>0</v>
      </c>
      <c r="H2113" s="64">
        <v>0</v>
      </c>
      <c r="I2113" s="64">
        <v>0</v>
      </c>
      <c r="J2113" s="64">
        <v>0</v>
      </c>
      <c r="K2113" s="64">
        <v>0</v>
      </c>
      <c r="L2113" s="65"/>
      <c r="M2113" s="65">
        <v>0</v>
      </c>
      <c r="N2113" s="65">
        <v>0</v>
      </c>
      <c r="O2113" s="65">
        <v>0</v>
      </c>
      <c r="P2113" s="65">
        <v>0</v>
      </c>
      <c r="Q2113" s="65">
        <v>0</v>
      </c>
      <c r="R2113" s="65">
        <v>0</v>
      </c>
      <c r="S2113" s="65">
        <v>0</v>
      </c>
      <c r="T2113" s="65">
        <v>0</v>
      </c>
      <c r="U2113" s="65">
        <v>0</v>
      </c>
    </row>
    <row r="2114" spans="1:21" x14ac:dyDescent="0.35">
      <c r="A2114" s="62">
        <v>2109</v>
      </c>
      <c r="B2114" s="63" t="s">
        <v>485</v>
      </c>
      <c r="C2114" s="64">
        <v>11.320754716981133</v>
      </c>
      <c r="D2114" s="64">
        <v>16.176470588235293</v>
      </c>
      <c r="E2114" s="64">
        <v>17.037037037037038</v>
      </c>
      <c r="F2114" s="64">
        <v>0</v>
      </c>
      <c r="G2114" s="64">
        <v>14.285714285714285</v>
      </c>
      <c r="H2114" s="64">
        <v>6.4516129032258061</v>
      </c>
      <c r="I2114" s="64">
        <v>2.34375</v>
      </c>
      <c r="J2114" s="64">
        <v>17.241379310344829</v>
      </c>
      <c r="K2114" s="64">
        <v>8.8803088803088812</v>
      </c>
      <c r="L2114" s="65"/>
      <c r="M2114" s="65">
        <v>6</v>
      </c>
      <c r="N2114" s="65">
        <v>11</v>
      </c>
      <c r="O2114" s="65">
        <v>23</v>
      </c>
      <c r="P2114" s="65">
        <v>0</v>
      </c>
      <c r="Q2114" s="65">
        <v>8</v>
      </c>
      <c r="R2114" s="65">
        <v>8</v>
      </c>
      <c r="S2114" s="65">
        <v>3</v>
      </c>
      <c r="T2114" s="65">
        <v>20</v>
      </c>
      <c r="U2114" s="65">
        <v>23</v>
      </c>
    </row>
    <row r="2115" spans="1:21" x14ac:dyDescent="0.35">
      <c r="A2115" s="62">
        <v>2110</v>
      </c>
      <c r="B2115" s="63" t="s">
        <v>2400</v>
      </c>
      <c r="C2115" s="64">
        <v>10.037174721189592</v>
      </c>
      <c r="D2115" s="64">
        <v>19.834710743801654</v>
      </c>
      <c r="E2115" s="64">
        <v>15.625</v>
      </c>
      <c r="F2115" s="64">
        <v>6.9672131147540979</v>
      </c>
      <c r="G2115" s="64">
        <v>21.739130434782609</v>
      </c>
      <c r="H2115" s="64">
        <v>14.660831509846828</v>
      </c>
      <c r="I2115" s="64">
        <v>9.6590909090909083</v>
      </c>
      <c r="J2115" s="64">
        <v>20.833333333333336</v>
      </c>
      <c r="K2115" s="64">
        <v>15.163934426229508</v>
      </c>
      <c r="L2115" s="65"/>
      <c r="M2115" s="65">
        <v>27</v>
      </c>
      <c r="N2115" s="65">
        <v>48</v>
      </c>
      <c r="O2115" s="65">
        <v>80</v>
      </c>
      <c r="P2115" s="65">
        <v>17</v>
      </c>
      <c r="Q2115" s="65">
        <v>45</v>
      </c>
      <c r="R2115" s="65">
        <v>67</v>
      </c>
      <c r="S2115" s="65">
        <v>51</v>
      </c>
      <c r="T2115" s="65">
        <v>95</v>
      </c>
      <c r="U2115" s="65">
        <v>148</v>
      </c>
    </row>
    <row r="2116" spans="1:21" x14ac:dyDescent="0.35">
      <c r="A2116" s="62">
        <v>2111</v>
      </c>
      <c r="B2116" s="63" t="s">
        <v>2401</v>
      </c>
      <c r="C2116" s="64">
        <v>0</v>
      </c>
      <c r="D2116" s="64">
        <v>23.076923076923077</v>
      </c>
      <c r="E2116" s="64">
        <v>12.5</v>
      </c>
      <c r="F2116" s="64">
        <v>0</v>
      </c>
      <c r="G2116" s="64">
        <v>50</v>
      </c>
      <c r="H2116" s="64">
        <v>8.8235294117647065</v>
      </c>
      <c r="I2116" s="64">
        <v>0</v>
      </c>
      <c r="J2116" s="64">
        <v>17.241379310344829</v>
      </c>
      <c r="K2116" s="64">
        <v>11.475409836065573</v>
      </c>
      <c r="L2116" s="65"/>
      <c r="M2116" s="65">
        <v>0</v>
      </c>
      <c r="N2116" s="65">
        <v>3</v>
      </c>
      <c r="O2116" s="65">
        <v>4</v>
      </c>
      <c r="P2116" s="65">
        <v>0</v>
      </c>
      <c r="Q2116" s="65">
        <v>3</v>
      </c>
      <c r="R2116" s="65">
        <v>3</v>
      </c>
      <c r="S2116" s="65">
        <v>0</v>
      </c>
      <c r="T2116" s="65">
        <v>5</v>
      </c>
      <c r="U2116" s="65">
        <v>7</v>
      </c>
    </row>
    <row r="2117" spans="1:21" x14ac:dyDescent="0.35">
      <c r="A2117" s="62">
        <v>2112</v>
      </c>
      <c r="B2117" s="63" t="s">
        <v>2402</v>
      </c>
      <c r="C2117" s="64">
        <v>0</v>
      </c>
      <c r="D2117" s="64">
        <v>18.75</v>
      </c>
      <c r="E2117" s="64">
        <v>6.666666666666667</v>
      </c>
      <c r="F2117" s="64">
        <v>0</v>
      </c>
      <c r="G2117" s="64">
        <v>0</v>
      </c>
      <c r="H2117" s="64">
        <v>0</v>
      </c>
      <c r="I2117" s="64">
        <v>0</v>
      </c>
      <c r="J2117" s="64">
        <v>12.5</v>
      </c>
      <c r="K2117" s="64">
        <v>0</v>
      </c>
      <c r="L2117" s="65"/>
      <c r="M2117" s="65">
        <v>0</v>
      </c>
      <c r="N2117" s="65">
        <v>3</v>
      </c>
      <c r="O2117" s="65">
        <v>3</v>
      </c>
      <c r="P2117" s="65">
        <v>0</v>
      </c>
      <c r="Q2117" s="65">
        <v>0</v>
      </c>
      <c r="R2117" s="65">
        <v>0</v>
      </c>
      <c r="S2117" s="65">
        <v>0</v>
      </c>
      <c r="T2117" s="65">
        <v>3</v>
      </c>
      <c r="U2117" s="65">
        <v>0</v>
      </c>
    </row>
    <row r="2118" spans="1:21" x14ac:dyDescent="0.35">
      <c r="A2118" s="62">
        <v>2113</v>
      </c>
      <c r="B2118" s="63" t="s">
        <v>2403</v>
      </c>
      <c r="C2118" s="64">
        <v>0</v>
      </c>
      <c r="D2118" s="64">
        <v>0</v>
      </c>
      <c r="E2118" s="64">
        <v>0</v>
      </c>
      <c r="F2118" s="64">
        <v>0</v>
      </c>
      <c r="G2118" s="64">
        <v>0</v>
      </c>
      <c r="H2118" s="64">
        <v>0</v>
      </c>
      <c r="I2118" s="64">
        <v>0</v>
      </c>
      <c r="J2118" s="64">
        <v>0</v>
      </c>
      <c r="K2118" s="64">
        <v>0</v>
      </c>
      <c r="L2118" s="65"/>
      <c r="M2118" s="65">
        <v>0</v>
      </c>
      <c r="N2118" s="65">
        <v>0</v>
      </c>
      <c r="O2118" s="65">
        <v>0</v>
      </c>
      <c r="P2118" s="65">
        <v>0</v>
      </c>
      <c r="Q2118" s="65">
        <v>0</v>
      </c>
      <c r="R2118" s="65">
        <v>0</v>
      </c>
      <c r="S2118" s="65">
        <v>0</v>
      </c>
      <c r="T2118" s="65">
        <v>0</v>
      </c>
      <c r="U2118" s="65">
        <v>0</v>
      </c>
    </row>
    <row r="2119" spans="1:21" x14ac:dyDescent="0.35">
      <c r="A2119" s="62">
        <v>2114</v>
      </c>
      <c r="B2119" s="63" t="s">
        <v>2404</v>
      </c>
      <c r="C2119" s="64">
        <v>0</v>
      </c>
      <c r="D2119" s="64">
        <v>0</v>
      </c>
      <c r="E2119" s="64">
        <v>0</v>
      </c>
      <c r="F2119" s="64">
        <v>0</v>
      </c>
      <c r="G2119" s="64">
        <v>0</v>
      </c>
      <c r="H2119" s="64">
        <v>0</v>
      </c>
      <c r="I2119" s="64">
        <v>0</v>
      </c>
      <c r="J2119" s="64">
        <v>0</v>
      </c>
      <c r="K2119" s="64">
        <v>0</v>
      </c>
      <c r="L2119" s="65"/>
      <c r="M2119" s="65">
        <v>0</v>
      </c>
      <c r="N2119" s="65">
        <v>0</v>
      </c>
      <c r="O2119" s="65">
        <v>0</v>
      </c>
      <c r="P2119" s="65">
        <v>0</v>
      </c>
      <c r="Q2119" s="65">
        <v>0</v>
      </c>
      <c r="R2119" s="65">
        <v>0</v>
      </c>
      <c r="S2119" s="65">
        <v>0</v>
      </c>
      <c r="T2119" s="65">
        <v>0</v>
      </c>
      <c r="U2119" s="65">
        <v>0</v>
      </c>
    </row>
    <row r="2120" spans="1:21" x14ac:dyDescent="0.35">
      <c r="A2120" s="62">
        <v>2115</v>
      </c>
      <c r="B2120" s="63" t="s">
        <v>2405</v>
      </c>
      <c r="C2120" s="64">
        <v>0</v>
      </c>
      <c r="D2120" s="64">
        <v>0</v>
      </c>
      <c r="E2120" s="64">
        <v>0</v>
      </c>
      <c r="F2120" s="64">
        <v>0</v>
      </c>
      <c r="G2120" s="64">
        <v>0</v>
      </c>
      <c r="H2120" s="64">
        <v>0</v>
      </c>
      <c r="I2120" s="64">
        <v>0</v>
      </c>
      <c r="J2120" s="64">
        <v>0</v>
      </c>
      <c r="K2120" s="64">
        <v>0</v>
      </c>
      <c r="L2120" s="65"/>
      <c r="M2120" s="65">
        <v>0</v>
      </c>
      <c r="N2120" s="65">
        <v>0</v>
      </c>
      <c r="O2120" s="65">
        <v>0</v>
      </c>
      <c r="P2120" s="65">
        <v>0</v>
      </c>
      <c r="Q2120" s="65">
        <v>0</v>
      </c>
      <c r="R2120" s="65">
        <v>0</v>
      </c>
      <c r="S2120" s="65">
        <v>0</v>
      </c>
      <c r="T2120" s="65">
        <v>0</v>
      </c>
      <c r="U2120" s="65">
        <v>0</v>
      </c>
    </row>
    <row r="2121" spans="1:21" x14ac:dyDescent="0.35">
      <c r="A2121" s="62">
        <v>2116</v>
      </c>
      <c r="B2121" s="63" t="s">
        <v>2406</v>
      </c>
      <c r="C2121" s="64">
        <v>0</v>
      </c>
      <c r="D2121" s="64">
        <v>0</v>
      </c>
      <c r="E2121" s="64">
        <v>0</v>
      </c>
      <c r="F2121" s="64">
        <v>0</v>
      </c>
      <c r="G2121" s="64">
        <v>0</v>
      </c>
      <c r="H2121" s="64">
        <v>0</v>
      </c>
      <c r="I2121" s="64">
        <v>0</v>
      </c>
      <c r="J2121" s="64">
        <v>0</v>
      </c>
      <c r="K2121" s="64">
        <v>0</v>
      </c>
      <c r="L2121" s="65"/>
      <c r="M2121" s="65">
        <v>0</v>
      </c>
      <c r="N2121" s="65">
        <v>0</v>
      </c>
      <c r="O2121" s="65">
        <v>0</v>
      </c>
      <c r="P2121" s="65">
        <v>0</v>
      </c>
      <c r="Q2121" s="65">
        <v>0</v>
      </c>
      <c r="R2121" s="65">
        <v>0</v>
      </c>
      <c r="S2121" s="65">
        <v>0</v>
      </c>
      <c r="T2121" s="65">
        <v>0</v>
      </c>
      <c r="U2121" s="65">
        <v>0</v>
      </c>
    </row>
    <row r="2122" spans="1:21" x14ac:dyDescent="0.35">
      <c r="A2122" s="62">
        <v>2117</v>
      </c>
      <c r="B2122" s="63" t="s">
        <v>2407</v>
      </c>
      <c r="C2122" s="64">
        <v>0</v>
      </c>
      <c r="D2122" s="64">
        <v>0</v>
      </c>
      <c r="E2122" s="64">
        <v>0</v>
      </c>
      <c r="F2122" s="64">
        <v>0</v>
      </c>
      <c r="G2122" s="64">
        <v>0</v>
      </c>
      <c r="H2122" s="64">
        <v>0</v>
      </c>
      <c r="I2122" s="64">
        <v>0</v>
      </c>
      <c r="J2122" s="64">
        <v>0</v>
      </c>
      <c r="K2122" s="64">
        <v>0</v>
      </c>
      <c r="L2122" s="65"/>
      <c r="M2122" s="65">
        <v>0</v>
      </c>
      <c r="N2122" s="65">
        <v>0</v>
      </c>
      <c r="O2122" s="65">
        <v>0</v>
      </c>
      <c r="P2122" s="65">
        <v>0</v>
      </c>
      <c r="Q2122" s="65">
        <v>0</v>
      </c>
      <c r="R2122" s="65">
        <v>0</v>
      </c>
      <c r="S2122" s="65">
        <v>0</v>
      </c>
      <c r="T2122" s="65">
        <v>0</v>
      </c>
      <c r="U2122" s="65">
        <v>0</v>
      </c>
    </row>
    <row r="2123" spans="1:21" x14ac:dyDescent="0.35">
      <c r="A2123" s="62">
        <v>2118</v>
      </c>
      <c r="B2123" s="63" t="s">
        <v>486</v>
      </c>
      <c r="C2123" s="64">
        <v>2.3255813953488373</v>
      </c>
      <c r="D2123" s="64">
        <v>4.9627791563275441</v>
      </c>
      <c r="E2123" s="64">
        <v>4.4315992292870909</v>
      </c>
      <c r="F2123" s="64">
        <v>3.4482758620689653</v>
      </c>
      <c r="G2123" s="64">
        <v>4.1745730550284632</v>
      </c>
      <c r="H2123" s="64">
        <v>4.2042042042042045</v>
      </c>
      <c r="I2123" s="64">
        <v>3.296703296703297</v>
      </c>
      <c r="J2123" s="64">
        <v>4.1988950276243093</v>
      </c>
      <c r="K2123" s="64">
        <v>3.4745762711864407</v>
      </c>
      <c r="L2123" s="65"/>
      <c r="M2123" s="65">
        <v>3</v>
      </c>
      <c r="N2123" s="65">
        <v>20</v>
      </c>
      <c r="O2123" s="65">
        <v>23</v>
      </c>
      <c r="P2123" s="65">
        <v>5</v>
      </c>
      <c r="Q2123" s="65">
        <v>22</v>
      </c>
      <c r="R2123" s="65">
        <v>28</v>
      </c>
      <c r="S2123" s="65">
        <v>9</v>
      </c>
      <c r="T2123" s="65">
        <v>38</v>
      </c>
      <c r="U2123" s="65">
        <v>41</v>
      </c>
    </row>
    <row r="2124" spans="1:21" x14ac:dyDescent="0.35">
      <c r="A2124" s="62">
        <v>2119</v>
      </c>
      <c r="B2124" s="63" t="s">
        <v>2408</v>
      </c>
      <c r="C2124" s="64">
        <v>0</v>
      </c>
      <c r="D2124" s="64">
        <v>0</v>
      </c>
      <c r="E2124" s="64">
        <v>0</v>
      </c>
      <c r="F2124" s="64">
        <v>0</v>
      </c>
      <c r="G2124" s="64">
        <v>0</v>
      </c>
      <c r="H2124" s="64">
        <v>0</v>
      </c>
      <c r="I2124" s="64">
        <v>0</v>
      </c>
      <c r="J2124" s="64">
        <v>0</v>
      </c>
      <c r="K2124" s="64">
        <v>0</v>
      </c>
      <c r="L2124" s="65"/>
      <c r="M2124" s="65">
        <v>0</v>
      </c>
      <c r="N2124" s="65">
        <v>0</v>
      </c>
      <c r="O2124" s="65">
        <v>0</v>
      </c>
      <c r="P2124" s="65">
        <v>0</v>
      </c>
      <c r="Q2124" s="65">
        <v>0</v>
      </c>
      <c r="R2124" s="65">
        <v>0</v>
      </c>
      <c r="S2124" s="65">
        <v>0</v>
      </c>
      <c r="T2124" s="65">
        <v>0</v>
      </c>
      <c r="U2124" s="65">
        <v>0</v>
      </c>
    </row>
    <row r="2125" spans="1:21" x14ac:dyDescent="0.35">
      <c r="A2125" s="62">
        <v>2120</v>
      </c>
      <c r="B2125" s="63" t="s">
        <v>2409</v>
      </c>
      <c r="C2125" s="64">
        <v>0</v>
      </c>
      <c r="D2125" s="64">
        <v>0</v>
      </c>
      <c r="E2125" s="64">
        <v>0</v>
      </c>
      <c r="F2125" s="64">
        <v>0</v>
      </c>
      <c r="G2125" s="64">
        <v>0</v>
      </c>
      <c r="H2125" s="64">
        <v>0</v>
      </c>
      <c r="I2125" s="64">
        <v>0</v>
      </c>
      <c r="J2125" s="64">
        <v>0</v>
      </c>
      <c r="K2125" s="64">
        <v>0</v>
      </c>
      <c r="L2125" s="65"/>
      <c r="M2125" s="65">
        <v>0</v>
      </c>
      <c r="N2125" s="65">
        <v>0</v>
      </c>
      <c r="O2125" s="65">
        <v>0</v>
      </c>
      <c r="P2125" s="65">
        <v>0</v>
      </c>
      <c r="Q2125" s="65">
        <v>0</v>
      </c>
      <c r="R2125" s="65">
        <v>0</v>
      </c>
      <c r="S2125" s="65">
        <v>0</v>
      </c>
      <c r="T2125" s="65">
        <v>0</v>
      </c>
      <c r="U2125" s="65">
        <v>0</v>
      </c>
    </row>
    <row r="2126" spans="1:21" x14ac:dyDescent="0.35">
      <c r="A2126" s="62">
        <v>2121</v>
      </c>
      <c r="B2126" s="63" t="s">
        <v>2410</v>
      </c>
      <c r="C2126" s="64">
        <v>6.855439642324888</v>
      </c>
      <c r="D2126" s="64">
        <v>12.783505154639174</v>
      </c>
      <c r="E2126" s="64">
        <v>10.330073349633253</v>
      </c>
      <c r="F2126" s="64">
        <v>4.1979010494752629</v>
      </c>
      <c r="G2126" s="64">
        <v>8.997955010224949</v>
      </c>
      <c r="H2126" s="64">
        <v>6.9007263922518156</v>
      </c>
      <c r="I2126" s="64">
        <v>5.7692307692307692</v>
      </c>
      <c r="J2126" s="64">
        <v>10.624033006704487</v>
      </c>
      <c r="K2126" s="64">
        <v>8.8369268144549036</v>
      </c>
      <c r="L2126" s="65"/>
      <c r="M2126" s="65">
        <v>46</v>
      </c>
      <c r="N2126" s="65">
        <v>124</v>
      </c>
      <c r="O2126" s="65">
        <v>169</v>
      </c>
      <c r="P2126" s="65">
        <v>28</v>
      </c>
      <c r="Q2126" s="65">
        <v>88</v>
      </c>
      <c r="R2126" s="65">
        <v>114</v>
      </c>
      <c r="S2126" s="65">
        <v>78</v>
      </c>
      <c r="T2126" s="65">
        <v>206</v>
      </c>
      <c r="U2126" s="65">
        <v>291</v>
      </c>
    </row>
    <row r="2127" spans="1:21" x14ac:dyDescent="0.35">
      <c r="A2127" s="62">
        <v>2122</v>
      </c>
      <c r="B2127" s="63" t="s">
        <v>2411</v>
      </c>
      <c r="C2127" s="64">
        <v>0</v>
      </c>
      <c r="D2127" s="64">
        <v>0</v>
      </c>
      <c r="E2127" s="64">
        <v>4</v>
      </c>
      <c r="F2127" s="64">
        <v>0</v>
      </c>
      <c r="G2127" s="64">
        <v>0</v>
      </c>
      <c r="H2127" s="64">
        <v>0</v>
      </c>
      <c r="I2127" s="64">
        <v>0</v>
      </c>
      <c r="J2127" s="64">
        <v>4.2168674698795181</v>
      </c>
      <c r="K2127" s="64">
        <v>4</v>
      </c>
      <c r="L2127" s="65"/>
      <c r="M2127" s="65">
        <v>0</v>
      </c>
      <c r="N2127" s="65">
        <v>0</v>
      </c>
      <c r="O2127" s="65">
        <v>4</v>
      </c>
      <c r="P2127" s="65">
        <v>0</v>
      </c>
      <c r="Q2127" s="65">
        <v>0</v>
      </c>
      <c r="R2127" s="65">
        <v>0</v>
      </c>
      <c r="S2127" s="65">
        <v>0</v>
      </c>
      <c r="T2127" s="65">
        <v>7</v>
      </c>
      <c r="U2127" s="65">
        <v>10</v>
      </c>
    </row>
    <row r="2128" spans="1:21" x14ac:dyDescent="0.35">
      <c r="A2128" s="62">
        <v>2123</v>
      </c>
      <c r="B2128" s="63" t="s">
        <v>2412</v>
      </c>
      <c r="C2128" s="64">
        <v>0</v>
      </c>
      <c r="D2128" s="64">
        <v>0</v>
      </c>
      <c r="E2128" s="64">
        <v>0</v>
      </c>
      <c r="F2128" s="64">
        <v>0</v>
      </c>
      <c r="G2128" s="64">
        <v>0</v>
      </c>
      <c r="H2128" s="64">
        <v>0</v>
      </c>
      <c r="I2128" s="64">
        <v>0</v>
      </c>
      <c r="J2128" s="64">
        <v>0</v>
      </c>
      <c r="K2128" s="64">
        <v>0</v>
      </c>
      <c r="L2128" s="65"/>
      <c r="M2128" s="65">
        <v>0</v>
      </c>
      <c r="N2128" s="65">
        <v>0</v>
      </c>
      <c r="O2128" s="65">
        <v>0</v>
      </c>
      <c r="P2128" s="65">
        <v>0</v>
      </c>
      <c r="Q2128" s="65">
        <v>0</v>
      </c>
      <c r="R2128" s="65">
        <v>0</v>
      </c>
      <c r="S2128" s="65">
        <v>0</v>
      </c>
      <c r="T2128" s="65">
        <v>0</v>
      </c>
      <c r="U2128" s="65">
        <v>0</v>
      </c>
    </row>
    <row r="2129" spans="1:21" x14ac:dyDescent="0.35">
      <c r="A2129" s="62">
        <v>2124</v>
      </c>
      <c r="B2129" s="63" t="s">
        <v>487</v>
      </c>
      <c r="C2129" s="64">
        <v>5.1282051282051277</v>
      </c>
      <c r="D2129" s="64">
        <v>0</v>
      </c>
      <c r="E2129" s="64">
        <v>1.5957446808510638</v>
      </c>
      <c r="F2129" s="64">
        <v>0</v>
      </c>
      <c r="G2129" s="64">
        <v>10.256410256410255</v>
      </c>
      <c r="H2129" s="64">
        <v>6.557377049180328</v>
      </c>
      <c r="I2129" s="64">
        <v>4.1666666666666661</v>
      </c>
      <c r="J2129" s="64">
        <v>3.2894736842105261</v>
      </c>
      <c r="K2129" s="64">
        <v>2.3622047244094486</v>
      </c>
      <c r="L2129" s="65"/>
      <c r="M2129" s="65">
        <v>4</v>
      </c>
      <c r="N2129" s="65">
        <v>0</v>
      </c>
      <c r="O2129" s="65">
        <v>3</v>
      </c>
      <c r="P2129" s="65">
        <v>0</v>
      </c>
      <c r="Q2129" s="65">
        <v>4</v>
      </c>
      <c r="R2129" s="65">
        <v>4</v>
      </c>
      <c r="S2129" s="65">
        <v>4</v>
      </c>
      <c r="T2129" s="65">
        <v>5</v>
      </c>
      <c r="U2129" s="65">
        <v>6</v>
      </c>
    </row>
    <row r="2130" spans="1:21" x14ac:dyDescent="0.35">
      <c r="A2130" s="62">
        <v>2125</v>
      </c>
      <c r="B2130" s="63" t="s">
        <v>2413</v>
      </c>
      <c r="C2130" s="64">
        <v>0</v>
      </c>
      <c r="D2130" s="64">
        <v>0</v>
      </c>
      <c r="E2130" s="64">
        <v>0</v>
      </c>
      <c r="F2130" s="64">
        <v>0</v>
      </c>
      <c r="G2130" s="64">
        <v>0</v>
      </c>
      <c r="H2130" s="64">
        <v>0</v>
      </c>
      <c r="I2130" s="64">
        <v>0</v>
      </c>
      <c r="J2130" s="64">
        <v>0</v>
      </c>
      <c r="K2130" s="64">
        <v>0</v>
      </c>
      <c r="L2130" s="65"/>
      <c r="M2130" s="65">
        <v>0</v>
      </c>
      <c r="N2130" s="65">
        <v>0</v>
      </c>
      <c r="O2130" s="65">
        <v>0</v>
      </c>
      <c r="P2130" s="65">
        <v>0</v>
      </c>
      <c r="Q2130" s="65">
        <v>0</v>
      </c>
      <c r="R2130" s="65">
        <v>0</v>
      </c>
      <c r="S2130" s="65">
        <v>0</v>
      </c>
      <c r="T2130" s="65">
        <v>0</v>
      </c>
      <c r="U2130" s="65">
        <v>0</v>
      </c>
    </row>
    <row r="2131" spans="1:21" x14ac:dyDescent="0.35">
      <c r="A2131" s="62">
        <v>2126</v>
      </c>
      <c r="B2131" s="63" t="s">
        <v>2414</v>
      </c>
      <c r="C2131" s="64">
        <v>0</v>
      </c>
      <c r="D2131" s="64">
        <v>0</v>
      </c>
      <c r="E2131" s="64">
        <v>0</v>
      </c>
      <c r="F2131" s="64">
        <v>0</v>
      </c>
      <c r="G2131" s="64">
        <v>0</v>
      </c>
      <c r="H2131" s="64">
        <v>0</v>
      </c>
      <c r="I2131" s="64">
        <v>0</v>
      </c>
      <c r="J2131" s="64">
        <v>0</v>
      </c>
      <c r="K2131" s="64">
        <v>0</v>
      </c>
      <c r="L2131" s="65"/>
      <c r="M2131" s="65">
        <v>0</v>
      </c>
      <c r="N2131" s="65">
        <v>0</v>
      </c>
      <c r="O2131" s="65">
        <v>0</v>
      </c>
      <c r="P2131" s="65">
        <v>0</v>
      </c>
      <c r="Q2131" s="65">
        <v>0</v>
      </c>
      <c r="R2131" s="65">
        <v>0</v>
      </c>
      <c r="S2131" s="65">
        <v>0</v>
      </c>
      <c r="T2131" s="65">
        <v>0</v>
      </c>
      <c r="U2131" s="65">
        <v>0</v>
      </c>
    </row>
    <row r="2132" spans="1:21" x14ac:dyDescent="0.35">
      <c r="A2132" s="62">
        <v>2127</v>
      </c>
      <c r="B2132" s="63" t="s">
        <v>2415</v>
      </c>
      <c r="C2132" s="64">
        <v>0</v>
      </c>
      <c r="D2132" s="64">
        <v>0</v>
      </c>
      <c r="E2132" s="64">
        <v>0</v>
      </c>
      <c r="F2132" s="64">
        <v>0</v>
      </c>
      <c r="G2132" s="64">
        <v>57.142857142857139</v>
      </c>
      <c r="H2132" s="64">
        <v>36.363636363636367</v>
      </c>
      <c r="I2132" s="64">
        <v>0</v>
      </c>
      <c r="J2132" s="64">
        <v>26.666666666666668</v>
      </c>
      <c r="K2132" s="64">
        <v>14.285714285714285</v>
      </c>
      <c r="L2132" s="65"/>
      <c r="M2132" s="65">
        <v>0</v>
      </c>
      <c r="N2132" s="65">
        <v>0</v>
      </c>
      <c r="O2132" s="65">
        <v>0</v>
      </c>
      <c r="P2132" s="65">
        <v>0</v>
      </c>
      <c r="Q2132" s="65">
        <v>4</v>
      </c>
      <c r="R2132" s="65">
        <v>4</v>
      </c>
      <c r="S2132" s="65">
        <v>0</v>
      </c>
      <c r="T2132" s="65">
        <v>4</v>
      </c>
      <c r="U2132" s="65">
        <v>4</v>
      </c>
    </row>
    <row r="2133" spans="1:21" x14ac:dyDescent="0.35">
      <c r="A2133" s="62">
        <v>2128</v>
      </c>
      <c r="B2133" s="63" t="s">
        <v>2416</v>
      </c>
      <c r="C2133" s="64">
        <v>0</v>
      </c>
      <c r="D2133" s="64">
        <v>0</v>
      </c>
      <c r="E2133" s="64">
        <v>0</v>
      </c>
      <c r="F2133" s="64">
        <v>0</v>
      </c>
      <c r="G2133" s="64">
        <v>0</v>
      </c>
      <c r="H2133" s="64">
        <v>0</v>
      </c>
      <c r="I2133" s="64">
        <v>0</v>
      </c>
      <c r="J2133" s="64">
        <v>0</v>
      </c>
      <c r="K2133" s="64">
        <v>0</v>
      </c>
      <c r="L2133" s="65"/>
      <c r="M2133" s="65">
        <v>0</v>
      </c>
      <c r="N2133" s="65">
        <v>0</v>
      </c>
      <c r="O2133" s="65">
        <v>0</v>
      </c>
      <c r="P2133" s="65">
        <v>0</v>
      </c>
      <c r="Q2133" s="65">
        <v>0</v>
      </c>
      <c r="R2133" s="65">
        <v>0</v>
      </c>
      <c r="S2133" s="65">
        <v>0</v>
      </c>
      <c r="T2133" s="65">
        <v>0</v>
      </c>
      <c r="U2133" s="65">
        <v>0</v>
      </c>
    </row>
    <row r="2134" spans="1:21" x14ac:dyDescent="0.35">
      <c r="A2134" s="62">
        <v>2129</v>
      </c>
      <c r="B2134" s="63" t="s">
        <v>2417</v>
      </c>
      <c r="C2134" s="64">
        <v>0</v>
      </c>
      <c r="D2134" s="64">
        <v>0</v>
      </c>
      <c r="E2134" s="64">
        <v>0</v>
      </c>
      <c r="F2134" s="64">
        <v>0</v>
      </c>
      <c r="G2134" s="64">
        <v>15.789473684210526</v>
      </c>
      <c r="H2134" s="64">
        <v>10</v>
      </c>
      <c r="I2134" s="64">
        <v>0</v>
      </c>
      <c r="J2134" s="64">
        <v>8.1081081081081088</v>
      </c>
      <c r="K2134" s="64">
        <v>4.225352112676056</v>
      </c>
      <c r="L2134" s="65"/>
      <c r="M2134" s="65">
        <v>0</v>
      </c>
      <c r="N2134" s="65">
        <v>0</v>
      </c>
      <c r="O2134" s="65">
        <v>0</v>
      </c>
      <c r="P2134" s="65">
        <v>0</v>
      </c>
      <c r="Q2134" s="65">
        <v>3</v>
      </c>
      <c r="R2134" s="65">
        <v>3</v>
      </c>
      <c r="S2134" s="65">
        <v>0</v>
      </c>
      <c r="T2134" s="65">
        <v>3</v>
      </c>
      <c r="U2134" s="65">
        <v>3</v>
      </c>
    </row>
    <row r="2135" spans="1:21" x14ac:dyDescent="0.35">
      <c r="A2135" s="62">
        <v>2130</v>
      </c>
      <c r="B2135" s="63" t="s">
        <v>2418</v>
      </c>
      <c r="C2135" s="64">
        <v>0</v>
      </c>
      <c r="D2135" s="64">
        <v>66.666666666666657</v>
      </c>
      <c r="E2135" s="64">
        <v>44.444444444444443</v>
      </c>
      <c r="F2135" s="64">
        <v>0</v>
      </c>
      <c r="G2135" s="64">
        <v>0</v>
      </c>
      <c r="H2135" s="64">
        <v>0</v>
      </c>
      <c r="I2135" s="64">
        <v>0</v>
      </c>
      <c r="J2135" s="64">
        <v>58.82352941176471</v>
      </c>
      <c r="K2135" s="64">
        <v>22.916666666666664</v>
      </c>
      <c r="L2135" s="65"/>
      <c r="M2135" s="65">
        <v>0</v>
      </c>
      <c r="N2135" s="65">
        <v>6</v>
      </c>
      <c r="O2135" s="65">
        <v>12</v>
      </c>
      <c r="P2135" s="65">
        <v>0</v>
      </c>
      <c r="Q2135" s="65">
        <v>0</v>
      </c>
      <c r="R2135" s="65">
        <v>0</v>
      </c>
      <c r="S2135" s="65">
        <v>0</v>
      </c>
      <c r="T2135" s="65">
        <v>10</v>
      </c>
      <c r="U2135" s="65">
        <v>11</v>
      </c>
    </row>
    <row r="2136" spans="1:21" x14ac:dyDescent="0.35">
      <c r="A2136" s="62">
        <v>2131</v>
      </c>
      <c r="B2136" s="63" t="s">
        <v>2419</v>
      </c>
      <c r="C2136" s="64">
        <v>0</v>
      </c>
      <c r="D2136" s="64">
        <v>0</v>
      </c>
      <c r="E2136" s="64">
        <v>38.461538461538467</v>
      </c>
      <c r="F2136" s="64">
        <v>0</v>
      </c>
      <c r="G2136" s="64">
        <v>0</v>
      </c>
      <c r="H2136" s="64">
        <v>0</v>
      </c>
      <c r="I2136" s="64">
        <v>0</v>
      </c>
      <c r="J2136" s="64">
        <v>0</v>
      </c>
      <c r="K2136" s="64">
        <v>21.428571428571427</v>
      </c>
      <c r="L2136" s="65"/>
      <c r="M2136" s="65">
        <v>0</v>
      </c>
      <c r="N2136" s="65">
        <v>0</v>
      </c>
      <c r="O2136" s="65">
        <v>5</v>
      </c>
      <c r="P2136" s="65">
        <v>0</v>
      </c>
      <c r="Q2136" s="65">
        <v>0</v>
      </c>
      <c r="R2136" s="65">
        <v>0</v>
      </c>
      <c r="S2136" s="65">
        <v>0</v>
      </c>
      <c r="T2136" s="65">
        <v>0</v>
      </c>
      <c r="U2136" s="65">
        <v>3</v>
      </c>
    </row>
    <row r="2137" spans="1:21" x14ac:dyDescent="0.35">
      <c r="A2137" s="62">
        <v>2132</v>
      </c>
      <c r="B2137" s="63" t="s">
        <v>2420</v>
      </c>
      <c r="C2137" s="64">
        <v>0</v>
      </c>
      <c r="D2137" s="64">
        <v>0</v>
      </c>
      <c r="E2137" s="64">
        <v>0</v>
      </c>
      <c r="F2137" s="64">
        <v>0</v>
      </c>
      <c r="G2137" s="64">
        <v>0</v>
      </c>
      <c r="H2137" s="64">
        <v>0</v>
      </c>
      <c r="I2137" s="64">
        <v>0</v>
      </c>
      <c r="J2137" s="64">
        <v>0</v>
      </c>
      <c r="K2137" s="64">
        <v>0</v>
      </c>
      <c r="L2137" s="65"/>
      <c r="M2137" s="65">
        <v>0</v>
      </c>
      <c r="N2137" s="65">
        <v>0</v>
      </c>
      <c r="O2137" s="65">
        <v>0</v>
      </c>
      <c r="P2137" s="65">
        <v>0</v>
      </c>
      <c r="Q2137" s="65">
        <v>0</v>
      </c>
      <c r="R2137" s="65">
        <v>0</v>
      </c>
      <c r="S2137" s="65">
        <v>0</v>
      </c>
      <c r="T2137" s="65">
        <v>0</v>
      </c>
      <c r="U2137" s="65">
        <v>0</v>
      </c>
    </row>
    <row r="2138" spans="1:21" x14ac:dyDescent="0.35">
      <c r="A2138" s="62">
        <v>2133</v>
      </c>
      <c r="B2138" s="63" t="s">
        <v>2421</v>
      </c>
      <c r="C2138" s="64">
        <v>0</v>
      </c>
      <c r="D2138" s="64">
        <v>0</v>
      </c>
      <c r="E2138" s="64">
        <v>0</v>
      </c>
      <c r="F2138" s="64">
        <v>0</v>
      </c>
      <c r="G2138" s="64">
        <v>0</v>
      </c>
      <c r="H2138" s="64">
        <v>0</v>
      </c>
      <c r="I2138" s="64">
        <v>0</v>
      </c>
      <c r="J2138" s="64">
        <v>18.181818181818183</v>
      </c>
      <c r="K2138" s="64">
        <v>0</v>
      </c>
      <c r="L2138" s="65"/>
      <c r="M2138" s="65">
        <v>0</v>
      </c>
      <c r="N2138" s="65">
        <v>0</v>
      </c>
      <c r="O2138" s="65">
        <v>0</v>
      </c>
      <c r="P2138" s="65">
        <v>0</v>
      </c>
      <c r="Q2138" s="65">
        <v>0</v>
      </c>
      <c r="R2138" s="65">
        <v>0</v>
      </c>
      <c r="S2138" s="65">
        <v>0</v>
      </c>
      <c r="T2138" s="65">
        <v>4</v>
      </c>
      <c r="U2138" s="65">
        <v>0</v>
      </c>
    </row>
    <row r="2139" spans="1:21" x14ac:dyDescent="0.35">
      <c r="A2139" s="62">
        <v>2134</v>
      </c>
      <c r="B2139" s="63" t="s">
        <v>2422</v>
      </c>
      <c r="C2139" s="64">
        <v>0</v>
      </c>
      <c r="D2139" s="64">
        <v>16.883116883116884</v>
      </c>
      <c r="E2139" s="64">
        <v>7.2992700729926998</v>
      </c>
      <c r="F2139" s="64">
        <v>0</v>
      </c>
      <c r="G2139" s="64">
        <v>5.2631578947368416</v>
      </c>
      <c r="H2139" s="64">
        <v>2.9940119760479043</v>
      </c>
      <c r="I2139" s="64">
        <v>0</v>
      </c>
      <c r="J2139" s="64">
        <v>9.2485549132947966</v>
      </c>
      <c r="K2139" s="64">
        <v>6.5146579804560263</v>
      </c>
      <c r="L2139" s="65"/>
      <c r="M2139" s="65">
        <v>0</v>
      </c>
      <c r="N2139" s="65">
        <v>13</v>
      </c>
      <c r="O2139" s="65">
        <v>10</v>
      </c>
      <c r="P2139" s="65">
        <v>0</v>
      </c>
      <c r="Q2139" s="65">
        <v>5</v>
      </c>
      <c r="R2139" s="65">
        <v>5</v>
      </c>
      <c r="S2139" s="65">
        <v>0</v>
      </c>
      <c r="T2139" s="65">
        <v>16</v>
      </c>
      <c r="U2139" s="65">
        <v>20</v>
      </c>
    </row>
    <row r="2140" spans="1:21" x14ac:dyDescent="0.35">
      <c r="A2140" s="62">
        <v>2135</v>
      </c>
      <c r="B2140" s="63" t="s">
        <v>2423</v>
      </c>
      <c r="C2140" s="64">
        <v>0</v>
      </c>
      <c r="D2140" s="64">
        <v>0</v>
      </c>
      <c r="E2140" s="64">
        <v>0</v>
      </c>
      <c r="F2140" s="64">
        <v>0</v>
      </c>
      <c r="G2140" s="64">
        <v>0</v>
      </c>
      <c r="H2140" s="64">
        <v>0</v>
      </c>
      <c r="I2140" s="64">
        <v>0</v>
      </c>
      <c r="J2140" s="64">
        <v>0</v>
      </c>
      <c r="K2140" s="64">
        <v>0</v>
      </c>
      <c r="L2140" s="65"/>
      <c r="M2140" s="65">
        <v>0</v>
      </c>
      <c r="N2140" s="65">
        <v>0</v>
      </c>
      <c r="O2140" s="65">
        <v>0</v>
      </c>
      <c r="P2140" s="65">
        <v>0</v>
      </c>
      <c r="Q2140" s="65">
        <v>0</v>
      </c>
      <c r="R2140" s="65">
        <v>0</v>
      </c>
      <c r="S2140" s="65">
        <v>0</v>
      </c>
      <c r="T2140" s="65">
        <v>0</v>
      </c>
      <c r="U2140" s="65">
        <v>0</v>
      </c>
    </row>
    <row r="2141" spans="1:21" x14ac:dyDescent="0.35">
      <c r="A2141" s="62">
        <v>2136</v>
      </c>
      <c r="B2141" s="63" t="s">
        <v>2424</v>
      </c>
      <c r="C2141" s="64">
        <v>0</v>
      </c>
      <c r="D2141" s="64">
        <v>0</v>
      </c>
      <c r="E2141" s="64">
        <v>0</v>
      </c>
      <c r="F2141" s="64">
        <v>0</v>
      </c>
      <c r="G2141" s="64">
        <v>0</v>
      </c>
      <c r="H2141" s="64">
        <v>40</v>
      </c>
      <c r="I2141" s="64">
        <v>0</v>
      </c>
      <c r="J2141" s="64">
        <v>0</v>
      </c>
      <c r="K2141" s="64">
        <v>26.666666666666668</v>
      </c>
      <c r="L2141" s="65"/>
      <c r="M2141" s="65">
        <v>0</v>
      </c>
      <c r="N2141" s="65">
        <v>0</v>
      </c>
      <c r="O2141" s="65">
        <v>0</v>
      </c>
      <c r="P2141" s="65">
        <v>0</v>
      </c>
      <c r="Q2141" s="65">
        <v>0</v>
      </c>
      <c r="R2141" s="65">
        <v>4</v>
      </c>
      <c r="S2141" s="65">
        <v>0</v>
      </c>
      <c r="T2141" s="65">
        <v>0</v>
      </c>
      <c r="U2141" s="65">
        <v>4</v>
      </c>
    </row>
    <row r="2142" spans="1:21" x14ac:dyDescent="0.35">
      <c r="A2142" s="62">
        <v>2137</v>
      </c>
      <c r="B2142" s="63" t="s">
        <v>2425</v>
      </c>
      <c r="C2142" s="64">
        <v>0</v>
      </c>
      <c r="D2142" s="64">
        <v>62.5</v>
      </c>
      <c r="E2142" s="64">
        <v>16.666666666666664</v>
      </c>
      <c r="F2142" s="64">
        <v>0</v>
      </c>
      <c r="G2142" s="64">
        <v>0</v>
      </c>
      <c r="H2142" s="64">
        <v>0</v>
      </c>
      <c r="I2142" s="64">
        <v>0</v>
      </c>
      <c r="J2142" s="64">
        <v>31.25</v>
      </c>
      <c r="K2142" s="64">
        <v>11.111111111111111</v>
      </c>
      <c r="L2142" s="65"/>
      <c r="M2142" s="65">
        <v>0</v>
      </c>
      <c r="N2142" s="65">
        <v>5</v>
      </c>
      <c r="O2142" s="65">
        <v>5</v>
      </c>
      <c r="P2142" s="65">
        <v>0</v>
      </c>
      <c r="Q2142" s="65">
        <v>0</v>
      </c>
      <c r="R2142" s="65">
        <v>0</v>
      </c>
      <c r="S2142" s="65">
        <v>0</v>
      </c>
      <c r="T2142" s="65">
        <v>5</v>
      </c>
      <c r="U2142" s="65">
        <v>5</v>
      </c>
    </row>
    <row r="2143" spans="1:21" x14ac:dyDescent="0.35">
      <c r="A2143" s="62">
        <v>2138</v>
      </c>
      <c r="B2143" s="63" t="s">
        <v>2426</v>
      </c>
      <c r="C2143" s="64">
        <v>0</v>
      </c>
      <c r="D2143" s="64">
        <v>0</v>
      </c>
      <c r="E2143" s="64">
        <v>0</v>
      </c>
      <c r="F2143" s="64">
        <v>0</v>
      </c>
      <c r="G2143" s="64">
        <v>0</v>
      </c>
      <c r="H2143" s="64">
        <v>0</v>
      </c>
      <c r="I2143" s="64">
        <v>0</v>
      </c>
      <c r="J2143" s="64">
        <v>0</v>
      </c>
      <c r="K2143" s="64">
        <v>0</v>
      </c>
      <c r="L2143" s="65"/>
      <c r="M2143" s="65">
        <v>0</v>
      </c>
      <c r="N2143" s="65">
        <v>0</v>
      </c>
      <c r="O2143" s="65">
        <v>0</v>
      </c>
      <c r="P2143" s="65">
        <v>0</v>
      </c>
      <c r="Q2143" s="65">
        <v>0</v>
      </c>
      <c r="R2143" s="65">
        <v>0</v>
      </c>
      <c r="S2143" s="65">
        <v>0</v>
      </c>
      <c r="T2143" s="65">
        <v>0</v>
      </c>
      <c r="U2143" s="65">
        <v>0</v>
      </c>
    </row>
    <row r="2144" spans="1:21" x14ac:dyDescent="0.35">
      <c r="A2144" s="62">
        <v>2139</v>
      </c>
      <c r="B2144" s="63" t="s">
        <v>2427</v>
      </c>
      <c r="C2144" s="64">
        <v>0</v>
      </c>
      <c r="D2144" s="64">
        <v>0</v>
      </c>
      <c r="E2144" s="64">
        <v>0</v>
      </c>
      <c r="F2144" s="64">
        <v>0</v>
      </c>
      <c r="G2144" s="64">
        <v>0</v>
      </c>
      <c r="H2144" s="64">
        <v>0</v>
      </c>
      <c r="I2144" s="64">
        <v>0</v>
      </c>
      <c r="J2144" s="64">
        <v>0</v>
      </c>
      <c r="K2144" s="64">
        <v>0</v>
      </c>
      <c r="L2144" s="65"/>
      <c r="M2144" s="65">
        <v>0</v>
      </c>
      <c r="N2144" s="65">
        <v>0</v>
      </c>
      <c r="O2144" s="65">
        <v>0</v>
      </c>
      <c r="P2144" s="65">
        <v>0</v>
      </c>
      <c r="Q2144" s="65">
        <v>0</v>
      </c>
      <c r="R2144" s="65">
        <v>0</v>
      </c>
      <c r="S2144" s="65">
        <v>0</v>
      </c>
      <c r="T2144" s="65">
        <v>0</v>
      </c>
      <c r="U2144" s="65">
        <v>0</v>
      </c>
    </row>
    <row r="2145" spans="1:21" x14ac:dyDescent="0.35">
      <c r="A2145" s="62">
        <v>2140</v>
      </c>
      <c r="B2145" s="63" t="s">
        <v>2428</v>
      </c>
      <c r="C2145" s="64">
        <v>0</v>
      </c>
      <c r="D2145" s="64">
        <v>0</v>
      </c>
      <c r="E2145" s="64">
        <v>0</v>
      </c>
      <c r="F2145" s="64">
        <v>0</v>
      </c>
      <c r="G2145" s="64">
        <v>0</v>
      </c>
      <c r="H2145" s="64">
        <v>0</v>
      </c>
      <c r="I2145" s="64">
        <v>0</v>
      </c>
      <c r="J2145" s="64">
        <v>0</v>
      </c>
      <c r="K2145" s="64">
        <v>0</v>
      </c>
      <c r="L2145" s="65"/>
      <c r="M2145" s="65">
        <v>0</v>
      </c>
      <c r="N2145" s="65">
        <v>0</v>
      </c>
      <c r="O2145" s="65">
        <v>0</v>
      </c>
      <c r="P2145" s="65">
        <v>0</v>
      </c>
      <c r="Q2145" s="65">
        <v>0</v>
      </c>
      <c r="R2145" s="65">
        <v>0</v>
      </c>
      <c r="S2145" s="65">
        <v>0</v>
      </c>
      <c r="T2145" s="65">
        <v>0</v>
      </c>
      <c r="U2145" s="65">
        <v>0</v>
      </c>
    </row>
    <row r="2146" spans="1:21" x14ac:dyDescent="0.35">
      <c r="A2146" s="62">
        <v>2141</v>
      </c>
      <c r="B2146" s="63" t="s">
        <v>2429</v>
      </c>
      <c r="C2146" s="64">
        <v>0</v>
      </c>
      <c r="D2146" s="64">
        <v>0</v>
      </c>
      <c r="E2146" s="64">
        <v>0</v>
      </c>
      <c r="F2146" s="64">
        <v>0</v>
      </c>
      <c r="G2146" s="64">
        <v>0</v>
      </c>
      <c r="H2146" s="64">
        <v>0</v>
      </c>
      <c r="I2146" s="64">
        <v>0</v>
      </c>
      <c r="J2146" s="64">
        <v>0</v>
      </c>
      <c r="K2146" s="64">
        <v>0</v>
      </c>
      <c r="L2146" s="65"/>
      <c r="M2146" s="65">
        <v>0</v>
      </c>
      <c r="N2146" s="65">
        <v>0</v>
      </c>
      <c r="O2146" s="65">
        <v>0</v>
      </c>
      <c r="P2146" s="65">
        <v>0</v>
      </c>
      <c r="Q2146" s="65">
        <v>0</v>
      </c>
      <c r="R2146" s="65">
        <v>0</v>
      </c>
      <c r="S2146" s="65">
        <v>0</v>
      </c>
      <c r="T2146" s="65">
        <v>0</v>
      </c>
      <c r="U2146" s="65">
        <v>0</v>
      </c>
    </row>
    <row r="2147" spans="1:21" x14ac:dyDescent="0.35">
      <c r="A2147" s="62">
        <v>2142</v>
      </c>
      <c r="B2147" s="63" t="s">
        <v>2430</v>
      </c>
      <c r="C2147" s="64">
        <v>0</v>
      </c>
      <c r="D2147" s="64">
        <v>0</v>
      </c>
      <c r="E2147" s="64">
        <v>0</v>
      </c>
      <c r="F2147" s="64">
        <v>0</v>
      </c>
      <c r="G2147" s="64">
        <v>0</v>
      </c>
      <c r="H2147" s="64">
        <v>0</v>
      </c>
      <c r="I2147" s="64">
        <v>0</v>
      </c>
      <c r="J2147" s="64">
        <v>0</v>
      </c>
      <c r="K2147" s="64">
        <v>0</v>
      </c>
      <c r="L2147" s="65"/>
      <c r="M2147" s="65">
        <v>0</v>
      </c>
      <c r="N2147" s="65">
        <v>0</v>
      </c>
      <c r="O2147" s="65">
        <v>0</v>
      </c>
      <c r="P2147" s="65">
        <v>0</v>
      </c>
      <c r="Q2147" s="65">
        <v>0</v>
      </c>
      <c r="R2147" s="65">
        <v>0</v>
      </c>
      <c r="S2147" s="65">
        <v>0</v>
      </c>
      <c r="T2147" s="65">
        <v>0</v>
      </c>
      <c r="U2147" s="65">
        <v>0</v>
      </c>
    </row>
    <row r="2148" spans="1:21" x14ac:dyDescent="0.35">
      <c r="A2148" s="62">
        <v>2143</v>
      </c>
      <c r="B2148" s="63" t="s">
        <v>2431</v>
      </c>
      <c r="C2148" s="64">
        <v>0</v>
      </c>
      <c r="D2148" s="64">
        <v>0</v>
      </c>
      <c r="E2148" s="64">
        <v>0</v>
      </c>
      <c r="F2148" s="64">
        <v>0</v>
      </c>
      <c r="G2148" s="64">
        <v>0</v>
      </c>
      <c r="H2148" s="64">
        <v>0</v>
      </c>
      <c r="I2148" s="64">
        <v>0</v>
      </c>
      <c r="J2148" s="64">
        <v>0</v>
      </c>
      <c r="K2148" s="64">
        <v>0</v>
      </c>
      <c r="L2148" s="65"/>
      <c r="M2148" s="65">
        <v>0</v>
      </c>
      <c r="N2148" s="65">
        <v>0</v>
      </c>
      <c r="O2148" s="65">
        <v>0</v>
      </c>
      <c r="P2148" s="65">
        <v>0</v>
      </c>
      <c r="Q2148" s="65">
        <v>0</v>
      </c>
      <c r="R2148" s="65">
        <v>0</v>
      </c>
      <c r="S2148" s="65">
        <v>0</v>
      </c>
      <c r="T2148" s="65">
        <v>0</v>
      </c>
      <c r="U2148" s="65">
        <v>0</v>
      </c>
    </row>
    <row r="2149" spans="1:21" x14ac:dyDescent="0.35">
      <c r="A2149" s="62">
        <v>2144</v>
      </c>
      <c r="B2149" s="63" t="s">
        <v>2432</v>
      </c>
      <c r="C2149" s="64">
        <v>0</v>
      </c>
      <c r="D2149" s="64">
        <v>50</v>
      </c>
      <c r="E2149" s="64">
        <v>28.571428571428569</v>
      </c>
      <c r="F2149" s="64">
        <v>0</v>
      </c>
      <c r="G2149" s="64">
        <v>100</v>
      </c>
      <c r="H2149" s="64">
        <v>23.52941176470588</v>
      </c>
      <c r="I2149" s="64">
        <v>0</v>
      </c>
      <c r="J2149" s="64">
        <v>38.095238095238095</v>
      </c>
      <c r="K2149" s="64">
        <v>10.344827586206897</v>
      </c>
      <c r="L2149" s="65"/>
      <c r="M2149" s="65">
        <v>0</v>
      </c>
      <c r="N2149" s="65">
        <v>4</v>
      </c>
      <c r="O2149" s="65">
        <v>4</v>
      </c>
      <c r="P2149" s="65">
        <v>0</v>
      </c>
      <c r="Q2149" s="65">
        <v>4</v>
      </c>
      <c r="R2149" s="65">
        <v>4</v>
      </c>
      <c r="S2149" s="65">
        <v>0</v>
      </c>
      <c r="T2149" s="65">
        <v>8</v>
      </c>
      <c r="U2149" s="65">
        <v>3</v>
      </c>
    </row>
    <row r="2150" spans="1:21" x14ac:dyDescent="0.35">
      <c r="A2150" s="62">
        <v>2145</v>
      </c>
      <c r="B2150" s="63" t="s">
        <v>2433</v>
      </c>
      <c r="C2150" s="64">
        <v>0</v>
      </c>
      <c r="D2150" s="64">
        <v>0</v>
      </c>
      <c r="E2150" s="64">
        <v>0</v>
      </c>
      <c r="F2150" s="64">
        <v>0</v>
      </c>
      <c r="G2150" s="64">
        <v>0</v>
      </c>
      <c r="H2150" s="64">
        <v>0</v>
      </c>
      <c r="I2150" s="64">
        <v>0</v>
      </c>
      <c r="J2150" s="64">
        <v>0</v>
      </c>
      <c r="K2150" s="64">
        <v>0</v>
      </c>
      <c r="L2150" s="65"/>
      <c r="M2150" s="65">
        <v>0</v>
      </c>
      <c r="N2150" s="65">
        <v>0</v>
      </c>
      <c r="O2150" s="65">
        <v>0</v>
      </c>
      <c r="P2150" s="65">
        <v>0</v>
      </c>
      <c r="Q2150" s="65">
        <v>0</v>
      </c>
      <c r="R2150" s="65">
        <v>0</v>
      </c>
      <c r="S2150" s="65">
        <v>0</v>
      </c>
      <c r="T2150" s="65">
        <v>0</v>
      </c>
      <c r="U2150" s="65">
        <v>0</v>
      </c>
    </row>
    <row r="2151" spans="1:21" x14ac:dyDescent="0.35">
      <c r="A2151" s="62">
        <v>2146</v>
      </c>
      <c r="B2151" s="63" t="s">
        <v>2434</v>
      </c>
      <c r="C2151" s="64">
        <v>25</v>
      </c>
      <c r="D2151" s="64">
        <v>23.076923076923077</v>
      </c>
      <c r="E2151" s="64">
        <v>38.888888888888893</v>
      </c>
      <c r="F2151" s="64">
        <v>0</v>
      </c>
      <c r="G2151" s="64">
        <v>0</v>
      </c>
      <c r="H2151" s="64">
        <v>19.230769230769234</v>
      </c>
      <c r="I2151" s="64">
        <v>29.411764705882355</v>
      </c>
      <c r="J2151" s="64">
        <v>22.222222222222221</v>
      </c>
      <c r="K2151" s="64">
        <v>23.809523809523807</v>
      </c>
      <c r="L2151" s="65"/>
      <c r="M2151" s="65">
        <v>3</v>
      </c>
      <c r="N2151" s="65">
        <v>3</v>
      </c>
      <c r="O2151" s="65">
        <v>7</v>
      </c>
      <c r="P2151" s="65">
        <v>0</v>
      </c>
      <c r="Q2151" s="65">
        <v>0</v>
      </c>
      <c r="R2151" s="65">
        <v>5</v>
      </c>
      <c r="S2151" s="65">
        <v>5</v>
      </c>
      <c r="T2151" s="65">
        <v>4</v>
      </c>
      <c r="U2151" s="65">
        <v>10</v>
      </c>
    </row>
    <row r="2152" spans="1:21" x14ac:dyDescent="0.35">
      <c r="A2152" s="62">
        <v>2147</v>
      </c>
      <c r="B2152" s="63" t="s">
        <v>488</v>
      </c>
      <c r="C2152" s="64">
        <v>12.403100775193799</v>
      </c>
      <c r="D2152" s="64">
        <v>16.788321167883211</v>
      </c>
      <c r="E2152" s="64">
        <v>15.769230769230768</v>
      </c>
      <c r="F2152" s="64">
        <v>7.0921985815602842</v>
      </c>
      <c r="G2152" s="64">
        <v>14.615384615384617</v>
      </c>
      <c r="H2152" s="64">
        <v>12.681159420289855</v>
      </c>
      <c r="I2152" s="64">
        <v>8.7452471482889731</v>
      </c>
      <c r="J2152" s="64">
        <v>18.315018315018314</v>
      </c>
      <c r="K2152" s="64">
        <v>14.446529080675422</v>
      </c>
      <c r="L2152" s="65"/>
      <c r="M2152" s="65">
        <v>16</v>
      </c>
      <c r="N2152" s="65">
        <v>23</v>
      </c>
      <c r="O2152" s="65">
        <v>41</v>
      </c>
      <c r="P2152" s="65">
        <v>10</v>
      </c>
      <c r="Q2152" s="65">
        <v>19</v>
      </c>
      <c r="R2152" s="65">
        <v>35</v>
      </c>
      <c r="S2152" s="65">
        <v>23</v>
      </c>
      <c r="T2152" s="65">
        <v>50</v>
      </c>
      <c r="U2152" s="65">
        <v>77</v>
      </c>
    </row>
    <row r="2153" spans="1:21" x14ac:dyDescent="0.35">
      <c r="A2153" s="62">
        <v>2148</v>
      </c>
      <c r="B2153" s="63" t="s">
        <v>2435</v>
      </c>
      <c r="C2153" s="64">
        <v>0</v>
      </c>
      <c r="D2153" s="64">
        <v>0</v>
      </c>
      <c r="E2153" s="64">
        <v>0</v>
      </c>
      <c r="F2153" s="64">
        <v>8.5714285714285712</v>
      </c>
      <c r="G2153" s="64">
        <v>0</v>
      </c>
      <c r="H2153" s="64">
        <v>0</v>
      </c>
      <c r="I2153" s="64">
        <v>4.5454545454545459</v>
      </c>
      <c r="J2153" s="64">
        <v>0</v>
      </c>
      <c r="K2153" s="64">
        <v>3.1914893617021276</v>
      </c>
      <c r="L2153" s="65"/>
      <c r="M2153" s="65">
        <v>0</v>
      </c>
      <c r="N2153" s="65">
        <v>0</v>
      </c>
      <c r="O2153" s="65">
        <v>0</v>
      </c>
      <c r="P2153" s="65">
        <v>3</v>
      </c>
      <c r="Q2153" s="65">
        <v>0</v>
      </c>
      <c r="R2153" s="65">
        <v>0</v>
      </c>
      <c r="S2153" s="65">
        <v>3</v>
      </c>
      <c r="T2153" s="65">
        <v>0</v>
      </c>
      <c r="U2153" s="65">
        <v>3</v>
      </c>
    </row>
    <row r="2154" spans="1:21" x14ac:dyDescent="0.35">
      <c r="A2154" s="62">
        <v>2149</v>
      </c>
      <c r="B2154" s="63" t="s">
        <v>2436</v>
      </c>
      <c r="C2154" s="64">
        <v>0</v>
      </c>
      <c r="D2154" s="64">
        <v>0</v>
      </c>
      <c r="E2154" s="64">
        <v>0</v>
      </c>
      <c r="F2154" s="64">
        <v>0</v>
      </c>
      <c r="G2154" s="64">
        <v>0</v>
      </c>
      <c r="H2154" s="64">
        <v>0</v>
      </c>
      <c r="I2154" s="64">
        <v>0</v>
      </c>
      <c r="J2154" s="64">
        <v>0</v>
      </c>
      <c r="K2154" s="64">
        <v>0</v>
      </c>
      <c r="L2154" s="65"/>
      <c r="M2154" s="65">
        <v>0</v>
      </c>
      <c r="N2154" s="65">
        <v>0</v>
      </c>
      <c r="O2154" s="65">
        <v>0</v>
      </c>
      <c r="P2154" s="65">
        <v>0</v>
      </c>
      <c r="Q2154" s="65">
        <v>0</v>
      </c>
      <c r="R2154" s="65">
        <v>0</v>
      </c>
      <c r="S2154" s="65">
        <v>0</v>
      </c>
      <c r="T2154" s="65">
        <v>0</v>
      </c>
      <c r="U2154" s="65">
        <v>0</v>
      </c>
    </row>
    <row r="2155" spans="1:21" x14ac:dyDescent="0.35">
      <c r="A2155" s="62">
        <v>2150</v>
      </c>
      <c r="B2155" s="63" t="s">
        <v>2437</v>
      </c>
      <c r="C2155" s="64">
        <v>0</v>
      </c>
      <c r="D2155" s="64">
        <v>0</v>
      </c>
      <c r="E2155" s="64">
        <v>0</v>
      </c>
      <c r="F2155" s="64">
        <v>0</v>
      </c>
      <c r="G2155" s="64">
        <v>0</v>
      </c>
      <c r="H2155" s="64">
        <v>0</v>
      </c>
      <c r="I2155" s="64">
        <v>0</v>
      </c>
      <c r="J2155" s="64">
        <v>0</v>
      </c>
      <c r="K2155" s="64">
        <v>0</v>
      </c>
      <c r="L2155" s="65"/>
      <c r="M2155" s="65">
        <v>0</v>
      </c>
      <c r="N2155" s="65">
        <v>0</v>
      </c>
      <c r="O2155" s="65">
        <v>0</v>
      </c>
      <c r="P2155" s="65">
        <v>0</v>
      </c>
      <c r="Q2155" s="65">
        <v>0</v>
      </c>
      <c r="R2155" s="65">
        <v>0</v>
      </c>
      <c r="S2155" s="65">
        <v>0</v>
      </c>
      <c r="T2155" s="65">
        <v>0</v>
      </c>
      <c r="U2155" s="65">
        <v>0</v>
      </c>
    </row>
    <row r="2156" spans="1:21" x14ac:dyDescent="0.35">
      <c r="A2156" s="62">
        <v>2151</v>
      </c>
      <c r="B2156" s="63" t="s">
        <v>489</v>
      </c>
      <c r="C2156" s="64">
        <v>5.5555555555555554</v>
      </c>
      <c r="D2156" s="64">
        <v>17.307692307692307</v>
      </c>
      <c r="E2156" s="64">
        <v>15.822784810126583</v>
      </c>
      <c r="F2156" s="64">
        <v>0</v>
      </c>
      <c r="G2156" s="64">
        <v>18.939393939393938</v>
      </c>
      <c r="H2156" s="64">
        <v>13.966480446927374</v>
      </c>
      <c r="I2156" s="64">
        <v>2.7272727272727271</v>
      </c>
      <c r="J2156" s="64">
        <v>19.090909090909093</v>
      </c>
      <c r="K2156" s="64">
        <v>14.243323442136498</v>
      </c>
      <c r="L2156" s="65"/>
      <c r="M2156" s="65">
        <v>3</v>
      </c>
      <c r="N2156" s="65">
        <v>18</v>
      </c>
      <c r="O2156" s="65">
        <v>25</v>
      </c>
      <c r="P2156" s="65">
        <v>0</v>
      </c>
      <c r="Q2156" s="65">
        <v>25</v>
      </c>
      <c r="R2156" s="65">
        <v>25</v>
      </c>
      <c r="S2156" s="65">
        <v>3</v>
      </c>
      <c r="T2156" s="65">
        <v>42</v>
      </c>
      <c r="U2156" s="65">
        <v>48</v>
      </c>
    </row>
    <row r="2157" spans="1:21" x14ac:dyDescent="0.35">
      <c r="A2157" s="62">
        <v>2152</v>
      </c>
      <c r="B2157" s="63" t="s">
        <v>2438</v>
      </c>
      <c r="C2157" s="64">
        <v>0</v>
      </c>
      <c r="D2157" s="64">
        <v>0</v>
      </c>
      <c r="E2157" s="64">
        <v>0</v>
      </c>
      <c r="F2157" s="64">
        <v>0</v>
      </c>
      <c r="G2157" s="64">
        <v>0</v>
      </c>
      <c r="H2157" s="64">
        <v>0</v>
      </c>
      <c r="I2157" s="64">
        <v>0</v>
      </c>
      <c r="J2157" s="64">
        <v>0</v>
      </c>
      <c r="K2157" s="64">
        <v>0</v>
      </c>
      <c r="L2157" s="65"/>
      <c r="M2157" s="65">
        <v>0</v>
      </c>
      <c r="N2157" s="65">
        <v>0</v>
      </c>
      <c r="O2157" s="65">
        <v>0</v>
      </c>
      <c r="P2157" s="65">
        <v>0</v>
      </c>
      <c r="Q2157" s="65">
        <v>0</v>
      </c>
      <c r="R2157" s="65">
        <v>0</v>
      </c>
      <c r="S2157" s="65">
        <v>0</v>
      </c>
      <c r="T2157" s="65">
        <v>0</v>
      </c>
      <c r="U2157" s="65">
        <v>0</v>
      </c>
    </row>
    <row r="2158" spans="1:21" x14ac:dyDescent="0.35">
      <c r="A2158" s="62">
        <v>2153</v>
      </c>
      <c r="B2158" s="63" t="s">
        <v>2439</v>
      </c>
      <c r="C2158" s="64">
        <v>0</v>
      </c>
      <c r="D2158" s="64">
        <v>0</v>
      </c>
      <c r="E2158" s="64">
        <v>0</v>
      </c>
      <c r="F2158" s="64">
        <v>0</v>
      </c>
      <c r="G2158" s="64">
        <v>0</v>
      </c>
      <c r="H2158" s="64">
        <v>0</v>
      </c>
      <c r="I2158" s="64">
        <v>0</v>
      </c>
      <c r="J2158" s="64">
        <v>0</v>
      </c>
      <c r="K2158" s="64">
        <v>0</v>
      </c>
      <c r="L2158" s="65"/>
      <c r="M2158" s="65">
        <v>0</v>
      </c>
      <c r="N2158" s="65">
        <v>0</v>
      </c>
      <c r="O2158" s="65">
        <v>0</v>
      </c>
      <c r="P2158" s="65">
        <v>0</v>
      </c>
      <c r="Q2158" s="65">
        <v>0</v>
      </c>
      <c r="R2158" s="65">
        <v>0</v>
      </c>
      <c r="S2158" s="65">
        <v>0</v>
      </c>
      <c r="T2158" s="65">
        <v>0</v>
      </c>
      <c r="U2158" s="65">
        <v>0</v>
      </c>
    </row>
    <row r="2159" spans="1:21" x14ac:dyDescent="0.35">
      <c r="A2159" s="62">
        <v>2154</v>
      </c>
      <c r="B2159" s="63" t="s">
        <v>2440</v>
      </c>
      <c r="C2159" s="64">
        <v>0</v>
      </c>
      <c r="D2159" s="64">
        <v>0</v>
      </c>
      <c r="E2159" s="64">
        <v>0</v>
      </c>
      <c r="F2159" s="64">
        <v>0</v>
      </c>
      <c r="G2159" s="64">
        <v>0</v>
      </c>
      <c r="H2159" s="64">
        <v>0</v>
      </c>
      <c r="I2159" s="64">
        <v>0</v>
      </c>
      <c r="J2159" s="64">
        <v>0</v>
      </c>
      <c r="K2159" s="64">
        <v>0</v>
      </c>
      <c r="L2159" s="65"/>
      <c r="M2159" s="65">
        <v>0</v>
      </c>
      <c r="N2159" s="65">
        <v>0</v>
      </c>
      <c r="O2159" s="65">
        <v>0</v>
      </c>
      <c r="P2159" s="65">
        <v>0</v>
      </c>
      <c r="Q2159" s="65">
        <v>0</v>
      </c>
      <c r="R2159" s="65">
        <v>0</v>
      </c>
      <c r="S2159" s="65">
        <v>0</v>
      </c>
      <c r="T2159" s="65">
        <v>0</v>
      </c>
      <c r="U2159" s="65">
        <v>0</v>
      </c>
    </row>
    <row r="2160" spans="1:21" x14ac:dyDescent="0.35">
      <c r="A2160" s="62">
        <v>2155</v>
      </c>
      <c r="B2160" s="63" t="s">
        <v>2441</v>
      </c>
      <c r="C2160" s="64">
        <v>0</v>
      </c>
      <c r="D2160" s="64">
        <v>0</v>
      </c>
      <c r="E2160" s="64">
        <v>38.461538461538467</v>
      </c>
      <c r="F2160" s="64">
        <v>0</v>
      </c>
      <c r="G2160" s="64">
        <v>0</v>
      </c>
      <c r="H2160" s="64">
        <v>0</v>
      </c>
      <c r="I2160" s="64">
        <v>0</v>
      </c>
      <c r="J2160" s="64">
        <v>0</v>
      </c>
      <c r="K2160" s="64">
        <v>41.666666666666671</v>
      </c>
      <c r="L2160" s="65"/>
      <c r="M2160" s="65">
        <v>0</v>
      </c>
      <c r="N2160" s="65">
        <v>0</v>
      </c>
      <c r="O2160" s="65">
        <v>5</v>
      </c>
      <c r="P2160" s="65">
        <v>0</v>
      </c>
      <c r="Q2160" s="65">
        <v>0</v>
      </c>
      <c r="R2160" s="65">
        <v>0</v>
      </c>
      <c r="S2160" s="65">
        <v>0</v>
      </c>
      <c r="T2160" s="65">
        <v>0</v>
      </c>
      <c r="U2160" s="65">
        <v>5</v>
      </c>
    </row>
    <row r="2161" spans="1:21" x14ac:dyDescent="0.35">
      <c r="A2161" s="62">
        <v>2156</v>
      </c>
      <c r="B2161" s="63" t="s">
        <v>2442</v>
      </c>
      <c r="C2161" s="64">
        <v>0</v>
      </c>
      <c r="D2161" s="64">
        <v>0</v>
      </c>
      <c r="E2161" s="64">
        <v>0</v>
      </c>
      <c r="F2161" s="64">
        <v>0</v>
      </c>
      <c r="G2161" s="64">
        <v>0</v>
      </c>
      <c r="H2161" s="64">
        <v>0</v>
      </c>
      <c r="I2161" s="64">
        <v>0</v>
      </c>
      <c r="J2161" s="64">
        <v>0</v>
      </c>
      <c r="K2161" s="64">
        <v>0</v>
      </c>
      <c r="L2161" s="65"/>
      <c r="M2161" s="65">
        <v>0</v>
      </c>
      <c r="N2161" s="65">
        <v>0</v>
      </c>
      <c r="O2161" s="65">
        <v>0</v>
      </c>
      <c r="P2161" s="65">
        <v>0</v>
      </c>
      <c r="Q2161" s="65">
        <v>0</v>
      </c>
      <c r="R2161" s="65">
        <v>0</v>
      </c>
      <c r="S2161" s="65">
        <v>0</v>
      </c>
      <c r="T2161" s="65">
        <v>0</v>
      </c>
      <c r="U2161" s="65">
        <v>0</v>
      </c>
    </row>
    <row r="2162" spans="1:21" x14ac:dyDescent="0.35">
      <c r="A2162" s="62">
        <v>2157</v>
      </c>
      <c r="B2162" s="63" t="s">
        <v>2443</v>
      </c>
      <c r="C2162" s="64">
        <v>0</v>
      </c>
      <c r="D2162" s="64">
        <v>0</v>
      </c>
      <c r="E2162" s="64">
        <v>0</v>
      </c>
      <c r="F2162" s="64">
        <v>0</v>
      </c>
      <c r="G2162" s="64">
        <v>0</v>
      </c>
      <c r="H2162" s="64">
        <v>0</v>
      </c>
      <c r="I2162" s="64">
        <v>0</v>
      </c>
      <c r="J2162" s="64">
        <v>0</v>
      </c>
      <c r="K2162" s="64">
        <v>0</v>
      </c>
      <c r="L2162" s="65"/>
      <c r="M2162" s="65">
        <v>0</v>
      </c>
      <c r="N2162" s="65">
        <v>0</v>
      </c>
      <c r="O2162" s="65">
        <v>0</v>
      </c>
      <c r="P2162" s="65">
        <v>0</v>
      </c>
      <c r="Q2162" s="65">
        <v>0</v>
      </c>
      <c r="R2162" s="65">
        <v>0</v>
      </c>
      <c r="S2162" s="65">
        <v>0</v>
      </c>
      <c r="T2162" s="65">
        <v>0</v>
      </c>
      <c r="U2162" s="65">
        <v>0</v>
      </c>
    </row>
    <row r="2163" spans="1:21" x14ac:dyDescent="0.35">
      <c r="A2163" s="62">
        <v>2158</v>
      </c>
      <c r="B2163" s="63" t="s">
        <v>2444</v>
      </c>
      <c r="C2163" s="64">
        <v>0</v>
      </c>
      <c r="D2163" s="64">
        <v>0</v>
      </c>
      <c r="E2163" s="64">
        <v>0</v>
      </c>
      <c r="F2163" s="64">
        <v>0</v>
      </c>
      <c r="G2163" s="64">
        <v>0</v>
      </c>
      <c r="H2163" s="64">
        <v>0</v>
      </c>
      <c r="I2163" s="64">
        <v>0</v>
      </c>
      <c r="J2163" s="64">
        <v>0</v>
      </c>
      <c r="K2163" s="64">
        <v>0</v>
      </c>
      <c r="L2163" s="65"/>
      <c r="M2163" s="65">
        <v>0</v>
      </c>
      <c r="N2163" s="65">
        <v>0</v>
      </c>
      <c r="O2163" s="65">
        <v>0</v>
      </c>
      <c r="P2163" s="65">
        <v>0</v>
      </c>
      <c r="Q2163" s="65">
        <v>0</v>
      </c>
      <c r="R2163" s="65">
        <v>0</v>
      </c>
      <c r="S2163" s="65">
        <v>0</v>
      </c>
      <c r="T2163" s="65">
        <v>0</v>
      </c>
      <c r="U2163" s="65">
        <v>0</v>
      </c>
    </row>
    <row r="2164" spans="1:21" x14ac:dyDescent="0.35">
      <c r="A2164" s="62">
        <v>2159</v>
      </c>
      <c r="B2164" s="63" t="s">
        <v>2445</v>
      </c>
      <c r="C2164" s="64">
        <v>0</v>
      </c>
      <c r="D2164" s="64">
        <v>0</v>
      </c>
      <c r="E2164" s="64">
        <v>0</v>
      </c>
      <c r="F2164" s="64">
        <v>0</v>
      </c>
      <c r="G2164" s="64">
        <v>0</v>
      </c>
      <c r="H2164" s="64">
        <v>0</v>
      </c>
      <c r="I2164" s="64">
        <v>0</v>
      </c>
      <c r="J2164" s="64">
        <v>0</v>
      </c>
      <c r="K2164" s="64">
        <v>0</v>
      </c>
      <c r="L2164" s="65"/>
      <c r="M2164" s="65">
        <v>0</v>
      </c>
      <c r="N2164" s="65">
        <v>0</v>
      </c>
      <c r="O2164" s="65">
        <v>0</v>
      </c>
      <c r="P2164" s="65">
        <v>0</v>
      </c>
      <c r="Q2164" s="65">
        <v>0</v>
      </c>
      <c r="R2164" s="65">
        <v>0</v>
      </c>
      <c r="S2164" s="65">
        <v>0</v>
      </c>
      <c r="T2164" s="65">
        <v>0</v>
      </c>
      <c r="U2164" s="65">
        <v>0</v>
      </c>
    </row>
    <row r="2165" spans="1:21" x14ac:dyDescent="0.35">
      <c r="A2165" s="62">
        <v>2160</v>
      </c>
      <c r="B2165" s="63" t="s">
        <v>2446</v>
      </c>
      <c r="C2165" s="64">
        <v>4.2553191489361701</v>
      </c>
      <c r="D2165" s="64">
        <v>9.7826086956521738</v>
      </c>
      <c r="E2165" s="64">
        <v>7.1428571428571423</v>
      </c>
      <c r="F2165" s="64">
        <v>0</v>
      </c>
      <c r="G2165" s="64">
        <v>6.25</v>
      </c>
      <c r="H2165" s="64">
        <v>2.7027027027027026</v>
      </c>
      <c r="I2165" s="64">
        <v>4.1284403669724776</v>
      </c>
      <c r="J2165" s="64">
        <v>8.4337349397590362</v>
      </c>
      <c r="K2165" s="64">
        <v>4.4386422976501301</v>
      </c>
      <c r="L2165" s="65"/>
      <c r="M2165" s="65">
        <v>4</v>
      </c>
      <c r="N2165" s="65">
        <v>9</v>
      </c>
      <c r="O2165" s="65">
        <v>14</v>
      </c>
      <c r="P2165" s="65">
        <v>0</v>
      </c>
      <c r="Q2165" s="65">
        <v>5</v>
      </c>
      <c r="R2165" s="65">
        <v>5</v>
      </c>
      <c r="S2165" s="65">
        <v>9</v>
      </c>
      <c r="T2165" s="65">
        <v>14</v>
      </c>
      <c r="U2165" s="65">
        <v>17</v>
      </c>
    </row>
    <row r="2166" spans="1:21" x14ac:dyDescent="0.35">
      <c r="A2166" s="62">
        <v>2161</v>
      </c>
      <c r="B2166" s="63" t="s">
        <v>2447</v>
      </c>
      <c r="C2166" s="64">
        <v>7.2978303747534516</v>
      </c>
      <c r="D2166" s="64">
        <v>13.840155945419102</v>
      </c>
      <c r="E2166" s="64">
        <v>11.259842519685041</v>
      </c>
      <c r="F2166" s="64">
        <v>3.6382536382536386</v>
      </c>
      <c r="G2166" s="64">
        <v>8.8339222614840995</v>
      </c>
      <c r="H2166" s="64">
        <v>7.0410729253981561</v>
      </c>
      <c r="I2166" s="64">
        <v>5.6117290192113245</v>
      </c>
      <c r="J2166" s="64">
        <v>11.31946812137743</v>
      </c>
      <c r="K2166" s="64">
        <v>9.1001628664495104</v>
      </c>
      <c r="L2166" s="65"/>
      <c r="M2166" s="65">
        <v>74</v>
      </c>
      <c r="N2166" s="65">
        <v>213</v>
      </c>
      <c r="O2166" s="65">
        <v>286</v>
      </c>
      <c r="P2166" s="65">
        <v>35</v>
      </c>
      <c r="Q2166" s="65">
        <v>125</v>
      </c>
      <c r="R2166" s="65">
        <v>168</v>
      </c>
      <c r="S2166" s="65">
        <v>111</v>
      </c>
      <c r="T2166" s="65">
        <v>332</v>
      </c>
      <c r="U2166" s="65">
        <v>447</v>
      </c>
    </row>
    <row r="2167" spans="1:21" x14ac:dyDescent="0.35">
      <c r="A2167" s="62">
        <v>2162</v>
      </c>
      <c r="B2167" s="63" t="s">
        <v>2448</v>
      </c>
      <c r="C2167" s="64">
        <v>0</v>
      </c>
      <c r="D2167" s="64">
        <v>0</v>
      </c>
      <c r="E2167" s="64">
        <v>0</v>
      </c>
      <c r="F2167" s="64">
        <v>0</v>
      </c>
      <c r="G2167" s="64">
        <v>0</v>
      </c>
      <c r="H2167" s="64">
        <v>0</v>
      </c>
      <c r="I2167" s="64">
        <v>0</v>
      </c>
      <c r="J2167" s="64">
        <v>0</v>
      </c>
      <c r="K2167" s="64">
        <v>0</v>
      </c>
      <c r="L2167" s="65"/>
      <c r="M2167" s="65">
        <v>0</v>
      </c>
      <c r="N2167" s="65">
        <v>0</v>
      </c>
      <c r="O2167" s="65">
        <v>0</v>
      </c>
      <c r="P2167" s="65">
        <v>0</v>
      </c>
      <c r="Q2167" s="65">
        <v>0</v>
      </c>
      <c r="R2167" s="65">
        <v>0</v>
      </c>
      <c r="S2167" s="65">
        <v>0</v>
      </c>
      <c r="T2167" s="65">
        <v>0</v>
      </c>
      <c r="U2167" s="65">
        <v>0</v>
      </c>
    </row>
    <row r="2168" spans="1:21" x14ac:dyDescent="0.35">
      <c r="A2168" s="62">
        <v>2163</v>
      </c>
      <c r="B2168" s="63" t="s">
        <v>2449</v>
      </c>
      <c r="C2168" s="64">
        <v>0</v>
      </c>
      <c r="D2168" s="64">
        <v>0</v>
      </c>
      <c r="E2168" s="64">
        <v>0</v>
      </c>
      <c r="F2168" s="64">
        <v>0</v>
      </c>
      <c r="G2168" s="64">
        <v>0</v>
      </c>
      <c r="H2168" s="64">
        <v>0</v>
      </c>
      <c r="I2168" s="64">
        <v>0</v>
      </c>
      <c r="J2168" s="64">
        <v>0</v>
      </c>
      <c r="K2168" s="64">
        <v>0</v>
      </c>
      <c r="L2168" s="65"/>
      <c r="M2168" s="65">
        <v>0</v>
      </c>
      <c r="N2168" s="65">
        <v>0</v>
      </c>
      <c r="O2168" s="65">
        <v>0</v>
      </c>
      <c r="P2168" s="65">
        <v>0</v>
      </c>
      <c r="Q2168" s="65">
        <v>0</v>
      </c>
      <c r="R2168" s="65">
        <v>0</v>
      </c>
      <c r="S2168" s="65">
        <v>0</v>
      </c>
      <c r="T2168" s="65">
        <v>0</v>
      </c>
      <c r="U2168" s="65">
        <v>0</v>
      </c>
    </row>
    <row r="2169" spans="1:21" x14ac:dyDescent="0.35">
      <c r="A2169" s="62">
        <v>2164</v>
      </c>
      <c r="B2169" s="63" t="s">
        <v>2450</v>
      </c>
      <c r="C2169" s="64">
        <v>0</v>
      </c>
      <c r="D2169" s="64">
        <v>0</v>
      </c>
      <c r="E2169" s="64">
        <v>0</v>
      </c>
      <c r="F2169" s="64">
        <v>0</v>
      </c>
      <c r="G2169" s="64">
        <v>0</v>
      </c>
      <c r="H2169" s="64">
        <v>0</v>
      </c>
      <c r="I2169" s="64">
        <v>0</v>
      </c>
      <c r="J2169" s="64">
        <v>18.75</v>
      </c>
      <c r="K2169" s="64">
        <v>5.7692307692307692</v>
      </c>
      <c r="L2169" s="65"/>
      <c r="M2169" s="65">
        <v>0</v>
      </c>
      <c r="N2169" s="65">
        <v>0</v>
      </c>
      <c r="O2169" s="65">
        <v>0</v>
      </c>
      <c r="P2169" s="65">
        <v>0</v>
      </c>
      <c r="Q2169" s="65">
        <v>0</v>
      </c>
      <c r="R2169" s="65">
        <v>0</v>
      </c>
      <c r="S2169" s="65">
        <v>0</v>
      </c>
      <c r="T2169" s="65">
        <v>3</v>
      </c>
      <c r="U2169" s="65">
        <v>3</v>
      </c>
    </row>
    <row r="2170" spans="1:21" x14ac:dyDescent="0.35">
      <c r="A2170" s="62">
        <v>2165</v>
      </c>
      <c r="B2170" s="63" t="s">
        <v>2451</v>
      </c>
      <c r="C2170" s="64">
        <v>0</v>
      </c>
      <c r="D2170" s="64">
        <v>0</v>
      </c>
      <c r="E2170" s="64">
        <v>0</v>
      </c>
      <c r="F2170" s="64">
        <v>0</v>
      </c>
      <c r="G2170" s="64">
        <v>0</v>
      </c>
      <c r="H2170" s="64">
        <v>0</v>
      </c>
      <c r="I2170" s="64">
        <v>0</v>
      </c>
      <c r="J2170" s="64">
        <v>0</v>
      </c>
      <c r="K2170" s="64">
        <v>0</v>
      </c>
      <c r="L2170" s="65"/>
      <c r="M2170" s="65">
        <v>0</v>
      </c>
      <c r="N2170" s="65">
        <v>0</v>
      </c>
      <c r="O2170" s="65">
        <v>0</v>
      </c>
      <c r="P2170" s="65">
        <v>0</v>
      </c>
      <c r="Q2170" s="65">
        <v>0</v>
      </c>
      <c r="R2170" s="65">
        <v>0</v>
      </c>
      <c r="S2170" s="65">
        <v>0</v>
      </c>
      <c r="T2170" s="65">
        <v>0</v>
      </c>
      <c r="U2170" s="65">
        <v>0</v>
      </c>
    </row>
    <row r="2171" spans="1:21" x14ac:dyDescent="0.35">
      <c r="A2171" s="62">
        <v>2166</v>
      </c>
      <c r="B2171" s="63" t="s">
        <v>2452</v>
      </c>
      <c r="C2171" s="64">
        <v>0</v>
      </c>
      <c r="D2171" s="64">
        <v>0</v>
      </c>
      <c r="E2171" s="64">
        <v>0</v>
      </c>
      <c r="F2171" s="64">
        <v>0</v>
      </c>
      <c r="G2171" s="64">
        <v>0</v>
      </c>
      <c r="H2171" s="64">
        <v>0</v>
      </c>
      <c r="I2171" s="64">
        <v>0</v>
      </c>
      <c r="J2171" s="64">
        <v>0</v>
      </c>
      <c r="K2171" s="64">
        <v>0</v>
      </c>
      <c r="L2171" s="65"/>
      <c r="M2171" s="65">
        <v>0</v>
      </c>
      <c r="N2171" s="65">
        <v>0</v>
      </c>
      <c r="O2171" s="65">
        <v>0</v>
      </c>
      <c r="P2171" s="65">
        <v>0</v>
      </c>
      <c r="Q2171" s="65">
        <v>0</v>
      </c>
      <c r="R2171" s="65">
        <v>0</v>
      </c>
      <c r="S2171" s="65">
        <v>0</v>
      </c>
      <c r="T2171" s="65">
        <v>0</v>
      </c>
      <c r="U2171" s="65">
        <v>0</v>
      </c>
    </row>
    <row r="2172" spans="1:21" x14ac:dyDescent="0.35">
      <c r="A2172" s="62">
        <v>2167</v>
      </c>
      <c r="B2172" s="63" t="s">
        <v>2453</v>
      </c>
      <c r="C2172" s="64">
        <v>0</v>
      </c>
      <c r="D2172" s="64">
        <v>0</v>
      </c>
      <c r="E2172" s="64">
        <v>0</v>
      </c>
      <c r="F2172" s="64">
        <v>0</v>
      </c>
      <c r="G2172" s="64">
        <v>0</v>
      </c>
      <c r="H2172" s="64">
        <v>0</v>
      </c>
      <c r="I2172" s="64">
        <v>0</v>
      </c>
      <c r="J2172" s="64">
        <v>0</v>
      </c>
      <c r="K2172" s="64">
        <v>0</v>
      </c>
      <c r="L2172" s="65"/>
      <c r="M2172" s="65">
        <v>0</v>
      </c>
      <c r="N2172" s="65">
        <v>0</v>
      </c>
      <c r="O2172" s="65">
        <v>0</v>
      </c>
      <c r="P2172" s="65">
        <v>0</v>
      </c>
      <c r="Q2172" s="65">
        <v>0</v>
      </c>
      <c r="R2172" s="65">
        <v>0</v>
      </c>
      <c r="S2172" s="65">
        <v>0</v>
      </c>
      <c r="T2172" s="65">
        <v>0</v>
      </c>
      <c r="U2172" s="65">
        <v>0</v>
      </c>
    </row>
    <row r="2173" spans="1:21" x14ac:dyDescent="0.35">
      <c r="A2173" s="62">
        <v>2168</v>
      </c>
      <c r="B2173" s="63" t="s">
        <v>2454</v>
      </c>
      <c r="C2173" s="64">
        <v>0</v>
      </c>
      <c r="D2173" s="64">
        <v>0</v>
      </c>
      <c r="E2173" s="64">
        <v>0</v>
      </c>
      <c r="F2173" s="64">
        <v>0</v>
      </c>
      <c r="G2173" s="64">
        <v>0</v>
      </c>
      <c r="H2173" s="64">
        <v>0</v>
      </c>
      <c r="I2173" s="64">
        <v>0</v>
      </c>
      <c r="J2173" s="64">
        <v>0</v>
      </c>
      <c r="K2173" s="64">
        <v>0</v>
      </c>
      <c r="L2173" s="65"/>
      <c r="M2173" s="65">
        <v>0</v>
      </c>
      <c r="N2173" s="65">
        <v>0</v>
      </c>
      <c r="O2173" s="65">
        <v>0</v>
      </c>
      <c r="P2173" s="65">
        <v>0</v>
      </c>
      <c r="Q2173" s="65">
        <v>0</v>
      </c>
      <c r="R2173" s="65">
        <v>0</v>
      </c>
      <c r="S2173" s="65">
        <v>0</v>
      </c>
      <c r="T2173" s="65">
        <v>0</v>
      </c>
      <c r="U2173" s="65">
        <v>0</v>
      </c>
    </row>
    <row r="2174" spans="1:21" x14ac:dyDescent="0.35">
      <c r="A2174" s="62">
        <v>2169</v>
      </c>
      <c r="B2174" s="63" t="s">
        <v>2455</v>
      </c>
      <c r="C2174" s="64">
        <v>0</v>
      </c>
      <c r="D2174" s="64">
        <v>0</v>
      </c>
      <c r="E2174" s="64">
        <v>0</v>
      </c>
      <c r="F2174" s="64">
        <v>0</v>
      </c>
      <c r="G2174" s="64">
        <v>0</v>
      </c>
      <c r="H2174" s="64">
        <v>0</v>
      </c>
      <c r="I2174" s="64">
        <v>0</v>
      </c>
      <c r="J2174" s="64">
        <v>0</v>
      </c>
      <c r="K2174" s="64">
        <v>0</v>
      </c>
      <c r="L2174" s="65"/>
      <c r="M2174" s="65">
        <v>0</v>
      </c>
      <c r="N2174" s="65">
        <v>0</v>
      </c>
      <c r="O2174" s="65">
        <v>0</v>
      </c>
      <c r="P2174" s="65">
        <v>0</v>
      </c>
      <c r="Q2174" s="65">
        <v>0</v>
      </c>
      <c r="R2174" s="65">
        <v>0</v>
      </c>
      <c r="S2174" s="65">
        <v>0</v>
      </c>
      <c r="T2174" s="65">
        <v>0</v>
      </c>
      <c r="U2174" s="65">
        <v>0</v>
      </c>
    </row>
    <row r="2175" spans="1:21" x14ac:dyDescent="0.35">
      <c r="A2175" s="62">
        <v>2170</v>
      </c>
      <c r="B2175" s="63" t="s">
        <v>2456</v>
      </c>
      <c r="C2175" s="64">
        <v>2.5316455696202533</v>
      </c>
      <c r="D2175" s="64">
        <v>6.2370062370062378</v>
      </c>
      <c r="E2175" s="64">
        <v>5.4202670856245092</v>
      </c>
      <c r="F2175" s="64">
        <v>2.9816513761467891</v>
      </c>
      <c r="G2175" s="64">
        <v>4.7872340425531918</v>
      </c>
      <c r="H2175" s="64">
        <v>4.258064516129032</v>
      </c>
      <c r="I2175" s="64">
        <v>3.4620505992010648</v>
      </c>
      <c r="J2175" s="64">
        <v>5.2833813640730067</v>
      </c>
      <c r="K2175" s="64">
        <v>5.07399577167019</v>
      </c>
      <c r="L2175" s="65"/>
      <c r="M2175" s="65">
        <v>8</v>
      </c>
      <c r="N2175" s="65">
        <v>60</v>
      </c>
      <c r="O2175" s="65">
        <v>69</v>
      </c>
      <c r="P2175" s="65">
        <v>13</v>
      </c>
      <c r="Q2175" s="65">
        <v>54</v>
      </c>
      <c r="R2175" s="65">
        <v>66</v>
      </c>
      <c r="S2175" s="65">
        <v>26</v>
      </c>
      <c r="T2175" s="65">
        <v>110</v>
      </c>
      <c r="U2175" s="65">
        <v>144</v>
      </c>
    </row>
    <row r="2176" spans="1:21" x14ac:dyDescent="0.35">
      <c r="A2176" s="62">
        <v>2171</v>
      </c>
      <c r="B2176" s="63" t="s">
        <v>2457</v>
      </c>
      <c r="C2176" s="64">
        <v>0</v>
      </c>
      <c r="D2176" s="64">
        <v>0</v>
      </c>
      <c r="E2176" s="64">
        <v>0</v>
      </c>
      <c r="F2176" s="64">
        <v>0</v>
      </c>
      <c r="G2176" s="64">
        <v>0</v>
      </c>
      <c r="H2176" s="64">
        <v>0</v>
      </c>
      <c r="I2176" s="64">
        <v>0</v>
      </c>
      <c r="J2176" s="64">
        <v>0</v>
      </c>
      <c r="K2176" s="64">
        <v>0</v>
      </c>
      <c r="L2176" s="65"/>
      <c r="M2176" s="65">
        <v>0</v>
      </c>
      <c r="N2176" s="65">
        <v>0</v>
      </c>
      <c r="O2176" s="65">
        <v>0</v>
      </c>
      <c r="P2176" s="65">
        <v>0</v>
      </c>
      <c r="Q2176" s="65">
        <v>0</v>
      </c>
      <c r="R2176" s="65">
        <v>0</v>
      </c>
      <c r="S2176" s="65">
        <v>0</v>
      </c>
      <c r="T2176" s="65">
        <v>0</v>
      </c>
      <c r="U2176" s="65">
        <v>0</v>
      </c>
    </row>
    <row r="2177" spans="1:21" x14ac:dyDescent="0.35">
      <c r="A2177" s="62">
        <v>2172</v>
      </c>
      <c r="B2177" s="63" t="s">
        <v>490</v>
      </c>
      <c r="C2177" s="64">
        <v>4.4585987261146496</v>
      </c>
      <c r="D2177" s="64">
        <v>7.2727272727272725</v>
      </c>
      <c r="E2177" s="64">
        <v>8.1180811808118083</v>
      </c>
      <c r="F2177" s="64">
        <v>0</v>
      </c>
      <c r="G2177" s="64">
        <v>12.612612612612612</v>
      </c>
      <c r="H2177" s="64">
        <v>4.6025104602510458</v>
      </c>
      <c r="I2177" s="64">
        <v>3.3444816053511706</v>
      </c>
      <c r="J2177" s="64">
        <v>9.2105263157894726</v>
      </c>
      <c r="K2177" s="64">
        <v>5.836575875486381</v>
      </c>
      <c r="L2177" s="65"/>
      <c r="M2177" s="65">
        <v>7</v>
      </c>
      <c r="N2177" s="65">
        <v>8</v>
      </c>
      <c r="O2177" s="65">
        <v>22</v>
      </c>
      <c r="P2177" s="65">
        <v>0</v>
      </c>
      <c r="Q2177" s="65">
        <v>14</v>
      </c>
      <c r="R2177" s="65">
        <v>11</v>
      </c>
      <c r="S2177" s="65">
        <v>10</v>
      </c>
      <c r="T2177" s="65">
        <v>21</v>
      </c>
      <c r="U2177" s="65">
        <v>30</v>
      </c>
    </row>
    <row r="2178" spans="1:21" x14ac:dyDescent="0.35">
      <c r="A2178" s="62">
        <v>2173</v>
      </c>
      <c r="B2178" s="63" t="s">
        <v>2458</v>
      </c>
      <c r="C2178" s="64">
        <v>0</v>
      </c>
      <c r="D2178" s="64">
        <v>0</v>
      </c>
      <c r="E2178" s="64">
        <v>0</v>
      </c>
      <c r="F2178" s="64">
        <v>0</v>
      </c>
      <c r="G2178" s="64">
        <v>0</v>
      </c>
      <c r="H2178" s="64">
        <v>0</v>
      </c>
      <c r="I2178" s="64">
        <v>0</v>
      </c>
      <c r="J2178" s="64">
        <v>0</v>
      </c>
      <c r="K2178" s="64">
        <v>0</v>
      </c>
      <c r="L2178" s="65"/>
      <c r="M2178" s="65">
        <v>0</v>
      </c>
      <c r="N2178" s="65">
        <v>0</v>
      </c>
      <c r="O2178" s="65">
        <v>0</v>
      </c>
      <c r="P2178" s="65">
        <v>0</v>
      </c>
      <c r="Q2178" s="65">
        <v>0</v>
      </c>
      <c r="R2178" s="65">
        <v>0</v>
      </c>
      <c r="S2178" s="65">
        <v>0</v>
      </c>
      <c r="T2178" s="65">
        <v>0</v>
      </c>
      <c r="U2178" s="65">
        <v>0</v>
      </c>
    </row>
    <row r="2179" spans="1:21" x14ac:dyDescent="0.35">
      <c r="A2179" s="62">
        <v>2174</v>
      </c>
      <c r="B2179" s="63" t="s">
        <v>2459</v>
      </c>
      <c r="C2179" s="64">
        <v>3.3333333333333335</v>
      </c>
      <c r="D2179" s="64">
        <v>12.615955473098332</v>
      </c>
      <c r="E2179" s="64">
        <v>8.1854043392504927</v>
      </c>
      <c r="F2179" s="64">
        <v>3.3557046979865772</v>
      </c>
      <c r="G2179" s="64">
        <v>7.6628352490421454</v>
      </c>
      <c r="H2179" s="64">
        <v>5.3608247422680408</v>
      </c>
      <c r="I2179" s="64">
        <v>4.0598290598290596</v>
      </c>
      <c r="J2179" s="64">
        <v>9.2540132200188872</v>
      </c>
      <c r="K2179" s="64">
        <v>7.1751128951329655</v>
      </c>
      <c r="L2179" s="65"/>
      <c r="M2179" s="65">
        <v>16</v>
      </c>
      <c r="N2179" s="65">
        <v>68</v>
      </c>
      <c r="O2179" s="65">
        <v>83</v>
      </c>
      <c r="P2179" s="65">
        <v>15</v>
      </c>
      <c r="Q2179" s="65">
        <v>40</v>
      </c>
      <c r="R2179" s="65">
        <v>52</v>
      </c>
      <c r="S2179" s="65">
        <v>38</v>
      </c>
      <c r="T2179" s="65">
        <v>98</v>
      </c>
      <c r="U2179" s="65">
        <v>143</v>
      </c>
    </row>
    <row r="2180" spans="1:21" x14ac:dyDescent="0.35">
      <c r="A2180" s="62">
        <v>2175</v>
      </c>
      <c r="B2180" s="63" t="s">
        <v>491</v>
      </c>
      <c r="C2180" s="64">
        <v>3.3898305084745761</v>
      </c>
      <c r="D2180" s="64">
        <v>12.871287128712872</v>
      </c>
      <c r="E2180" s="64">
        <v>8.7804878048780477</v>
      </c>
      <c r="F2180" s="64">
        <v>5.6818181818181817</v>
      </c>
      <c r="G2180" s="64">
        <v>6.4150943396226419</v>
      </c>
      <c r="H2180" s="64">
        <v>7.0631970260223049</v>
      </c>
      <c r="I2180" s="64">
        <v>4</v>
      </c>
      <c r="J2180" s="64">
        <v>10.034602076124568</v>
      </c>
      <c r="K2180" s="64">
        <v>6.8601583113456464</v>
      </c>
      <c r="L2180" s="65"/>
      <c r="M2180" s="65">
        <v>10</v>
      </c>
      <c r="N2180" s="65">
        <v>39</v>
      </c>
      <c r="O2180" s="65">
        <v>54</v>
      </c>
      <c r="P2180" s="65">
        <v>15</v>
      </c>
      <c r="Q2180" s="65">
        <v>17</v>
      </c>
      <c r="R2180" s="65">
        <v>38</v>
      </c>
      <c r="S2180" s="65">
        <v>22</v>
      </c>
      <c r="T2180" s="65">
        <v>58</v>
      </c>
      <c r="U2180" s="65">
        <v>78</v>
      </c>
    </row>
    <row r="2181" spans="1:21" x14ac:dyDescent="0.35">
      <c r="A2181" s="62">
        <v>2176</v>
      </c>
      <c r="B2181" s="63" t="s">
        <v>492</v>
      </c>
      <c r="C2181" s="64">
        <v>3.9577836411609502</v>
      </c>
      <c r="D2181" s="64">
        <v>8.1560283687943276</v>
      </c>
      <c r="E2181" s="64">
        <v>4.7040971168437027</v>
      </c>
      <c r="F2181" s="64">
        <v>0</v>
      </c>
      <c r="G2181" s="64">
        <v>7.1146245059288544</v>
      </c>
      <c r="H2181" s="64">
        <v>3.5055350553505531</v>
      </c>
      <c r="I2181" s="64">
        <v>2.0802377414561661</v>
      </c>
      <c r="J2181" s="64">
        <v>7.6350093109869652</v>
      </c>
      <c r="K2181" s="64">
        <v>4.3261231281198009</v>
      </c>
      <c r="L2181" s="65"/>
      <c r="M2181" s="65">
        <v>15</v>
      </c>
      <c r="N2181" s="65">
        <v>23</v>
      </c>
      <c r="O2181" s="65">
        <v>31</v>
      </c>
      <c r="P2181" s="65">
        <v>0</v>
      </c>
      <c r="Q2181" s="65">
        <v>18</v>
      </c>
      <c r="R2181" s="65">
        <v>19</v>
      </c>
      <c r="S2181" s="65">
        <v>14</v>
      </c>
      <c r="T2181" s="65">
        <v>41</v>
      </c>
      <c r="U2181" s="65">
        <v>52</v>
      </c>
    </row>
    <row r="2182" spans="1:21" x14ac:dyDescent="0.35">
      <c r="A2182" s="62">
        <v>2177</v>
      </c>
      <c r="B2182" s="63" t="s">
        <v>2460</v>
      </c>
      <c r="C2182" s="64">
        <v>0</v>
      </c>
      <c r="D2182" s="64">
        <v>0</v>
      </c>
      <c r="E2182" s="64">
        <v>0</v>
      </c>
      <c r="F2182" s="64">
        <v>0</v>
      </c>
      <c r="G2182" s="64">
        <v>0</v>
      </c>
      <c r="H2182" s="64">
        <v>0</v>
      </c>
      <c r="I2182" s="64">
        <v>0</v>
      </c>
      <c r="J2182" s="64">
        <v>0</v>
      </c>
      <c r="K2182" s="64">
        <v>0</v>
      </c>
      <c r="L2182" s="65"/>
      <c r="M2182" s="65">
        <v>0</v>
      </c>
      <c r="N2182" s="65">
        <v>0</v>
      </c>
      <c r="O2182" s="65">
        <v>0</v>
      </c>
      <c r="P2182" s="65">
        <v>0</v>
      </c>
      <c r="Q2182" s="65">
        <v>0</v>
      </c>
      <c r="R2182" s="65">
        <v>0</v>
      </c>
      <c r="S2182" s="65">
        <v>0</v>
      </c>
      <c r="T2182" s="65">
        <v>0</v>
      </c>
      <c r="U2182" s="65">
        <v>0</v>
      </c>
    </row>
    <row r="2183" spans="1:21" x14ac:dyDescent="0.35">
      <c r="A2183" s="62">
        <v>2178</v>
      </c>
      <c r="B2183" s="63" t="s">
        <v>2461</v>
      </c>
      <c r="C2183" s="64">
        <v>20.833333333333336</v>
      </c>
      <c r="D2183" s="64">
        <v>0</v>
      </c>
      <c r="E2183" s="64">
        <v>18.421052631578945</v>
      </c>
      <c r="F2183" s="64">
        <v>0</v>
      </c>
      <c r="G2183" s="64">
        <v>16.666666666666664</v>
      </c>
      <c r="H2183" s="64">
        <v>0</v>
      </c>
      <c r="I2183" s="64">
        <v>18.75</v>
      </c>
      <c r="J2183" s="64">
        <v>11.627906976744185</v>
      </c>
      <c r="K2183" s="64">
        <v>10.989010989010989</v>
      </c>
      <c r="L2183" s="65"/>
      <c r="M2183" s="65">
        <v>5</v>
      </c>
      <c r="N2183" s="65">
        <v>0</v>
      </c>
      <c r="O2183" s="65">
        <v>7</v>
      </c>
      <c r="P2183" s="65">
        <v>0</v>
      </c>
      <c r="Q2183" s="65">
        <v>5</v>
      </c>
      <c r="R2183" s="65">
        <v>0</v>
      </c>
      <c r="S2183" s="65">
        <v>9</v>
      </c>
      <c r="T2183" s="65">
        <v>5</v>
      </c>
      <c r="U2183" s="65">
        <v>10</v>
      </c>
    </row>
    <row r="2184" spans="1:21" x14ac:dyDescent="0.35">
      <c r="A2184" s="62">
        <v>2179</v>
      </c>
      <c r="B2184" s="63" t="s">
        <v>2462</v>
      </c>
      <c r="C2184" s="64">
        <v>0</v>
      </c>
      <c r="D2184" s="64">
        <v>9.2592592592592595</v>
      </c>
      <c r="E2184" s="64">
        <v>12.328767123287671</v>
      </c>
      <c r="F2184" s="64">
        <v>5.4545454545454541</v>
      </c>
      <c r="G2184" s="64">
        <v>0</v>
      </c>
      <c r="H2184" s="64">
        <v>0</v>
      </c>
      <c r="I2184" s="64">
        <v>4.2857142857142856</v>
      </c>
      <c r="J2184" s="64">
        <v>8.4033613445378155</v>
      </c>
      <c r="K2184" s="64">
        <v>6.25</v>
      </c>
      <c r="L2184" s="65"/>
      <c r="M2184" s="65">
        <v>0</v>
      </c>
      <c r="N2184" s="65">
        <v>5</v>
      </c>
      <c r="O2184" s="65">
        <v>9</v>
      </c>
      <c r="P2184" s="65">
        <v>3</v>
      </c>
      <c r="Q2184" s="65">
        <v>0</v>
      </c>
      <c r="R2184" s="65">
        <v>0</v>
      </c>
      <c r="S2184" s="65">
        <v>3</v>
      </c>
      <c r="T2184" s="65">
        <v>10</v>
      </c>
      <c r="U2184" s="65">
        <v>11</v>
      </c>
    </row>
    <row r="2185" spans="1:21" x14ac:dyDescent="0.35">
      <c r="A2185" s="62">
        <v>2180</v>
      </c>
      <c r="B2185" s="63" t="s">
        <v>2463</v>
      </c>
      <c r="C2185" s="64">
        <v>0</v>
      </c>
      <c r="D2185" s="64">
        <v>0</v>
      </c>
      <c r="E2185" s="64">
        <v>0</v>
      </c>
      <c r="F2185" s="64">
        <v>0</v>
      </c>
      <c r="G2185" s="64">
        <v>0</v>
      </c>
      <c r="H2185" s="64">
        <v>0</v>
      </c>
      <c r="I2185" s="64">
        <v>0</v>
      </c>
      <c r="J2185" s="64">
        <v>0</v>
      </c>
      <c r="K2185" s="64">
        <v>0</v>
      </c>
      <c r="L2185" s="65"/>
      <c r="M2185" s="65">
        <v>0</v>
      </c>
      <c r="N2185" s="65">
        <v>0</v>
      </c>
      <c r="O2185" s="65">
        <v>0</v>
      </c>
      <c r="P2185" s="65">
        <v>0</v>
      </c>
      <c r="Q2185" s="65">
        <v>0</v>
      </c>
      <c r="R2185" s="65">
        <v>0</v>
      </c>
      <c r="S2185" s="65">
        <v>0</v>
      </c>
      <c r="T2185" s="65">
        <v>0</v>
      </c>
      <c r="U2185" s="65">
        <v>0</v>
      </c>
    </row>
    <row r="2186" spans="1:21" x14ac:dyDescent="0.35">
      <c r="A2186" s="62">
        <v>2181</v>
      </c>
      <c r="B2186" s="63" t="s">
        <v>2464</v>
      </c>
      <c r="C2186" s="64">
        <v>0</v>
      </c>
      <c r="D2186" s="64">
        <v>0</v>
      </c>
      <c r="E2186" s="64">
        <v>0</v>
      </c>
      <c r="F2186" s="64">
        <v>0</v>
      </c>
      <c r="G2186" s="64">
        <v>0</v>
      </c>
      <c r="H2186" s="64">
        <v>0</v>
      </c>
      <c r="I2186" s="64">
        <v>0</v>
      </c>
      <c r="J2186" s="64">
        <v>0</v>
      </c>
      <c r="K2186" s="64">
        <v>0</v>
      </c>
      <c r="L2186" s="65"/>
      <c r="M2186" s="65">
        <v>0</v>
      </c>
      <c r="N2186" s="65">
        <v>0</v>
      </c>
      <c r="O2186" s="65">
        <v>0</v>
      </c>
      <c r="P2186" s="65">
        <v>0</v>
      </c>
      <c r="Q2186" s="65">
        <v>0</v>
      </c>
      <c r="R2186" s="65">
        <v>0</v>
      </c>
      <c r="S2186" s="65">
        <v>0</v>
      </c>
      <c r="T2186" s="65">
        <v>0</v>
      </c>
      <c r="U2186" s="65">
        <v>0</v>
      </c>
    </row>
    <row r="2187" spans="1:21" x14ac:dyDescent="0.35">
      <c r="A2187" s="62">
        <v>2182</v>
      </c>
      <c r="B2187" s="63" t="s">
        <v>2465</v>
      </c>
      <c r="C2187" s="64">
        <v>0</v>
      </c>
      <c r="D2187" s="64">
        <v>0</v>
      </c>
      <c r="E2187" s="64">
        <v>0</v>
      </c>
      <c r="F2187" s="64">
        <v>0</v>
      </c>
      <c r="G2187" s="64">
        <v>0</v>
      </c>
      <c r="H2187" s="64">
        <v>0</v>
      </c>
      <c r="I2187" s="64">
        <v>0</v>
      </c>
      <c r="J2187" s="64">
        <v>0</v>
      </c>
      <c r="K2187" s="64">
        <v>0</v>
      </c>
      <c r="L2187" s="65"/>
      <c r="M2187" s="65">
        <v>0</v>
      </c>
      <c r="N2187" s="65">
        <v>0</v>
      </c>
      <c r="O2187" s="65">
        <v>0</v>
      </c>
      <c r="P2187" s="65">
        <v>0</v>
      </c>
      <c r="Q2187" s="65">
        <v>0</v>
      </c>
      <c r="R2187" s="65">
        <v>0</v>
      </c>
      <c r="S2187" s="65">
        <v>0</v>
      </c>
      <c r="T2187" s="65">
        <v>0</v>
      </c>
      <c r="U2187" s="65">
        <v>0</v>
      </c>
    </row>
    <row r="2188" spans="1:21" x14ac:dyDescent="0.35">
      <c r="A2188" s="62">
        <v>2183</v>
      </c>
      <c r="B2188" s="63" t="s">
        <v>493</v>
      </c>
      <c r="C2188" s="64">
        <v>5.4054054054054053</v>
      </c>
      <c r="D2188" s="64">
        <v>20.987654320987652</v>
      </c>
      <c r="E2188" s="64">
        <v>17.964071856287426</v>
      </c>
      <c r="F2188" s="64">
        <v>10.526315789473683</v>
      </c>
      <c r="G2188" s="64">
        <v>30.555555555555557</v>
      </c>
      <c r="H2188" s="64">
        <v>18.253968253968253</v>
      </c>
      <c r="I2188" s="64">
        <v>8.8888888888888893</v>
      </c>
      <c r="J2188" s="64">
        <v>26.056338028169012</v>
      </c>
      <c r="K2188" s="64">
        <v>18.245614035087719</v>
      </c>
      <c r="L2188" s="65"/>
      <c r="M2188" s="65">
        <v>4</v>
      </c>
      <c r="N2188" s="65">
        <v>17</v>
      </c>
      <c r="O2188" s="65">
        <v>30</v>
      </c>
      <c r="P2188" s="65">
        <v>6</v>
      </c>
      <c r="Q2188" s="65">
        <v>22</v>
      </c>
      <c r="R2188" s="65">
        <v>23</v>
      </c>
      <c r="S2188" s="65">
        <v>12</v>
      </c>
      <c r="T2188" s="65">
        <v>37</v>
      </c>
      <c r="U2188" s="65">
        <v>52</v>
      </c>
    </row>
    <row r="2189" spans="1:21" x14ac:dyDescent="0.35">
      <c r="A2189" s="62">
        <v>2184</v>
      </c>
      <c r="B2189" s="63" t="s">
        <v>2466</v>
      </c>
      <c r="C2189" s="64">
        <v>5.6338028169014089</v>
      </c>
      <c r="D2189" s="64">
        <v>14.0625</v>
      </c>
      <c r="E2189" s="64">
        <v>13.333333333333334</v>
      </c>
      <c r="F2189" s="64">
        <v>8.8235294117647065</v>
      </c>
      <c r="G2189" s="64">
        <v>26.47058823529412</v>
      </c>
      <c r="H2189" s="64">
        <v>13.432835820895523</v>
      </c>
      <c r="I2189" s="64">
        <v>13.245033112582782</v>
      </c>
      <c r="J2189" s="64">
        <v>18.181818181818183</v>
      </c>
      <c r="K2189" s="64">
        <v>13.309352517985612</v>
      </c>
      <c r="L2189" s="65"/>
      <c r="M2189" s="65">
        <v>4</v>
      </c>
      <c r="N2189" s="65">
        <v>9</v>
      </c>
      <c r="O2189" s="65">
        <v>18</v>
      </c>
      <c r="P2189" s="65">
        <v>6</v>
      </c>
      <c r="Q2189" s="65">
        <v>18</v>
      </c>
      <c r="R2189" s="65">
        <v>18</v>
      </c>
      <c r="S2189" s="65">
        <v>20</v>
      </c>
      <c r="T2189" s="65">
        <v>24</v>
      </c>
      <c r="U2189" s="65">
        <v>37</v>
      </c>
    </row>
    <row r="2190" spans="1:21" x14ac:dyDescent="0.35">
      <c r="A2190" s="62">
        <v>2185</v>
      </c>
      <c r="B2190" s="63" t="s">
        <v>2467</v>
      </c>
      <c r="C2190" s="64">
        <v>0</v>
      </c>
      <c r="D2190" s="64">
        <v>0</v>
      </c>
      <c r="E2190" s="64">
        <v>0</v>
      </c>
      <c r="F2190" s="64">
        <v>0</v>
      </c>
      <c r="G2190" s="64">
        <v>0</v>
      </c>
      <c r="H2190" s="64">
        <v>0</v>
      </c>
      <c r="I2190" s="64">
        <v>0</v>
      </c>
      <c r="J2190" s="64">
        <v>0</v>
      </c>
      <c r="K2190" s="64">
        <v>0</v>
      </c>
      <c r="L2190" s="65"/>
      <c r="M2190" s="65">
        <v>0</v>
      </c>
      <c r="N2190" s="65">
        <v>0</v>
      </c>
      <c r="O2190" s="65">
        <v>0</v>
      </c>
      <c r="P2190" s="65">
        <v>0</v>
      </c>
      <c r="Q2190" s="65">
        <v>0</v>
      </c>
      <c r="R2190" s="65">
        <v>0</v>
      </c>
      <c r="S2190" s="65">
        <v>0</v>
      </c>
      <c r="T2190" s="65">
        <v>0</v>
      </c>
      <c r="U2190" s="65">
        <v>0</v>
      </c>
    </row>
    <row r="2191" spans="1:21" x14ac:dyDescent="0.35">
      <c r="A2191" s="62">
        <v>2186</v>
      </c>
      <c r="B2191" s="63" t="s">
        <v>494</v>
      </c>
      <c r="C2191" s="64">
        <v>0</v>
      </c>
      <c r="D2191" s="64">
        <v>12.5</v>
      </c>
      <c r="E2191" s="64">
        <v>12.5</v>
      </c>
      <c r="F2191" s="64">
        <v>0</v>
      </c>
      <c r="G2191" s="64">
        <v>15.853658536585366</v>
      </c>
      <c r="H2191" s="64">
        <v>7.8947368421052628</v>
      </c>
      <c r="I2191" s="64">
        <v>12.222222222222221</v>
      </c>
      <c r="J2191" s="64">
        <v>10.975609756097562</v>
      </c>
      <c r="K2191" s="64">
        <v>11.29032258064516</v>
      </c>
      <c r="L2191" s="65"/>
      <c r="M2191" s="65">
        <v>0</v>
      </c>
      <c r="N2191" s="65">
        <v>11</v>
      </c>
      <c r="O2191" s="65">
        <v>18</v>
      </c>
      <c r="P2191" s="65">
        <v>0</v>
      </c>
      <c r="Q2191" s="65">
        <v>13</v>
      </c>
      <c r="R2191" s="65">
        <v>9</v>
      </c>
      <c r="S2191" s="65">
        <v>11</v>
      </c>
      <c r="T2191" s="65">
        <v>18</v>
      </c>
      <c r="U2191" s="65">
        <v>28</v>
      </c>
    </row>
    <row r="2192" spans="1:21" x14ac:dyDescent="0.35">
      <c r="A2192" s="62">
        <v>2187</v>
      </c>
      <c r="B2192" s="63" t="s">
        <v>2468</v>
      </c>
      <c r="C2192" s="64">
        <v>0</v>
      </c>
      <c r="D2192" s="64">
        <v>0</v>
      </c>
      <c r="E2192" s="64">
        <v>0</v>
      </c>
      <c r="F2192" s="64">
        <v>0</v>
      </c>
      <c r="G2192" s="64">
        <v>0</v>
      </c>
      <c r="H2192" s="64">
        <v>0</v>
      </c>
      <c r="I2192" s="64">
        <v>0</v>
      </c>
      <c r="J2192" s="64">
        <v>0</v>
      </c>
      <c r="K2192" s="64">
        <v>0</v>
      </c>
      <c r="L2192" s="65"/>
      <c r="M2192" s="65">
        <v>0</v>
      </c>
      <c r="N2192" s="65">
        <v>0</v>
      </c>
      <c r="O2192" s="65">
        <v>0</v>
      </c>
      <c r="P2192" s="65">
        <v>0</v>
      </c>
      <c r="Q2192" s="65">
        <v>0</v>
      </c>
      <c r="R2192" s="65">
        <v>0</v>
      </c>
      <c r="S2192" s="65">
        <v>0</v>
      </c>
      <c r="T2192" s="65">
        <v>0</v>
      </c>
      <c r="U2192" s="65">
        <v>0</v>
      </c>
    </row>
    <row r="2193" spans="1:21" x14ac:dyDescent="0.35">
      <c r="A2193" s="62">
        <v>2188</v>
      </c>
      <c r="B2193" s="63" t="s">
        <v>2469</v>
      </c>
      <c r="C2193" s="64">
        <v>0</v>
      </c>
      <c r="D2193" s="64">
        <v>0</v>
      </c>
      <c r="E2193" s="64">
        <v>0</v>
      </c>
      <c r="F2193" s="64">
        <v>0</v>
      </c>
      <c r="G2193" s="64">
        <v>0</v>
      </c>
      <c r="H2193" s="64">
        <v>0</v>
      </c>
      <c r="I2193" s="64">
        <v>0</v>
      </c>
      <c r="J2193" s="64">
        <v>0</v>
      </c>
      <c r="K2193" s="64">
        <v>0</v>
      </c>
      <c r="L2193" s="65"/>
      <c r="M2193" s="65">
        <v>0</v>
      </c>
      <c r="N2193" s="65">
        <v>0</v>
      </c>
      <c r="O2193" s="65">
        <v>0</v>
      </c>
      <c r="P2193" s="65">
        <v>0</v>
      </c>
      <c r="Q2193" s="65">
        <v>0</v>
      </c>
      <c r="R2193" s="65">
        <v>0</v>
      </c>
      <c r="S2193" s="65">
        <v>0</v>
      </c>
      <c r="T2193" s="65">
        <v>0</v>
      </c>
      <c r="U2193" s="65">
        <v>0</v>
      </c>
    </row>
    <row r="2194" spans="1:21" x14ac:dyDescent="0.35">
      <c r="A2194" s="62">
        <v>2189</v>
      </c>
      <c r="B2194" s="63" t="s">
        <v>2470</v>
      </c>
      <c r="C2194" s="64">
        <v>0</v>
      </c>
      <c r="D2194" s="64">
        <v>0</v>
      </c>
      <c r="E2194" s="64">
        <v>0</v>
      </c>
      <c r="F2194" s="64">
        <v>0</v>
      </c>
      <c r="G2194" s="64">
        <v>0</v>
      </c>
      <c r="H2194" s="64">
        <v>0</v>
      </c>
      <c r="I2194" s="64">
        <v>0</v>
      </c>
      <c r="J2194" s="64">
        <v>0</v>
      </c>
      <c r="K2194" s="64">
        <v>0</v>
      </c>
      <c r="L2194" s="65"/>
      <c r="M2194" s="65">
        <v>0</v>
      </c>
      <c r="N2194" s="65">
        <v>0</v>
      </c>
      <c r="O2194" s="65">
        <v>0</v>
      </c>
      <c r="P2194" s="65">
        <v>0</v>
      </c>
      <c r="Q2194" s="65">
        <v>0</v>
      </c>
      <c r="R2194" s="65">
        <v>0</v>
      </c>
      <c r="S2194" s="65">
        <v>0</v>
      </c>
      <c r="T2194" s="65">
        <v>0</v>
      </c>
      <c r="U2194" s="65">
        <v>0</v>
      </c>
    </row>
    <row r="2195" spans="1:21" x14ac:dyDescent="0.35">
      <c r="A2195" s="62">
        <v>2190</v>
      </c>
      <c r="B2195" s="63" t="s">
        <v>2471</v>
      </c>
      <c r="C2195" s="64">
        <v>0</v>
      </c>
      <c r="D2195" s="64">
        <v>0</v>
      </c>
      <c r="E2195" s="64">
        <v>0</v>
      </c>
      <c r="F2195" s="64">
        <v>0</v>
      </c>
      <c r="G2195" s="64">
        <v>0</v>
      </c>
      <c r="H2195" s="64">
        <v>0</v>
      </c>
      <c r="I2195" s="64">
        <v>0</v>
      </c>
      <c r="J2195" s="64">
        <v>0</v>
      </c>
      <c r="K2195" s="64">
        <v>0</v>
      </c>
      <c r="L2195" s="65"/>
      <c r="M2195" s="65">
        <v>0</v>
      </c>
      <c r="N2195" s="65">
        <v>0</v>
      </c>
      <c r="O2195" s="65">
        <v>0</v>
      </c>
      <c r="P2195" s="65">
        <v>0</v>
      </c>
      <c r="Q2195" s="65">
        <v>0</v>
      </c>
      <c r="R2195" s="65">
        <v>0</v>
      </c>
      <c r="S2195" s="65">
        <v>0</v>
      </c>
      <c r="T2195" s="65">
        <v>0</v>
      </c>
      <c r="U2195" s="65">
        <v>0</v>
      </c>
    </row>
    <row r="2196" spans="1:21" x14ac:dyDescent="0.35">
      <c r="A2196" s="62">
        <v>2191</v>
      </c>
      <c r="B2196" s="63" t="s">
        <v>2472</v>
      </c>
      <c r="C2196" s="64">
        <v>0</v>
      </c>
      <c r="D2196" s="64">
        <v>0</v>
      </c>
      <c r="E2196" s="64">
        <v>0</v>
      </c>
      <c r="F2196" s="64">
        <v>0</v>
      </c>
      <c r="G2196" s="64">
        <v>0</v>
      </c>
      <c r="H2196" s="64">
        <v>0</v>
      </c>
      <c r="I2196" s="64">
        <v>14.285714285714285</v>
      </c>
      <c r="J2196" s="64">
        <v>0</v>
      </c>
      <c r="K2196" s="64">
        <v>13.043478260869565</v>
      </c>
      <c r="L2196" s="65"/>
      <c r="M2196" s="65">
        <v>0</v>
      </c>
      <c r="N2196" s="65">
        <v>0</v>
      </c>
      <c r="O2196" s="65">
        <v>0</v>
      </c>
      <c r="P2196" s="65">
        <v>0</v>
      </c>
      <c r="Q2196" s="65">
        <v>0</v>
      </c>
      <c r="R2196" s="65">
        <v>0</v>
      </c>
      <c r="S2196" s="65">
        <v>3</v>
      </c>
      <c r="T2196" s="65">
        <v>0</v>
      </c>
      <c r="U2196" s="65">
        <v>3</v>
      </c>
    </row>
    <row r="2197" spans="1:21" x14ac:dyDescent="0.35">
      <c r="A2197" s="62">
        <v>2192</v>
      </c>
      <c r="B2197" s="63" t="s">
        <v>2473</v>
      </c>
      <c r="C2197" s="64">
        <v>0</v>
      </c>
      <c r="D2197" s="64">
        <v>0</v>
      </c>
      <c r="E2197" s="64">
        <v>0</v>
      </c>
      <c r="F2197" s="64">
        <v>0</v>
      </c>
      <c r="G2197" s="64">
        <v>0</v>
      </c>
      <c r="H2197" s="64">
        <v>0</v>
      </c>
      <c r="I2197" s="64">
        <v>0</v>
      </c>
      <c r="J2197" s="64">
        <v>0</v>
      </c>
      <c r="K2197" s="64">
        <v>0</v>
      </c>
      <c r="L2197" s="65"/>
      <c r="M2197" s="65">
        <v>0</v>
      </c>
      <c r="N2197" s="65">
        <v>0</v>
      </c>
      <c r="O2197" s="65">
        <v>0</v>
      </c>
      <c r="P2197" s="65">
        <v>0</v>
      </c>
      <c r="Q2197" s="65">
        <v>0</v>
      </c>
      <c r="R2197" s="65">
        <v>0</v>
      </c>
      <c r="S2197" s="65">
        <v>0</v>
      </c>
      <c r="T2197" s="65">
        <v>0</v>
      </c>
      <c r="U2197" s="65">
        <v>0</v>
      </c>
    </row>
    <row r="2198" spans="1:21" x14ac:dyDescent="0.35">
      <c r="A2198" s="62">
        <v>2193</v>
      </c>
      <c r="B2198" s="63" t="s">
        <v>495</v>
      </c>
      <c r="C2198" s="64">
        <v>4.6391752577319592</v>
      </c>
      <c r="D2198" s="64">
        <v>9.9236641221374047</v>
      </c>
      <c r="E2198" s="64">
        <v>6.3444108761329305</v>
      </c>
      <c r="F2198" s="64">
        <v>5.7471264367816088</v>
      </c>
      <c r="G2198" s="64">
        <v>11.475409836065573</v>
      </c>
      <c r="H2198" s="64">
        <v>6.5972222222222223</v>
      </c>
      <c r="I2198" s="64">
        <v>3.4090909090909087</v>
      </c>
      <c r="J2198" s="64">
        <v>8.1300813008130071</v>
      </c>
      <c r="K2198" s="64">
        <v>5.9405940594059405</v>
      </c>
      <c r="L2198" s="65"/>
      <c r="M2198" s="65">
        <v>9</v>
      </c>
      <c r="N2198" s="65">
        <v>13</v>
      </c>
      <c r="O2198" s="65">
        <v>21</v>
      </c>
      <c r="P2198" s="65">
        <v>10</v>
      </c>
      <c r="Q2198" s="65">
        <v>14</v>
      </c>
      <c r="R2198" s="65">
        <v>19</v>
      </c>
      <c r="S2198" s="65">
        <v>12</v>
      </c>
      <c r="T2198" s="65">
        <v>20</v>
      </c>
      <c r="U2198" s="65">
        <v>36</v>
      </c>
    </row>
    <row r="2199" spans="1:21" x14ac:dyDescent="0.35">
      <c r="A2199" s="62">
        <v>2194</v>
      </c>
      <c r="B2199" s="63" t="s">
        <v>496</v>
      </c>
      <c r="C2199" s="64">
        <v>3.1111111111111112</v>
      </c>
      <c r="D2199" s="64">
        <v>7.8341013824884786</v>
      </c>
      <c r="E2199" s="64">
        <v>6.2645011600928076</v>
      </c>
      <c r="F2199" s="64">
        <v>2.358490566037736</v>
      </c>
      <c r="G2199" s="64">
        <v>1.8264840182648401</v>
      </c>
      <c r="H2199" s="64">
        <v>3.0588235294117649</v>
      </c>
      <c r="I2199" s="64">
        <v>3.4090909090909087</v>
      </c>
      <c r="J2199" s="64">
        <v>4.7058823529411766</v>
      </c>
      <c r="K2199" s="64">
        <v>4.6082949308755765</v>
      </c>
      <c r="L2199" s="65"/>
      <c r="M2199" s="65">
        <v>7</v>
      </c>
      <c r="N2199" s="65">
        <v>17</v>
      </c>
      <c r="O2199" s="65">
        <v>27</v>
      </c>
      <c r="P2199" s="65">
        <v>5</v>
      </c>
      <c r="Q2199" s="65">
        <v>4</v>
      </c>
      <c r="R2199" s="65">
        <v>13</v>
      </c>
      <c r="S2199" s="65">
        <v>15</v>
      </c>
      <c r="T2199" s="65">
        <v>20</v>
      </c>
      <c r="U2199" s="65">
        <v>40</v>
      </c>
    </row>
    <row r="2200" spans="1:21" x14ac:dyDescent="0.35">
      <c r="A2200" s="62">
        <v>2195</v>
      </c>
      <c r="B2200" s="63" t="s">
        <v>2474</v>
      </c>
      <c r="C2200" s="64">
        <v>0</v>
      </c>
      <c r="D2200" s="64">
        <v>0</v>
      </c>
      <c r="E2200" s="64">
        <v>0</v>
      </c>
      <c r="F2200" s="64">
        <v>0</v>
      </c>
      <c r="G2200" s="64">
        <v>0</v>
      </c>
      <c r="H2200" s="64">
        <v>0</v>
      </c>
      <c r="I2200" s="64">
        <v>0</v>
      </c>
      <c r="J2200" s="64">
        <v>0</v>
      </c>
      <c r="K2200" s="64">
        <v>0</v>
      </c>
      <c r="L2200" s="65"/>
      <c r="M2200" s="65">
        <v>0</v>
      </c>
      <c r="N2200" s="65">
        <v>0</v>
      </c>
      <c r="O2200" s="65">
        <v>0</v>
      </c>
      <c r="P2200" s="65">
        <v>0</v>
      </c>
      <c r="Q2200" s="65">
        <v>0</v>
      </c>
      <c r="R2200" s="65">
        <v>0</v>
      </c>
      <c r="S2200" s="65">
        <v>0</v>
      </c>
      <c r="T2200" s="65">
        <v>0</v>
      </c>
      <c r="U2200" s="65">
        <v>0</v>
      </c>
    </row>
    <row r="2201" spans="1:21" x14ac:dyDescent="0.35">
      <c r="A2201" s="62">
        <v>2196</v>
      </c>
      <c r="B2201" s="63" t="s">
        <v>2475</v>
      </c>
      <c r="C2201" s="64">
        <v>0</v>
      </c>
      <c r="D2201" s="64">
        <v>0</v>
      </c>
      <c r="E2201" s="64">
        <v>0</v>
      </c>
      <c r="F2201" s="64">
        <v>0</v>
      </c>
      <c r="G2201" s="64">
        <v>0</v>
      </c>
      <c r="H2201" s="64">
        <v>0</v>
      </c>
      <c r="I2201" s="64">
        <v>0</v>
      </c>
      <c r="J2201" s="64">
        <v>0</v>
      </c>
      <c r="K2201" s="64">
        <v>0</v>
      </c>
      <c r="L2201" s="65"/>
      <c r="M2201" s="65">
        <v>0</v>
      </c>
      <c r="N2201" s="65">
        <v>0</v>
      </c>
      <c r="O2201" s="65">
        <v>0</v>
      </c>
      <c r="P2201" s="65">
        <v>0</v>
      </c>
      <c r="Q2201" s="65">
        <v>0</v>
      </c>
      <c r="R2201" s="65">
        <v>0</v>
      </c>
      <c r="S2201" s="65">
        <v>0</v>
      </c>
      <c r="T2201" s="65">
        <v>0</v>
      </c>
      <c r="U2201" s="65">
        <v>0</v>
      </c>
    </row>
    <row r="2202" spans="1:21" x14ac:dyDescent="0.35">
      <c r="A2202" s="62">
        <v>2197</v>
      </c>
      <c r="B2202" s="63" t="s">
        <v>2476</v>
      </c>
      <c r="C2202" s="64">
        <v>0</v>
      </c>
      <c r="D2202" s="64">
        <v>57.142857142857139</v>
      </c>
      <c r="E2202" s="64">
        <v>30</v>
      </c>
      <c r="F2202" s="64">
        <v>0</v>
      </c>
      <c r="G2202" s="64">
        <v>0</v>
      </c>
      <c r="H2202" s="64">
        <v>33.333333333333329</v>
      </c>
      <c r="I2202" s="64">
        <v>50</v>
      </c>
      <c r="J2202" s="64">
        <v>21.428571428571427</v>
      </c>
      <c r="K2202" s="64">
        <v>16.666666666666664</v>
      </c>
      <c r="L2202" s="65"/>
      <c r="M2202" s="65">
        <v>0</v>
      </c>
      <c r="N2202" s="65">
        <v>4</v>
      </c>
      <c r="O2202" s="65">
        <v>3</v>
      </c>
      <c r="P2202" s="65">
        <v>0</v>
      </c>
      <c r="Q2202" s="65">
        <v>0</v>
      </c>
      <c r="R2202" s="65">
        <v>3</v>
      </c>
      <c r="S2202" s="65">
        <v>3</v>
      </c>
      <c r="T2202" s="65">
        <v>3</v>
      </c>
      <c r="U2202" s="65">
        <v>3</v>
      </c>
    </row>
    <row r="2203" spans="1:21" x14ac:dyDescent="0.35">
      <c r="A2203" s="62">
        <v>2198</v>
      </c>
      <c r="B2203" s="63" t="s">
        <v>497</v>
      </c>
      <c r="C2203" s="64">
        <v>6.5340909090909092</v>
      </c>
      <c r="D2203" s="64">
        <v>15.447154471544716</v>
      </c>
      <c r="E2203" s="64">
        <v>9.1525423728813564</v>
      </c>
      <c r="F2203" s="64">
        <v>8.9285714285714288</v>
      </c>
      <c r="G2203" s="64">
        <v>11.71875</v>
      </c>
      <c r="H2203" s="64">
        <v>9.9662162162162158</v>
      </c>
      <c r="I2203" s="64">
        <v>7.0149253731343286</v>
      </c>
      <c r="J2203" s="64">
        <v>13.359528487229863</v>
      </c>
      <c r="K2203" s="64">
        <v>10.226320201173513</v>
      </c>
      <c r="L2203" s="65"/>
      <c r="M2203" s="65">
        <v>23</v>
      </c>
      <c r="N2203" s="65">
        <v>38</v>
      </c>
      <c r="O2203" s="65">
        <v>54</v>
      </c>
      <c r="P2203" s="65">
        <v>30</v>
      </c>
      <c r="Q2203" s="65">
        <v>30</v>
      </c>
      <c r="R2203" s="65">
        <v>59</v>
      </c>
      <c r="S2203" s="65">
        <v>47</v>
      </c>
      <c r="T2203" s="65">
        <v>68</v>
      </c>
      <c r="U2203" s="65">
        <v>122</v>
      </c>
    </row>
    <row r="2204" spans="1:21" x14ac:dyDescent="0.35">
      <c r="A2204" s="62">
        <v>2199</v>
      </c>
      <c r="B2204" s="63" t="s">
        <v>2477</v>
      </c>
      <c r="C2204" s="64">
        <v>6.8181818181818175</v>
      </c>
      <c r="D2204" s="64">
        <v>23.333333333333332</v>
      </c>
      <c r="E2204" s="64">
        <v>9.8591549295774641</v>
      </c>
      <c r="F2204" s="64">
        <v>0</v>
      </c>
      <c r="G2204" s="64">
        <v>0</v>
      </c>
      <c r="H2204" s="64">
        <v>8.4507042253521121</v>
      </c>
      <c r="I2204" s="64">
        <v>10.38961038961039</v>
      </c>
      <c r="J2204" s="64">
        <v>12.987012987012985</v>
      </c>
      <c r="K2204" s="64">
        <v>11.409395973154362</v>
      </c>
      <c r="L2204" s="65"/>
      <c r="M2204" s="65">
        <v>3</v>
      </c>
      <c r="N2204" s="65">
        <v>7</v>
      </c>
      <c r="O2204" s="65">
        <v>7</v>
      </c>
      <c r="P2204" s="65">
        <v>0</v>
      </c>
      <c r="Q2204" s="65">
        <v>0</v>
      </c>
      <c r="R2204" s="65">
        <v>6</v>
      </c>
      <c r="S2204" s="65">
        <v>8</v>
      </c>
      <c r="T2204" s="65">
        <v>10</v>
      </c>
      <c r="U2204" s="65">
        <v>17</v>
      </c>
    </row>
    <row r="2205" spans="1:21" x14ac:dyDescent="0.35">
      <c r="A2205" s="62">
        <v>2200</v>
      </c>
      <c r="B2205" s="63" t="s">
        <v>2478</v>
      </c>
      <c r="C2205" s="64">
        <v>0</v>
      </c>
      <c r="D2205" s="64">
        <v>0</v>
      </c>
      <c r="E2205" s="64">
        <v>0</v>
      </c>
      <c r="F2205" s="64">
        <v>0</v>
      </c>
      <c r="G2205" s="64">
        <v>0</v>
      </c>
      <c r="H2205" s="64">
        <v>0</v>
      </c>
      <c r="I2205" s="64">
        <v>0</v>
      </c>
      <c r="J2205" s="64">
        <v>0</v>
      </c>
      <c r="K2205" s="64">
        <v>0</v>
      </c>
      <c r="L2205" s="65"/>
      <c r="M2205" s="65">
        <v>0</v>
      </c>
      <c r="N2205" s="65">
        <v>0</v>
      </c>
      <c r="O2205" s="65">
        <v>0</v>
      </c>
      <c r="P2205" s="65">
        <v>0</v>
      </c>
      <c r="Q2205" s="65">
        <v>0</v>
      </c>
      <c r="R2205" s="65">
        <v>0</v>
      </c>
      <c r="S2205" s="65">
        <v>0</v>
      </c>
      <c r="T2205" s="65">
        <v>0</v>
      </c>
      <c r="U2205" s="65">
        <v>0</v>
      </c>
    </row>
    <row r="2206" spans="1:21" x14ac:dyDescent="0.35">
      <c r="A2206" s="62">
        <v>2201</v>
      </c>
      <c r="B2206" s="63" t="s">
        <v>2479</v>
      </c>
      <c r="C2206" s="64">
        <v>0</v>
      </c>
      <c r="D2206" s="64">
        <v>0</v>
      </c>
      <c r="E2206" s="64">
        <v>0</v>
      </c>
      <c r="F2206" s="64">
        <v>0</v>
      </c>
      <c r="G2206" s="64">
        <v>0</v>
      </c>
      <c r="H2206" s="64">
        <v>0</v>
      </c>
      <c r="I2206" s="64">
        <v>0</v>
      </c>
      <c r="J2206" s="64">
        <v>0</v>
      </c>
      <c r="K2206" s="64">
        <v>0</v>
      </c>
      <c r="L2206" s="65"/>
      <c r="M2206" s="65">
        <v>0</v>
      </c>
      <c r="N2206" s="65">
        <v>0</v>
      </c>
      <c r="O2206" s="65">
        <v>0</v>
      </c>
      <c r="P2206" s="65">
        <v>0</v>
      </c>
      <c r="Q2206" s="65">
        <v>0</v>
      </c>
      <c r="R2206" s="65">
        <v>0</v>
      </c>
      <c r="S2206" s="65">
        <v>0</v>
      </c>
      <c r="T2206" s="65">
        <v>0</v>
      </c>
      <c r="U2206" s="65">
        <v>0</v>
      </c>
    </row>
    <row r="2207" spans="1:21" x14ac:dyDescent="0.35">
      <c r="A2207" s="62">
        <v>2202</v>
      </c>
      <c r="B2207" s="63" t="s">
        <v>2480</v>
      </c>
      <c r="C2207" s="64">
        <v>0</v>
      </c>
      <c r="D2207" s="64">
        <v>0</v>
      </c>
      <c r="E2207" s="64">
        <v>0</v>
      </c>
      <c r="F2207" s="64">
        <v>0</v>
      </c>
      <c r="G2207" s="64">
        <v>0</v>
      </c>
      <c r="H2207" s="64">
        <v>0</v>
      </c>
      <c r="I2207" s="64">
        <v>0</v>
      </c>
      <c r="J2207" s="64">
        <v>0</v>
      </c>
      <c r="K2207" s="64">
        <v>0</v>
      </c>
      <c r="L2207" s="65"/>
      <c r="M2207" s="65">
        <v>0</v>
      </c>
      <c r="N2207" s="65">
        <v>0</v>
      </c>
      <c r="O2207" s="65">
        <v>0</v>
      </c>
      <c r="P2207" s="65">
        <v>0</v>
      </c>
      <c r="Q2207" s="65">
        <v>0</v>
      </c>
      <c r="R2207" s="65">
        <v>0</v>
      </c>
      <c r="S2207" s="65">
        <v>0</v>
      </c>
      <c r="T2207" s="65">
        <v>0</v>
      </c>
      <c r="U2207" s="65">
        <v>0</v>
      </c>
    </row>
    <row r="2208" spans="1:21" x14ac:dyDescent="0.35">
      <c r="A2208" s="62">
        <v>2203</v>
      </c>
      <c r="B2208" s="63" t="s">
        <v>2481</v>
      </c>
      <c r="C2208" s="64">
        <v>0</v>
      </c>
      <c r="D2208" s="64">
        <v>0</v>
      </c>
      <c r="E2208" s="64">
        <v>0</v>
      </c>
      <c r="F2208" s="64">
        <v>0</v>
      </c>
      <c r="G2208" s="64">
        <v>11.76470588235294</v>
      </c>
      <c r="H2208" s="64">
        <v>6.557377049180328</v>
      </c>
      <c r="I2208" s="64">
        <v>0</v>
      </c>
      <c r="J2208" s="64">
        <v>20.588235294117645</v>
      </c>
      <c r="K2208" s="64">
        <v>8.2802547770700627</v>
      </c>
      <c r="L2208" s="65"/>
      <c r="M2208" s="65">
        <v>0</v>
      </c>
      <c r="N2208" s="65">
        <v>0</v>
      </c>
      <c r="O2208" s="65">
        <v>0</v>
      </c>
      <c r="P2208" s="65">
        <v>0</v>
      </c>
      <c r="Q2208" s="65">
        <v>4</v>
      </c>
      <c r="R2208" s="65">
        <v>4</v>
      </c>
      <c r="S2208" s="65">
        <v>0</v>
      </c>
      <c r="T2208" s="65">
        <v>14</v>
      </c>
      <c r="U2208" s="65">
        <v>13</v>
      </c>
    </row>
    <row r="2209" spans="1:21" x14ac:dyDescent="0.35">
      <c r="A2209" s="62">
        <v>2204</v>
      </c>
      <c r="B2209" s="63" t="s">
        <v>2482</v>
      </c>
      <c r="C2209" s="64">
        <v>0</v>
      </c>
      <c r="D2209" s="64">
        <v>0</v>
      </c>
      <c r="E2209" s="64">
        <v>0</v>
      </c>
      <c r="F2209" s="64">
        <v>0</v>
      </c>
      <c r="G2209" s="64">
        <v>0</v>
      </c>
      <c r="H2209" s="64">
        <v>0</v>
      </c>
      <c r="I2209" s="64">
        <v>0</v>
      </c>
      <c r="J2209" s="64">
        <v>0</v>
      </c>
      <c r="K2209" s="64">
        <v>0</v>
      </c>
      <c r="L2209" s="65"/>
      <c r="M2209" s="65">
        <v>0</v>
      </c>
      <c r="N2209" s="65">
        <v>0</v>
      </c>
      <c r="O2209" s="65">
        <v>0</v>
      </c>
      <c r="P2209" s="65">
        <v>0</v>
      </c>
      <c r="Q2209" s="65">
        <v>0</v>
      </c>
      <c r="R2209" s="65">
        <v>0</v>
      </c>
      <c r="S2209" s="65">
        <v>0</v>
      </c>
      <c r="T2209" s="65">
        <v>0</v>
      </c>
      <c r="U2209" s="65">
        <v>0</v>
      </c>
    </row>
    <row r="2210" spans="1:21" x14ac:dyDescent="0.35">
      <c r="A2210" s="62">
        <v>2205</v>
      </c>
      <c r="B2210" s="63" t="s">
        <v>2483</v>
      </c>
      <c r="C2210" s="64">
        <v>0</v>
      </c>
      <c r="D2210" s="64">
        <v>0</v>
      </c>
      <c r="E2210" s="64">
        <v>0</v>
      </c>
      <c r="F2210" s="64">
        <v>0</v>
      </c>
      <c r="G2210" s="64">
        <v>0</v>
      </c>
      <c r="H2210" s="64">
        <v>0</v>
      </c>
      <c r="I2210" s="64">
        <v>0</v>
      </c>
      <c r="J2210" s="64">
        <v>0</v>
      </c>
      <c r="K2210" s="64">
        <v>0</v>
      </c>
      <c r="L2210" s="65"/>
      <c r="M2210" s="65">
        <v>0</v>
      </c>
      <c r="N2210" s="65">
        <v>0</v>
      </c>
      <c r="O2210" s="65">
        <v>0</v>
      </c>
      <c r="P2210" s="65">
        <v>0</v>
      </c>
      <c r="Q2210" s="65">
        <v>0</v>
      </c>
      <c r="R2210" s="65">
        <v>0</v>
      </c>
      <c r="S2210" s="65">
        <v>0</v>
      </c>
      <c r="T2210" s="65">
        <v>0</v>
      </c>
      <c r="U2210" s="65">
        <v>0</v>
      </c>
    </row>
    <row r="2211" spans="1:21" x14ac:dyDescent="0.35">
      <c r="A2211" s="62">
        <v>2206</v>
      </c>
      <c r="B2211" s="63" t="s">
        <v>2484</v>
      </c>
      <c r="C2211" s="64">
        <v>0</v>
      </c>
      <c r="D2211" s="64">
        <v>0</v>
      </c>
      <c r="E2211" s="64">
        <v>0</v>
      </c>
      <c r="F2211" s="64">
        <v>0</v>
      </c>
      <c r="G2211" s="64">
        <v>0</v>
      </c>
      <c r="H2211" s="64">
        <v>0</v>
      </c>
      <c r="I2211" s="64">
        <v>0</v>
      </c>
      <c r="J2211" s="64">
        <v>0</v>
      </c>
      <c r="K2211" s="64">
        <v>0</v>
      </c>
      <c r="L2211" s="65"/>
      <c r="M2211" s="65">
        <v>0</v>
      </c>
      <c r="N2211" s="65">
        <v>0</v>
      </c>
      <c r="O2211" s="65">
        <v>0</v>
      </c>
      <c r="P2211" s="65">
        <v>0</v>
      </c>
      <c r="Q2211" s="65">
        <v>0</v>
      </c>
      <c r="R2211" s="65">
        <v>0</v>
      </c>
      <c r="S2211" s="65">
        <v>0</v>
      </c>
      <c r="T2211" s="65">
        <v>0</v>
      </c>
      <c r="U2211" s="65">
        <v>0</v>
      </c>
    </row>
    <row r="2212" spans="1:21" x14ac:dyDescent="0.35">
      <c r="A2212" s="62">
        <v>2207</v>
      </c>
      <c r="B2212" s="63" t="s">
        <v>498</v>
      </c>
      <c r="C2212" s="64">
        <v>3.1055900621118013</v>
      </c>
      <c r="D2212" s="64">
        <v>9.1207888249794582</v>
      </c>
      <c r="E2212" s="64">
        <v>6.0891938250428819</v>
      </c>
      <c r="F2212" s="64">
        <v>2.2792022792022792</v>
      </c>
      <c r="G2212" s="64">
        <v>6.2969924812030076</v>
      </c>
      <c r="H2212" s="64">
        <v>4.2863871879415916</v>
      </c>
      <c r="I2212" s="64">
        <v>2.8780264961169486</v>
      </c>
      <c r="J2212" s="64">
        <v>7.6923076923076925</v>
      </c>
      <c r="K2212" s="64">
        <v>5.3890876565295169</v>
      </c>
      <c r="L2212" s="65"/>
      <c r="M2212" s="65">
        <v>35</v>
      </c>
      <c r="N2212" s="65">
        <v>111</v>
      </c>
      <c r="O2212" s="65">
        <v>142</v>
      </c>
      <c r="P2212" s="65">
        <v>24</v>
      </c>
      <c r="Q2212" s="65">
        <v>67</v>
      </c>
      <c r="R2212" s="65">
        <v>91</v>
      </c>
      <c r="S2212" s="65">
        <v>63</v>
      </c>
      <c r="T2212" s="65">
        <v>176</v>
      </c>
      <c r="U2212" s="65">
        <v>241</v>
      </c>
    </row>
    <row r="2213" spans="1:21" x14ac:dyDescent="0.35">
      <c r="A2213" s="62">
        <v>2208</v>
      </c>
      <c r="B2213" s="63" t="s">
        <v>499</v>
      </c>
      <c r="C2213" s="64">
        <v>8.3748753738783659</v>
      </c>
      <c r="D2213" s="64">
        <v>19.418483904465216</v>
      </c>
      <c r="E2213" s="64">
        <v>14.018218623481783</v>
      </c>
      <c r="F2213" s="64">
        <v>5.0961538461538458</v>
      </c>
      <c r="G2213" s="64">
        <v>17.835051546391753</v>
      </c>
      <c r="H2213" s="64">
        <v>11.166750125187781</v>
      </c>
      <c r="I2213" s="64">
        <v>6.8304668304668308</v>
      </c>
      <c r="J2213" s="64">
        <v>18.375845913586673</v>
      </c>
      <c r="K2213" s="64">
        <v>12.474798387096774</v>
      </c>
      <c r="L2213" s="65"/>
      <c r="M2213" s="65">
        <v>84</v>
      </c>
      <c r="N2213" s="65">
        <v>187</v>
      </c>
      <c r="O2213" s="65">
        <v>277</v>
      </c>
      <c r="P2213" s="65">
        <v>53</v>
      </c>
      <c r="Q2213" s="65">
        <v>173</v>
      </c>
      <c r="R2213" s="65">
        <v>223</v>
      </c>
      <c r="S2213" s="65">
        <v>139</v>
      </c>
      <c r="T2213" s="65">
        <v>353</v>
      </c>
      <c r="U2213" s="65">
        <v>495</v>
      </c>
    </row>
    <row r="2214" spans="1:21" x14ac:dyDescent="0.35">
      <c r="A2214" s="62">
        <v>2209</v>
      </c>
      <c r="B2214" s="63" t="s">
        <v>2485</v>
      </c>
      <c r="C2214" s="64">
        <v>0</v>
      </c>
      <c r="D2214" s="64">
        <v>0</v>
      </c>
      <c r="E2214" s="64">
        <v>0</v>
      </c>
      <c r="F2214" s="64">
        <v>0</v>
      </c>
      <c r="G2214" s="64">
        <v>0</v>
      </c>
      <c r="H2214" s="64">
        <v>0</v>
      </c>
      <c r="I2214" s="64">
        <v>0</v>
      </c>
      <c r="J2214" s="64">
        <v>0</v>
      </c>
      <c r="K2214" s="64">
        <v>0</v>
      </c>
      <c r="L2214" s="65"/>
      <c r="M2214" s="65">
        <v>0</v>
      </c>
      <c r="N2214" s="65">
        <v>0</v>
      </c>
      <c r="O2214" s="65">
        <v>0</v>
      </c>
      <c r="P2214" s="65">
        <v>0</v>
      </c>
      <c r="Q2214" s="65">
        <v>0</v>
      </c>
      <c r="R2214" s="65">
        <v>0</v>
      </c>
      <c r="S2214" s="65">
        <v>0</v>
      </c>
      <c r="T2214" s="65">
        <v>0</v>
      </c>
      <c r="U2214" s="65">
        <v>0</v>
      </c>
    </row>
    <row r="2215" spans="1:21" x14ac:dyDescent="0.35">
      <c r="A2215" s="62">
        <v>2210</v>
      </c>
      <c r="B2215" s="63" t="s">
        <v>2486</v>
      </c>
      <c r="C2215" s="64">
        <v>0</v>
      </c>
      <c r="D2215" s="64">
        <v>0</v>
      </c>
      <c r="E2215" s="64">
        <v>0</v>
      </c>
      <c r="F2215" s="64">
        <v>0</v>
      </c>
      <c r="G2215" s="64">
        <v>0</v>
      </c>
      <c r="H2215" s="64">
        <v>0</v>
      </c>
      <c r="I2215" s="64">
        <v>0</v>
      </c>
      <c r="J2215" s="64">
        <v>0</v>
      </c>
      <c r="K2215" s="64">
        <v>0</v>
      </c>
      <c r="L2215" s="65"/>
      <c r="M2215" s="65">
        <v>0</v>
      </c>
      <c r="N2215" s="65">
        <v>0</v>
      </c>
      <c r="O2215" s="65">
        <v>0</v>
      </c>
      <c r="P2215" s="65">
        <v>0</v>
      </c>
      <c r="Q2215" s="65">
        <v>0</v>
      </c>
      <c r="R2215" s="65">
        <v>0</v>
      </c>
      <c r="S2215" s="65">
        <v>0</v>
      </c>
      <c r="T2215" s="65">
        <v>0</v>
      </c>
      <c r="U2215" s="65">
        <v>0</v>
      </c>
    </row>
    <row r="2216" spans="1:21" x14ac:dyDescent="0.35">
      <c r="A2216" s="62">
        <v>2211</v>
      </c>
      <c r="B2216" s="63" t="s">
        <v>2487</v>
      </c>
      <c r="C2216" s="64">
        <v>0</v>
      </c>
      <c r="D2216" s="64">
        <v>0</v>
      </c>
      <c r="E2216" s="64">
        <v>0</v>
      </c>
      <c r="F2216" s="64">
        <v>0</v>
      </c>
      <c r="G2216" s="64">
        <v>0</v>
      </c>
      <c r="H2216" s="64">
        <v>0</v>
      </c>
      <c r="I2216" s="64">
        <v>0</v>
      </c>
      <c r="J2216" s="64">
        <v>0</v>
      </c>
      <c r="K2216" s="64">
        <v>0</v>
      </c>
      <c r="L2216" s="65"/>
      <c r="M2216" s="65">
        <v>0</v>
      </c>
      <c r="N2216" s="65">
        <v>0</v>
      </c>
      <c r="O2216" s="65">
        <v>0</v>
      </c>
      <c r="P2216" s="65">
        <v>0</v>
      </c>
      <c r="Q2216" s="65">
        <v>0</v>
      </c>
      <c r="R2216" s="65">
        <v>0</v>
      </c>
      <c r="S2216" s="65">
        <v>0</v>
      </c>
      <c r="T2216" s="65">
        <v>0</v>
      </c>
      <c r="U2216" s="65">
        <v>0</v>
      </c>
    </row>
    <row r="2217" spans="1:21" x14ac:dyDescent="0.35">
      <c r="A2217" s="62">
        <v>2212</v>
      </c>
      <c r="B2217" s="63" t="s">
        <v>2488</v>
      </c>
      <c r="C2217" s="64">
        <v>0</v>
      </c>
      <c r="D2217" s="64">
        <v>0</v>
      </c>
      <c r="E2217" s="64">
        <v>0</v>
      </c>
      <c r="F2217" s="64">
        <v>0</v>
      </c>
      <c r="G2217" s="64">
        <v>0</v>
      </c>
      <c r="H2217" s="64">
        <v>0</v>
      </c>
      <c r="I2217" s="64">
        <v>0</v>
      </c>
      <c r="J2217" s="64">
        <v>0</v>
      </c>
      <c r="K2217" s="64">
        <v>0</v>
      </c>
      <c r="L2217" s="65"/>
      <c r="M2217" s="65">
        <v>0</v>
      </c>
      <c r="N2217" s="65">
        <v>0</v>
      </c>
      <c r="O2217" s="65">
        <v>0</v>
      </c>
      <c r="P2217" s="65">
        <v>0</v>
      </c>
      <c r="Q2217" s="65">
        <v>0</v>
      </c>
      <c r="R2217" s="65">
        <v>0</v>
      </c>
      <c r="S2217" s="65">
        <v>0</v>
      </c>
      <c r="T2217" s="65">
        <v>0</v>
      </c>
      <c r="U2217" s="65">
        <v>0</v>
      </c>
    </row>
    <row r="2218" spans="1:21" x14ac:dyDescent="0.35">
      <c r="A2218" s="62">
        <v>2213</v>
      </c>
      <c r="B2218" s="63" t="s">
        <v>2489</v>
      </c>
      <c r="C2218" s="64">
        <v>0</v>
      </c>
      <c r="D2218" s="64">
        <v>0</v>
      </c>
      <c r="E2218" s="64">
        <v>0</v>
      </c>
      <c r="F2218" s="64">
        <v>0</v>
      </c>
      <c r="G2218" s="64">
        <v>0</v>
      </c>
      <c r="H2218" s="64">
        <v>0</v>
      </c>
      <c r="I2218" s="64">
        <v>0</v>
      </c>
      <c r="J2218" s="64">
        <v>0</v>
      </c>
      <c r="K2218" s="64">
        <v>0</v>
      </c>
      <c r="L2218" s="65"/>
      <c r="M2218" s="65">
        <v>0</v>
      </c>
      <c r="N2218" s="65">
        <v>0</v>
      </c>
      <c r="O2218" s="65">
        <v>0</v>
      </c>
      <c r="P2218" s="65">
        <v>0</v>
      </c>
      <c r="Q2218" s="65">
        <v>0</v>
      </c>
      <c r="R2218" s="65">
        <v>0</v>
      </c>
      <c r="S2218" s="65">
        <v>0</v>
      </c>
      <c r="T2218" s="65">
        <v>0</v>
      </c>
      <c r="U2218" s="65">
        <v>0</v>
      </c>
    </row>
    <row r="2219" spans="1:21" x14ac:dyDescent="0.35">
      <c r="A2219" s="62">
        <v>2214</v>
      </c>
      <c r="B2219" s="63" t="s">
        <v>2490</v>
      </c>
      <c r="C2219" s="64">
        <v>0</v>
      </c>
      <c r="D2219" s="64">
        <v>0</v>
      </c>
      <c r="E2219" s="64">
        <v>0</v>
      </c>
      <c r="F2219" s="64">
        <v>0</v>
      </c>
      <c r="G2219" s="64">
        <v>0</v>
      </c>
      <c r="H2219" s="64">
        <v>35.294117647058826</v>
      </c>
      <c r="I2219" s="64">
        <v>0</v>
      </c>
      <c r="J2219" s="64">
        <v>21.052631578947366</v>
      </c>
      <c r="K2219" s="64">
        <v>10.256410256410255</v>
      </c>
      <c r="L2219" s="65"/>
      <c r="M2219" s="65">
        <v>0</v>
      </c>
      <c r="N2219" s="65">
        <v>0</v>
      </c>
      <c r="O2219" s="65">
        <v>0</v>
      </c>
      <c r="P2219" s="65">
        <v>0</v>
      </c>
      <c r="Q2219" s="65">
        <v>0</v>
      </c>
      <c r="R2219" s="65">
        <v>6</v>
      </c>
      <c r="S2219" s="65">
        <v>0</v>
      </c>
      <c r="T2219" s="65">
        <v>4</v>
      </c>
      <c r="U2219" s="65">
        <v>4</v>
      </c>
    </row>
    <row r="2220" spans="1:21" x14ac:dyDescent="0.35">
      <c r="A2220" s="62">
        <v>2215</v>
      </c>
      <c r="B2220" s="63" t="s">
        <v>500</v>
      </c>
      <c r="C2220" s="64">
        <v>0</v>
      </c>
      <c r="D2220" s="64">
        <v>20</v>
      </c>
      <c r="E2220" s="64">
        <v>26.086956521739129</v>
      </c>
      <c r="F2220" s="64">
        <v>0</v>
      </c>
      <c r="G2220" s="64">
        <v>0</v>
      </c>
      <c r="H2220" s="64">
        <v>11.111111111111111</v>
      </c>
      <c r="I2220" s="64">
        <v>6.5217391304347823</v>
      </c>
      <c r="J2220" s="64">
        <v>27.586206896551722</v>
      </c>
      <c r="K2220" s="64">
        <v>21.348314606741571</v>
      </c>
      <c r="L2220" s="65"/>
      <c r="M2220" s="65">
        <v>0</v>
      </c>
      <c r="N2220" s="65">
        <v>3</v>
      </c>
      <c r="O2220" s="65">
        <v>12</v>
      </c>
      <c r="P2220" s="65">
        <v>0</v>
      </c>
      <c r="Q2220" s="65">
        <v>0</v>
      </c>
      <c r="R2220" s="65">
        <v>3</v>
      </c>
      <c r="S2220" s="65">
        <v>3</v>
      </c>
      <c r="T2220" s="65">
        <v>8</v>
      </c>
      <c r="U2220" s="65">
        <v>19</v>
      </c>
    </row>
    <row r="2221" spans="1:21" x14ac:dyDescent="0.35">
      <c r="A2221" s="62">
        <v>2216</v>
      </c>
      <c r="B2221" s="63" t="s">
        <v>2491</v>
      </c>
      <c r="C2221" s="64">
        <v>0</v>
      </c>
      <c r="D2221" s="64">
        <v>0</v>
      </c>
      <c r="E2221" s="64">
        <v>0</v>
      </c>
      <c r="F2221" s="64">
        <v>0</v>
      </c>
      <c r="G2221" s="64">
        <v>0</v>
      </c>
      <c r="H2221" s="64">
        <v>0</v>
      </c>
      <c r="I2221" s="64">
        <v>0</v>
      </c>
      <c r="J2221" s="64">
        <v>0</v>
      </c>
      <c r="K2221" s="64">
        <v>0</v>
      </c>
      <c r="L2221" s="65"/>
      <c r="M2221" s="65">
        <v>0</v>
      </c>
      <c r="N2221" s="65">
        <v>0</v>
      </c>
      <c r="O2221" s="65">
        <v>0</v>
      </c>
      <c r="P2221" s="65">
        <v>0</v>
      </c>
      <c r="Q2221" s="65">
        <v>0</v>
      </c>
      <c r="R2221" s="65">
        <v>0</v>
      </c>
      <c r="S2221" s="65">
        <v>0</v>
      </c>
      <c r="T2221" s="65">
        <v>0</v>
      </c>
      <c r="U2221" s="65">
        <v>0</v>
      </c>
    </row>
    <row r="2222" spans="1:21" x14ac:dyDescent="0.35">
      <c r="A2222" s="62">
        <v>2217</v>
      </c>
      <c r="B2222" s="63" t="s">
        <v>501</v>
      </c>
      <c r="C2222" s="64">
        <v>6.3829787234042552</v>
      </c>
      <c r="D2222" s="64">
        <v>0</v>
      </c>
      <c r="E2222" s="64">
        <v>8</v>
      </c>
      <c r="F2222" s="64">
        <v>3.75</v>
      </c>
      <c r="G2222" s="64">
        <v>0</v>
      </c>
      <c r="H2222" s="64">
        <v>9.375</v>
      </c>
      <c r="I2222" s="64">
        <v>8.3333333333333321</v>
      </c>
      <c r="J2222" s="64">
        <v>6.8181818181818175</v>
      </c>
      <c r="K2222" s="64">
        <v>6.607929515418502</v>
      </c>
      <c r="L2222" s="65"/>
      <c r="M2222" s="65">
        <v>3</v>
      </c>
      <c r="N2222" s="65">
        <v>0</v>
      </c>
      <c r="O2222" s="65">
        <v>8</v>
      </c>
      <c r="P2222" s="65">
        <v>3</v>
      </c>
      <c r="Q2222" s="65">
        <v>0</v>
      </c>
      <c r="R2222" s="65">
        <v>12</v>
      </c>
      <c r="S2222" s="65">
        <v>11</v>
      </c>
      <c r="T2222" s="65">
        <v>6</v>
      </c>
      <c r="U2222" s="65">
        <v>15</v>
      </c>
    </row>
    <row r="2223" spans="1:21" x14ac:dyDescent="0.35">
      <c r="A2223" s="62">
        <v>2218</v>
      </c>
      <c r="B2223" s="63" t="s">
        <v>2492</v>
      </c>
      <c r="C2223" s="64">
        <v>0</v>
      </c>
      <c r="D2223" s="64">
        <v>0</v>
      </c>
      <c r="E2223" s="64">
        <v>0</v>
      </c>
      <c r="F2223" s="64">
        <v>0</v>
      </c>
      <c r="G2223" s="64">
        <v>0</v>
      </c>
      <c r="H2223" s="64">
        <v>0</v>
      </c>
      <c r="I2223" s="64">
        <v>0</v>
      </c>
      <c r="J2223" s="64">
        <v>0</v>
      </c>
      <c r="K2223" s="64">
        <v>0</v>
      </c>
      <c r="L2223" s="65"/>
      <c r="M2223" s="65">
        <v>0</v>
      </c>
      <c r="N2223" s="65">
        <v>0</v>
      </c>
      <c r="O2223" s="65">
        <v>0</v>
      </c>
      <c r="P2223" s="65">
        <v>0</v>
      </c>
      <c r="Q2223" s="65">
        <v>0</v>
      </c>
      <c r="R2223" s="65">
        <v>0</v>
      </c>
      <c r="S2223" s="65">
        <v>0</v>
      </c>
      <c r="T2223" s="65">
        <v>0</v>
      </c>
      <c r="U2223" s="65">
        <v>0</v>
      </c>
    </row>
    <row r="2224" spans="1:21" x14ac:dyDescent="0.35">
      <c r="A2224" s="62">
        <v>2219</v>
      </c>
      <c r="B2224" s="63" t="s">
        <v>2493</v>
      </c>
      <c r="C2224" s="64">
        <v>0</v>
      </c>
      <c r="D2224" s="64">
        <v>0</v>
      </c>
      <c r="E2224" s="64">
        <v>0</v>
      </c>
      <c r="F2224" s="64">
        <v>0</v>
      </c>
      <c r="G2224" s="64">
        <v>0</v>
      </c>
      <c r="H2224" s="64">
        <v>0</v>
      </c>
      <c r="I2224" s="64">
        <v>0</v>
      </c>
      <c r="J2224" s="64">
        <v>0</v>
      </c>
      <c r="K2224" s="64">
        <v>0</v>
      </c>
      <c r="L2224" s="65"/>
      <c r="M2224" s="65">
        <v>0</v>
      </c>
      <c r="N2224" s="65">
        <v>0</v>
      </c>
      <c r="O2224" s="65">
        <v>0</v>
      </c>
      <c r="P2224" s="65">
        <v>0</v>
      </c>
      <c r="Q2224" s="65">
        <v>0</v>
      </c>
      <c r="R2224" s="65">
        <v>0</v>
      </c>
      <c r="S2224" s="65">
        <v>0</v>
      </c>
      <c r="T2224" s="65">
        <v>0</v>
      </c>
      <c r="U2224" s="65">
        <v>0</v>
      </c>
    </row>
    <row r="2225" spans="1:21" x14ac:dyDescent="0.35">
      <c r="A2225" s="62">
        <v>2220</v>
      </c>
      <c r="B2225" s="63" t="s">
        <v>502</v>
      </c>
      <c r="C2225" s="64">
        <v>7.3298429319371721</v>
      </c>
      <c r="D2225" s="64">
        <v>9.2715231788079464</v>
      </c>
      <c r="E2225" s="64">
        <v>8.3573487031700289</v>
      </c>
      <c r="F2225" s="64">
        <v>6.5789473684210522</v>
      </c>
      <c r="G2225" s="64">
        <v>10.596026490066226</v>
      </c>
      <c r="H2225" s="64">
        <v>6.5517241379310347</v>
      </c>
      <c r="I2225" s="64">
        <v>7.1428571428571423</v>
      </c>
      <c r="J2225" s="64">
        <v>9.9337748344370862</v>
      </c>
      <c r="K2225" s="64">
        <v>8.1916537867078816</v>
      </c>
      <c r="L2225" s="65"/>
      <c r="M2225" s="65">
        <v>14</v>
      </c>
      <c r="N2225" s="65">
        <v>14</v>
      </c>
      <c r="O2225" s="65">
        <v>29</v>
      </c>
      <c r="P2225" s="65">
        <v>10</v>
      </c>
      <c r="Q2225" s="65">
        <v>16</v>
      </c>
      <c r="R2225" s="65">
        <v>19</v>
      </c>
      <c r="S2225" s="65">
        <v>24</v>
      </c>
      <c r="T2225" s="65">
        <v>30</v>
      </c>
      <c r="U2225" s="65">
        <v>53</v>
      </c>
    </row>
    <row r="2226" spans="1:21" x14ac:dyDescent="0.35">
      <c r="A2226" s="62">
        <v>2221</v>
      </c>
      <c r="B2226" s="63" t="s">
        <v>2494</v>
      </c>
      <c r="C2226" s="64">
        <v>0</v>
      </c>
      <c r="D2226" s="64">
        <v>0</v>
      </c>
      <c r="E2226" s="64">
        <v>0</v>
      </c>
      <c r="F2226" s="64">
        <v>0</v>
      </c>
      <c r="G2226" s="64">
        <v>0</v>
      </c>
      <c r="H2226" s="64">
        <v>0</v>
      </c>
      <c r="I2226" s="64">
        <v>0</v>
      </c>
      <c r="J2226" s="64">
        <v>0</v>
      </c>
      <c r="K2226" s="64">
        <v>0</v>
      </c>
      <c r="L2226" s="65"/>
      <c r="M2226" s="65">
        <v>0</v>
      </c>
      <c r="N2226" s="65">
        <v>0</v>
      </c>
      <c r="O2226" s="65">
        <v>0</v>
      </c>
      <c r="P2226" s="65">
        <v>0</v>
      </c>
      <c r="Q2226" s="65">
        <v>0</v>
      </c>
      <c r="R2226" s="65">
        <v>0</v>
      </c>
      <c r="S2226" s="65">
        <v>0</v>
      </c>
      <c r="T2226" s="65">
        <v>0</v>
      </c>
      <c r="U2226" s="65">
        <v>0</v>
      </c>
    </row>
    <row r="2227" spans="1:21" x14ac:dyDescent="0.35">
      <c r="A2227" s="62">
        <v>2222</v>
      </c>
      <c r="B2227" s="63" t="s">
        <v>2495</v>
      </c>
      <c r="C2227" s="64">
        <v>2.3391812865497075</v>
      </c>
      <c r="D2227" s="64">
        <v>11.851851851851853</v>
      </c>
      <c r="E2227" s="64">
        <v>6.7524115755627019</v>
      </c>
      <c r="F2227" s="64">
        <v>0</v>
      </c>
      <c r="G2227" s="64">
        <v>11.475409836065573</v>
      </c>
      <c r="H2227" s="64">
        <v>4.5112781954887211</v>
      </c>
      <c r="I2227" s="64">
        <v>0.96463022508038598</v>
      </c>
      <c r="J2227" s="64">
        <v>12.698412698412698</v>
      </c>
      <c r="K2227" s="64">
        <v>5.6737588652482271</v>
      </c>
      <c r="L2227" s="65"/>
      <c r="M2227" s="65">
        <v>4</v>
      </c>
      <c r="N2227" s="65">
        <v>16</v>
      </c>
      <c r="O2227" s="65">
        <v>21</v>
      </c>
      <c r="P2227" s="65">
        <v>0</v>
      </c>
      <c r="Q2227" s="65">
        <v>14</v>
      </c>
      <c r="R2227" s="65">
        <v>12</v>
      </c>
      <c r="S2227" s="65">
        <v>3</v>
      </c>
      <c r="T2227" s="65">
        <v>32</v>
      </c>
      <c r="U2227" s="65">
        <v>32</v>
      </c>
    </row>
    <row r="2228" spans="1:21" x14ac:dyDescent="0.35">
      <c r="A2228" s="62">
        <v>2223</v>
      </c>
      <c r="B2228" s="63" t="s">
        <v>2496</v>
      </c>
      <c r="C2228" s="64">
        <v>0</v>
      </c>
      <c r="D2228" s="64">
        <v>0</v>
      </c>
      <c r="E2228" s="64">
        <v>0</v>
      </c>
      <c r="F2228" s="64">
        <v>0</v>
      </c>
      <c r="G2228" s="64">
        <v>0</v>
      </c>
      <c r="H2228" s="64">
        <v>0</v>
      </c>
      <c r="I2228" s="64">
        <v>0</v>
      </c>
      <c r="J2228" s="64">
        <v>0</v>
      </c>
      <c r="K2228" s="64">
        <v>0</v>
      </c>
      <c r="L2228" s="65"/>
      <c r="M2228" s="65">
        <v>0</v>
      </c>
      <c r="N2228" s="65">
        <v>0</v>
      </c>
      <c r="O2228" s="65">
        <v>0</v>
      </c>
      <c r="P2228" s="65">
        <v>0</v>
      </c>
      <c r="Q2228" s="65">
        <v>0</v>
      </c>
      <c r="R2228" s="65">
        <v>0</v>
      </c>
      <c r="S2228" s="65">
        <v>0</v>
      </c>
      <c r="T2228" s="65">
        <v>0</v>
      </c>
      <c r="U2228" s="65">
        <v>0</v>
      </c>
    </row>
    <row r="2229" spans="1:21" x14ac:dyDescent="0.35">
      <c r="A2229" s="62">
        <v>2224</v>
      </c>
      <c r="B2229" s="63" t="s">
        <v>2497</v>
      </c>
      <c r="C2229" s="64">
        <v>0</v>
      </c>
      <c r="D2229" s="64">
        <v>17.391304347826086</v>
      </c>
      <c r="E2229" s="64">
        <v>12.5</v>
      </c>
      <c r="F2229" s="64">
        <v>0</v>
      </c>
      <c r="G2229" s="64">
        <v>28.571428571428569</v>
      </c>
      <c r="H2229" s="64">
        <v>11.428571428571429</v>
      </c>
      <c r="I2229" s="64">
        <v>12.5</v>
      </c>
      <c r="J2229" s="64">
        <v>9.0909090909090917</v>
      </c>
      <c r="K2229" s="64">
        <v>10.588235294117647</v>
      </c>
      <c r="L2229" s="65"/>
      <c r="M2229" s="65">
        <v>0</v>
      </c>
      <c r="N2229" s="65">
        <v>4</v>
      </c>
      <c r="O2229" s="65">
        <v>5</v>
      </c>
      <c r="P2229" s="65">
        <v>0</v>
      </c>
      <c r="Q2229" s="65">
        <v>4</v>
      </c>
      <c r="R2229" s="65">
        <v>4</v>
      </c>
      <c r="S2229" s="65">
        <v>4</v>
      </c>
      <c r="T2229" s="65">
        <v>3</v>
      </c>
      <c r="U2229" s="65">
        <v>9</v>
      </c>
    </row>
    <row r="2230" spans="1:21" x14ac:dyDescent="0.35">
      <c r="A2230" s="62">
        <v>2225</v>
      </c>
      <c r="B2230" s="63" t="s">
        <v>2498</v>
      </c>
      <c r="C2230" s="64">
        <v>0</v>
      </c>
      <c r="D2230" s="64">
        <v>0</v>
      </c>
      <c r="E2230" s="64">
        <v>0</v>
      </c>
      <c r="F2230" s="64">
        <v>0</v>
      </c>
      <c r="G2230" s="64">
        <v>0</v>
      </c>
      <c r="H2230" s="64">
        <v>0</v>
      </c>
      <c r="I2230" s="64">
        <v>0</v>
      </c>
      <c r="J2230" s="64">
        <v>0</v>
      </c>
      <c r="K2230" s="64">
        <v>0</v>
      </c>
      <c r="L2230" s="65"/>
      <c r="M2230" s="65">
        <v>0</v>
      </c>
      <c r="N2230" s="65">
        <v>0</v>
      </c>
      <c r="O2230" s="65">
        <v>0</v>
      </c>
      <c r="P2230" s="65">
        <v>0</v>
      </c>
      <c r="Q2230" s="65">
        <v>0</v>
      </c>
      <c r="R2230" s="65">
        <v>0</v>
      </c>
      <c r="S2230" s="65">
        <v>0</v>
      </c>
      <c r="T2230" s="65">
        <v>0</v>
      </c>
      <c r="U2230" s="65">
        <v>0</v>
      </c>
    </row>
    <row r="2231" spans="1:21" x14ac:dyDescent="0.35">
      <c r="A2231" s="62">
        <v>2226</v>
      </c>
      <c r="B2231" s="63" t="s">
        <v>503</v>
      </c>
      <c r="C2231" s="64">
        <v>8.9473684210526319</v>
      </c>
      <c r="D2231" s="64">
        <v>17.597765363128492</v>
      </c>
      <c r="E2231" s="64">
        <v>13.440860215053762</v>
      </c>
      <c r="F2231" s="64">
        <v>8.8319088319088319</v>
      </c>
      <c r="G2231" s="64">
        <v>18.154761904761905</v>
      </c>
      <c r="H2231" s="64">
        <v>14.181286549707602</v>
      </c>
      <c r="I2231" s="64">
        <v>9.2016238159675225</v>
      </c>
      <c r="J2231" s="64">
        <v>18.705035971223023</v>
      </c>
      <c r="K2231" s="64">
        <v>13.788300835654596</v>
      </c>
      <c r="L2231" s="65"/>
      <c r="M2231" s="65">
        <v>34</v>
      </c>
      <c r="N2231" s="65">
        <v>63</v>
      </c>
      <c r="O2231" s="65">
        <v>100</v>
      </c>
      <c r="P2231" s="65">
        <v>31</v>
      </c>
      <c r="Q2231" s="65">
        <v>61</v>
      </c>
      <c r="R2231" s="65">
        <v>97</v>
      </c>
      <c r="S2231" s="65">
        <v>68</v>
      </c>
      <c r="T2231" s="65">
        <v>130</v>
      </c>
      <c r="U2231" s="65">
        <v>198</v>
      </c>
    </row>
    <row r="2232" spans="1:21" x14ac:dyDescent="0.35">
      <c r="A2232" s="62">
        <v>2227</v>
      </c>
      <c r="B2232" s="63" t="s">
        <v>2499</v>
      </c>
      <c r="C2232" s="64">
        <v>0</v>
      </c>
      <c r="D2232" s="64">
        <v>0</v>
      </c>
      <c r="E2232" s="64">
        <v>0</v>
      </c>
      <c r="F2232" s="64">
        <v>0</v>
      </c>
      <c r="G2232" s="64">
        <v>0</v>
      </c>
      <c r="H2232" s="64">
        <v>0</v>
      </c>
      <c r="I2232" s="64">
        <v>0</v>
      </c>
      <c r="J2232" s="64">
        <v>0</v>
      </c>
      <c r="K2232" s="64">
        <v>0</v>
      </c>
      <c r="L2232" s="65"/>
      <c r="M2232" s="65">
        <v>0</v>
      </c>
      <c r="N2232" s="65">
        <v>0</v>
      </c>
      <c r="O2232" s="65">
        <v>0</v>
      </c>
      <c r="P2232" s="65">
        <v>0</v>
      </c>
      <c r="Q2232" s="65">
        <v>0</v>
      </c>
      <c r="R2232" s="65">
        <v>0</v>
      </c>
      <c r="S2232" s="65">
        <v>0</v>
      </c>
      <c r="T2232" s="65">
        <v>0</v>
      </c>
      <c r="U2232" s="65">
        <v>0</v>
      </c>
    </row>
    <row r="2233" spans="1:21" x14ac:dyDescent="0.35">
      <c r="A2233" s="62">
        <v>2228</v>
      </c>
      <c r="B2233" s="63" t="s">
        <v>2500</v>
      </c>
      <c r="C2233" s="64">
        <v>0</v>
      </c>
      <c r="D2233" s="64">
        <v>0</v>
      </c>
      <c r="E2233" s="64">
        <v>0</v>
      </c>
      <c r="F2233" s="64">
        <v>0</v>
      </c>
      <c r="G2233" s="64">
        <v>0</v>
      </c>
      <c r="H2233" s="64">
        <v>0</v>
      </c>
      <c r="I2233" s="64">
        <v>0</v>
      </c>
      <c r="J2233" s="64">
        <v>0</v>
      </c>
      <c r="K2233" s="64">
        <v>0</v>
      </c>
      <c r="L2233" s="65"/>
      <c r="M2233" s="65">
        <v>0</v>
      </c>
      <c r="N2233" s="65">
        <v>0</v>
      </c>
      <c r="O2233" s="65">
        <v>0</v>
      </c>
      <c r="P2233" s="65">
        <v>0</v>
      </c>
      <c r="Q2233" s="65">
        <v>0</v>
      </c>
      <c r="R2233" s="65">
        <v>0</v>
      </c>
      <c r="S2233" s="65">
        <v>0</v>
      </c>
      <c r="T2233" s="65">
        <v>0</v>
      </c>
      <c r="U2233" s="65">
        <v>0</v>
      </c>
    </row>
    <row r="2234" spans="1:21" x14ac:dyDescent="0.35">
      <c r="A2234" s="62">
        <v>2229</v>
      </c>
      <c r="B2234" s="63" t="s">
        <v>2501</v>
      </c>
      <c r="C2234" s="64">
        <v>8.5714285714285712</v>
      </c>
      <c r="D2234" s="64">
        <v>30.434782608695656</v>
      </c>
      <c r="E2234" s="64">
        <v>14.000000000000002</v>
      </c>
      <c r="F2234" s="64">
        <v>0</v>
      </c>
      <c r="G2234" s="64">
        <v>16.666666666666664</v>
      </c>
      <c r="H2234" s="64">
        <v>5.5555555555555554</v>
      </c>
      <c r="I2234" s="64">
        <v>5.1724137931034484</v>
      </c>
      <c r="J2234" s="64">
        <v>25</v>
      </c>
      <c r="K2234" s="64">
        <v>15.09433962264151</v>
      </c>
      <c r="L2234" s="65"/>
      <c r="M2234" s="65">
        <v>3</v>
      </c>
      <c r="N2234" s="65">
        <v>7</v>
      </c>
      <c r="O2234" s="65">
        <v>7</v>
      </c>
      <c r="P2234" s="65">
        <v>0</v>
      </c>
      <c r="Q2234" s="65">
        <v>4</v>
      </c>
      <c r="R2234" s="65">
        <v>3</v>
      </c>
      <c r="S2234" s="65">
        <v>3</v>
      </c>
      <c r="T2234" s="65">
        <v>11</v>
      </c>
      <c r="U2234" s="65">
        <v>16</v>
      </c>
    </row>
    <row r="2235" spans="1:21" x14ac:dyDescent="0.35">
      <c r="A2235" s="62">
        <v>2230</v>
      </c>
      <c r="B2235" s="63" t="s">
        <v>2502</v>
      </c>
      <c r="C2235" s="64">
        <v>0</v>
      </c>
      <c r="D2235" s="64">
        <v>0</v>
      </c>
      <c r="E2235" s="64">
        <v>0</v>
      </c>
      <c r="F2235" s="64">
        <v>0</v>
      </c>
      <c r="G2235" s="64">
        <v>0</v>
      </c>
      <c r="H2235" s="64">
        <v>0</v>
      </c>
      <c r="I2235" s="64">
        <v>0</v>
      </c>
      <c r="J2235" s="64">
        <v>0</v>
      </c>
      <c r="K2235" s="64">
        <v>0</v>
      </c>
      <c r="L2235" s="65"/>
      <c r="M2235" s="65">
        <v>0</v>
      </c>
      <c r="N2235" s="65">
        <v>0</v>
      </c>
      <c r="O2235" s="65">
        <v>0</v>
      </c>
      <c r="P2235" s="65">
        <v>0</v>
      </c>
      <c r="Q2235" s="65">
        <v>0</v>
      </c>
      <c r="R2235" s="65">
        <v>0</v>
      </c>
      <c r="S2235" s="65">
        <v>0</v>
      </c>
      <c r="T2235" s="65">
        <v>0</v>
      </c>
      <c r="U2235" s="65">
        <v>0</v>
      </c>
    </row>
    <row r="2236" spans="1:21" x14ac:dyDescent="0.35">
      <c r="A2236" s="62">
        <v>2231</v>
      </c>
      <c r="B2236" s="63" t="s">
        <v>2503</v>
      </c>
      <c r="C2236" s="64">
        <v>0</v>
      </c>
      <c r="D2236" s="64">
        <v>0</v>
      </c>
      <c r="E2236" s="64">
        <v>0</v>
      </c>
      <c r="F2236" s="64">
        <v>0</v>
      </c>
      <c r="G2236" s="64">
        <v>0</v>
      </c>
      <c r="H2236" s="64">
        <v>0</v>
      </c>
      <c r="I2236" s="64">
        <v>0</v>
      </c>
      <c r="J2236" s="64">
        <v>0</v>
      </c>
      <c r="K2236" s="64">
        <v>0</v>
      </c>
      <c r="L2236" s="65"/>
      <c r="M2236" s="65">
        <v>0</v>
      </c>
      <c r="N2236" s="65">
        <v>0</v>
      </c>
      <c r="O2236" s="65">
        <v>0</v>
      </c>
      <c r="P2236" s="65">
        <v>0</v>
      </c>
      <c r="Q2236" s="65">
        <v>0</v>
      </c>
      <c r="R2236" s="65">
        <v>0</v>
      </c>
      <c r="S2236" s="65">
        <v>0</v>
      </c>
      <c r="T2236" s="65">
        <v>0</v>
      </c>
      <c r="U2236" s="65">
        <v>0</v>
      </c>
    </row>
    <row r="2237" spans="1:21" x14ac:dyDescent="0.35">
      <c r="A2237" s="62">
        <v>2232</v>
      </c>
      <c r="B2237" s="63" t="s">
        <v>2504</v>
      </c>
      <c r="C2237" s="64">
        <v>6.3218390804597711</v>
      </c>
      <c r="D2237" s="64">
        <v>9.7560975609756095</v>
      </c>
      <c r="E2237" s="64">
        <v>7.3089700996677749</v>
      </c>
      <c r="F2237" s="64">
        <v>0</v>
      </c>
      <c r="G2237" s="64">
        <v>8.7378640776699026</v>
      </c>
      <c r="H2237" s="64">
        <v>4.8</v>
      </c>
      <c r="I2237" s="64">
        <v>4.3887147335423196</v>
      </c>
      <c r="J2237" s="64">
        <v>7.4889867841409687</v>
      </c>
      <c r="K2237" s="64">
        <v>5.8608058608058604</v>
      </c>
      <c r="L2237" s="65"/>
      <c r="M2237" s="65">
        <v>11</v>
      </c>
      <c r="N2237" s="65">
        <v>12</v>
      </c>
      <c r="O2237" s="65">
        <v>22</v>
      </c>
      <c r="P2237" s="65">
        <v>0</v>
      </c>
      <c r="Q2237" s="65">
        <v>9</v>
      </c>
      <c r="R2237" s="65">
        <v>12</v>
      </c>
      <c r="S2237" s="65">
        <v>14</v>
      </c>
      <c r="T2237" s="65">
        <v>17</v>
      </c>
      <c r="U2237" s="65">
        <v>32</v>
      </c>
    </row>
    <row r="2238" spans="1:21" x14ac:dyDescent="0.35">
      <c r="A2238" s="62">
        <v>2233</v>
      </c>
      <c r="B2238" s="63" t="s">
        <v>2505</v>
      </c>
      <c r="C2238" s="64">
        <v>0</v>
      </c>
      <c r="D2238" s="64">
        <v>0</v>
      </c>
      <c r="E2238" s="64">
        <v>0</v>
      </c>
      <c r="F2238" s="64">
        <v>0</v>
      </c>
      <c r="G2238" s="64">
        <v>0</v>
      </c>
      <c r="H2238" s="64">
        <v>0</v>
      </c>
      <c r="I2238" s="64">
        <v>0</v>
      </c>
      <c r="J2238" s="64">
        <v>0</v>
      </c>
      <c r="K2238" s="64">
        <v>0</v>
      </c>
      <c r="L2238" s="65"/>
      <c r="M2238" s="65">
        <v>0</v>
      </c>
      <c r="N2238" s="65">
        <v>0</v>
      </c>
      <c r="O2238" s="65">
        <v>0</v>
      </c>
      <c r="P2238" s="65">
        <v>0</v>
      </c>
      <c r="Q2238" s="65">
        <v>0</v>
      </c>
      <c r="R2238" s="65">
        <v>0</v>
      </c>
      <c r="S2238" s="65">
        <v>0</v>
      </c>
      <c r="T2238" s="65">
        <v>0</v>
      </c>
      <c r="U2238" s="65">
        <v>0</v>
      </c>
    </row>
    <row r="2239" spans="1:21" x14ac:dyDescent="0.35">
      <c r="A2239" s="62">
        <v>2234</v>
      </c>
      <c r="B2239" s="63" t="s">
        <v>2506</v>
      </c>
      <c r="C2239" s="64">
        <v>3.0030030030030028</v>
      </c>
      <c r="D2239" s="64">
        <v>6.7857142857142856</v>
      </c>
      <c r="E2239" s="64">
        <v>5.1696284329563813</v>
      </c>
      <c r="F2239" s="64">
        <v>2.0895522388059704</v>
      </c>
      <c r="G2239" s="64">
        <v>1.3157894736842104</v>
      </c>
      <c r="H2239" s="64">
        <v>2.2608695652173916</v>
      </c>
      <c r="I2239" s="64">
        <v>2.9411764705882351</v>
      </c>
      <c r="J2239" s="64">
        <v>4.39121756487026</v>
      </c>
      <c r="K2239" s="64">
        <v>3.4745762711864407</v>
      </c>
      <c r="L2239" s="65"/>
      <c r="M2239" s="65">
        <v>10</v>
      </c>
      <c r="N2239" s="65">
        <v>19</v>
      </c>
      <c r="O2239" s="65">
        <v>32</v>
      </c>
      <c r="P2239" s="65">
        <v>7</v>
      </c>
      <c r="Q2239" s="65">
        <v>3</v>
      </c>
      <c r="R2239" s="65">
        <v>13</v>
      </c>
      <c r="S2239" s="65">
        <v>20</v>
      </c>
      <c r="T2239" s="65">
        <v>22</v>
      </c>
      <c r="U2239" s="65">
        <v>41</v>
      </c>
    </row>
    <row r="2240" spans="1:21" x14ac:dyDescent="0.35">
      <c r="A2240" s="62">
        <v>2235</v>
      </c>
      <c r="B2240" s="63" t="s">
        <v>2507</v>
      </c>
      <c r="C2240" s="64">
        <v>0</v>
      </c>
      <c r="D2240" s="64">
        <v>0</v>
      </c>
      <c r="E2240" s="64">
        <v>0</v>
      </c>
      <c r="F2240" s="64">
        <v>0</v>
      </c>
      <c r="G2240" s="64">
        <v>0</v>
      </c>
      <c r="H2240" s="64">
        <v>0</v>
      </c>
      <c r="I2240" s="64">
        <v>0</v>
      </c>
      <c r="J2240" s="64">
        <v>0</v>
      </c>
      <c r="K2240" s="64">
        <v>0</v>
      </c>
      <c r="L2240" s="65"/>
      <c r="M2240" s="65">
        <v>0</v>
      </c>
      <c r="N2240" s="65">
        <v>0</v>
      </c>
      <c r="O2240" s="65">
        <v>0</v>
      </c>
      <c r="P2240" s="65">
        <v>0</v>
      </c>
      <c r="Q2240" s="65">
        <v>0</v>
      </c>
      <c r="R2240" s="65">
        <v>0</v>
      </c>
      <c r="S2240" s="65">
        <v>0</v>
      </c>
      <c r="T2240" s="65">
        <v>0</v>
      </c>
      <c r="U2240" s="65">
        <v>0</v>
      </c>
    </row>
    <row r="2241" spans="1:21" x14ac:dyDescent="0.35">
      <c r="A2241" s="62">
        <v>2236</v>
      </c>
      <c r="B2241" s="63" t="s">
        <v>2508</v>
      </c>
      <c r="C2241" s="64">
        <v>0</v>
      </c>
      <c r="D2241" s="64">
        <v>0</v>
      </c>
      <c r="E2241" s="64">
        <v>0</v>
      </c>
      <c r="F2241" s="64">
        <v>0</v>
      </c>
      <c r="G2241" s="64">
        <v>0</v>
      </c>
      <c r="H2241" s="64">
        <v>0</v>
      </c>
      <c r="I2241" s="64">
        <v>0</v>
      </c>
      <c r="J2241" s="64">
        <v>0</v>
      </c>
      <c r="K2241" s="64">
        <v>0</v>
      </c>
      <c r="L2241" s="65"/>
      <c r="M2241" s="65">
        <v>0</v>
      </c>
      <c r="N2241" s="65">
        <v>0</v>
      </c>
      <c r="O2241" s="65">
        <v>0</v>
      </c>
      <c r="P2241" s="65">
        <v>0</v>
      </c>
      <c r="Q2241" s="65">
        <v>0</v>
      </c>
      <c r="R2241" s="65">
        <v>0</v>
      </c>
      <c r="S2241" s="65">
        <v>0</v>
      </c>
      <c r="T2241" s="65">
        <v>0</v>
      </c>
      <c r="U2241" s="65">
        <v>0</v>
      </c>
    </row>
    <row r="2242" spans="1:21" x14ac:dyDescent="0.35">
      <c r="A2242" s="62">
        <v>2237</v>
      </c>
      <c r="B2242" s="63" t="s">
        <v>2509</v>
      </c>
      <c r="C2242" s="64">
        <v>0</v>
      </c>
      <c r="D2242" s="64">
        <v>0</v>
      </c>
      <c r="E2242" s="64">
        <v>0</v>
      </c>
      <c r="F2242" s="64">
        <v>0</v>
      </c>
      <c r="G2242" s="64">
        <v>0</v>
      </c>
      <c r="H2242" s="64">
        <v>0</v>
      </c>
      <c r="I2242" s="64">
        <v>0</v>
      </c>
      <c r="J2242" s="64">
        <v>0</v>
      </c>
      <c r="K2242" s="64">
        <v>0</v>
      </c>
      <c r="L2242" s="65"/>
      <c r="M2242" s="65">
        <v>0</v>
      </c>
      <c r="N2242" s="65">
        <v>0</v>
      </c>
      <c r="O2242" s="65">
        <v>0</v>
      </c>
      <c r="P2242" s="65">
        <v>0</v>
      </c>
      <c r="Q2242" s="65">
        <v>0</v>
      </c>
      <c r="R2242" s="65">
        <v>0</v>
      </c>
      <c r="S2242" s="65">
        <v>0</v>
      </c>
      <c r="T2242" s="65">
        <v>0</v>
      </c>
      <c r="U2242" s="65">
        <v>0</v>
      </c>
    </row>
    <row r="2243" spans="1:21" x14ac:dyDescent="0.35">
      <c r="A2243" s="62">
        <v>2238</v>
      </c>
      <c r="B2243" s="63" t="s">
        <v>2510</v>
      </c>
      <c r="C2243" s="64">
        <v>0</v>
      </c>
      <c r="D2243" s="64">
        <v>15</v>
      </c>
      <c r="E2243" s="64">
        <v>15</v>
      </c>
      <c r="F2243" s="64">
        <v>0</v>
      </c>
      <c r="G2243" s="64">
        <v>0</v>
      </c>
      <c r="H2243" s="64">
        <v>0</v>
      </c>
      <c r="I2243" s="64">
        <v>0</v>
      </c>
      <c r="J2243" s="64">
        <v>15.789473684210526</v>
      </c>
      <c r="K2243" s="64">
        <v>6.9767441860465116</v>
      </c>
      <c r="L2243" s="65"/>
      <c r="M2243" s="65">
        <v>0</v>
      </c>
      <c r="N2243" s="65">
        <v>3</v>
      </c>
      <c r="O2243" s="65">
        <v>3</v>
      </c>
      <c r="P2243" s="65">
        <v>0</v>
      </c>
      <c r="Q2243" s="65">
        <v>0</v>
      </c>
      <c r="R2243" s="65">
        <v>0</v>
      </c>
      <c r="S2243" s="65">
        <v>0</v>
      </c>
      <c r="T2243" s="65">
        <v>3</v>
      </c>
      <c r="U2243" s="65">
        <v>3</v>
      </c>
    </row>
    <row r="2244" spans="1:21" x14ac:dyDescent="0.35">
      <c r="A2244" s="62">
        <v>2239</v>
      </c>
      <c r="B2244" s="63" t="s">
        <v>2511</v>
      </c>
      <c r="C2244" s="64">
        <v>0</v>
      </c>
      <c r="D2244" s="64">
        <v>0</v>
      </c>
      <c r="E2244" s="64">
        <v>10.344827586206897</v>
      </c>
      <c r="F2244" s="64">
        <v>0</v>
      </c>
      <c r="G2244" s="64">
        <v>16.666666666666664</v>
      </c>
      <c r="H2244" s="64">
        <v>11.111111111111111</v>
      </c>
      <c r="I2244" s="64">
        <v>4.6153846153846159</v>
      </c>
      <c r="J2244" s="64">
        <v>9.5238095238095237</v>
      </c>
      <c r="K2244" s="64">
        <v>8.2568807339449553</v>
      </c>
      <c r="L2244" s="65"/>
      <c r="M2244" s="65">
        <v>0</v>
      </c>
      <c r="N2244" s="65">
        <v>0</v>
      </c>
      <c r="O2244" s="65">
        <v>6</v>
      </c>
      <c r="P2244" s="65">
        <v>0</v>
      </c>
      <c r="Q2244" s="65">
        <v>4</v>
      </c>
      <c r="R2244" s="65">
        <v>6</v>
      </c>
      <c r="S2244" s="65">
        <v>3</v>
      </c>
      <c r="T2244" s="65">
        <v>4</v>
      </c>
      <c r="U2244" s="65">
        <v>9</v>
      </c>
    </row>
    <row r="2245" spans="1:21" x14ac:dyDescent="0.35">
      <c r="A2245" s="62">
        <v>2240</v>
      </c>
      <c r="B2245" s="63" t="s">
        <v>2512</v>
      </c>
      <c r="C2245" s="64">
        <v>0</v>
      </c>
      <c r="D2245" s="64">
        <v>0</v>
      </c>
      <c r="E2245" s="64">
        <v>0</v>
      </c>
      <c r="F2245" s="64">
        <v>0</v>
      </c>
      <c r="G2245" s="64">
        <v>0</v>
      </c>
      <c r="H2245" s="64">
        <v>0</v>
      </c>
      <c r="I2245" s="64">
        <v>0</v>
      </c>
      <c r="J2245" s="64">
        <v>0</v>
      </c>
      <c r="K2245" s="64">
        <v>0</v>
      </c>
      <c r="L2245" s="65"/>
      <c r="M2245" s="65">
        <v>0</v>
      </c>
      <c r="N2245" s="65">
        <v>0</v>
      </c>
      <c r="O2245" s="65">
        <v>0</v>
      </c>
      <c r="P2245" s="65">
        <v>0</v>
      </c>
      <c r="Q2245" s="65">
        <v>0</v>
      </c>
      <c r="R2245" s="65">
        <v>0</v>
      </c>
      <c r="S2245" s="65">
        <v>0</v>
      </c>
      <c r="T2245" s="65">
        <v>0</v>
      </c>
      <c r="U2245" s="65">
        <v>0</v>
      </c>
    </row>
    <row r="2246" spans="1:21" x14ac:dyDescent="0.35">
      <c r="A2246" s="62">
        <v>2241</v>
      </c>
      <c r="B2246" s="63" t="s">
        <v>2513</v>
      </c>
      <c r="C2246" s="64">
        <v>0</v>
      </c>
      <c r="D2246" s="64">
        <v>15.384615384615385</v>
      </c>
      <c r="E2246" s="64">
        <v>9.7560975609756095</v>
      </c>
      <c r="F2246" s="64">
        <v>0</v>
      </c>
      <c r="G2246" s="64">
        <v>0</v>
      </c>
      <c r="H2246" s="64">
        <v>0</v>
      </c>
      <c r="I2246" s="64">
        <v>0</v>
      </c>
      <c r="J2246" s="64">
        <v>19.512195121951219</v>
      </c>
      <c r="K2246" s="64">
        <v>10.112359550561797</v>
      </c>
      <c r="L2246" s="65"/>
      <c r="M2246" s="65">
        <v>0</v>
      </c>
      <c r="N2246" s="65">
        <v>4</v>
      </c>
      <c r="O2246" s="65">
        <v>4</v>
      </c>
      <c r="P2246" s="65">
        <v>0</v>
      </c>
      <c r="Q2246" s="65">
        <v>0</v>
      </c>
      <c r="R2246" s="65">
        <v>0</v>
      </c>
      <c r="S2246" s="65">
        <v>0</v>
      </c>
      <c r="T2246" s="65">
        <v>8</v>
      </c>
      <c r="U2246" s="65">
        <v>9</v>
      </c>
    </row>
    <row r="2247" spans="1:21" x14ac:dyDescent="0.35">
      <c r="A2247" s="62">
        <v>2242</v>
      </c>
      <c r="B2247" s="63" t="s">
        <v>504</v>
      </c>
      <c r="C2247" s="64">
        <v>3.6363636363636362</v>
      </c>
      <c r="D2247" s="64">
        <v>5.5045871559633035</v>
      </c>
      <c r="E2247" s="64">
        <v>4.5871559633027523</v>
      </c>
      <c r="F2247" s="64">
        <v>2.5773195876288657</v>
      </c>
      <c r="G2247" s="64">
        <v>8.0924855491329488</v>
      </c>
      <c r="H2247" s="64">
        <v>5.1912568306010929</v>
      </c>
      <c r="I2247" s="64">
        <v>1.2315270935960592</v>
      </c>
      <c r="J2247" s="64">
        <v>7.6142131979695442</v>
      </c>
      <c r="K2247" s="64">
        <v>5.3549190535491906</v>
      </c>
      <c r="L2247" s="65"/>
      <c r="M2247" s="65">
        <v>8</v>
      </c>
      <c r="N2247" s="65">
        <v>12</v>
      </c>
      <c r="O2247" s="65">
        <v>20</v>
      </c>
      <c r="P2247" s="65">
        <v>5</v>
      </c>
      <c r="Q2247" s="65">
        <v>14</v>
      </c>
      <c r="R2247" s="65">
        <v>19</v>
      </c>
      <c r="S2247" s="65">
        <v>5</v>
      </c>
      <c r="T2247" s="65">
        <v>30</v>
      </c>
      <c r="U2247" s="65">
        <v>43</v>
      </c>
    </row>
    <row r="2248" spans="1:21" x14ac:dyDescent="0.35">
      <c r="A2248" s="62">
        <v>2243</v>
      </c>
      <c r="B2248" s="63" t="s">
        <v>2514</v>
      </c>
      <c r="C2248" s="64">
        <v>0</v>
      </c>
      <c r="D2248" s="64">
        <v>0</v>
      </c>
      <c r="E2248" s="64">
        <v>0</v>
      </c>
      <c r="F2248" s="64">
        <v>0</v>
      </c>
      <c r="G2248" s="64">
        <v>0</v>
      </c>
      <c r="H2248" s="64">
        <v>0</v>
      </c>
      <c r="I2248" s="64">
        <v>0</v>
      </c>
      <c r="J2248" s="64">
        <v>0</v>
      </c>
      <c r="K2248" s="64">
        <v>0</v>
      </c>
      <c r="L2248" s="65"/>
      <c r="M2248" s="65">
        <v>0</v>
      </c>
      <c r="N2248" s="65">
        <v>0</v>
      </c>
      <c r="O2248" s="65">
        <v>0</v>
      </c>
      <c r="P2248" s="65">
        <v>0</v>
      </c>
      <c r="Q2248" s="65">
        <v>0</v>
      </c>
      <c r="R2248" s="65">
        <v>0</v>
      </c>
      <c r="S2248" s="65">
        <v>0</v>
      </c>
      <c r="T2248" s="65">
        <v>0</v>
      </c>
      <c r="U2248" s="65">
        <v>0</v>
      </c>
    </row>
    <row r="2249" spans="1:21" x14ac:dyDescent="0.35">
      <c r="A2249" s="62">
        <v>2244</v>
      </c>
      <c r="B2249" s="63" t="s">
        <v>2515</v>
      </c>
      <c r="C2249" s="64">
        <v>0</v>
      </c>
      <c r="D2249" s="64">
        <v>0</v>
      </c>
      <c r="E2249" s="64">
        <v>0</v>
      </c>
      <c r="F2249" s="64">
        <v>0</v>
      </c>
      <c r="G2249" s="64">
        <v>0</v>
      </c>
      <c r="H2249" s="64">
        <v>0</v>
      </c>
      <c r="I2249" s="64">
        <v>0</v>
      </c>
      <c r="J2249" s="64">
        <v>0</v>
      </c>
      <c r="K2249" s="64">
        <v>15.151515151515152</v>
      </c>
      <c r="L2249" s="65"/>
      <c r="M2249" s="65">
        <v>0</v>
      </c>
      <c r="N2249" s="65">
        <v>0</v>
      </c>
      <c r="O2249" s="65">
        <v>0</v>
      </c>
      <c r="P2249" s="65">
        <v>0</v>
      </c>
      <c r="Q2249" s="65">
        <v>0</v>
      </c>
      <c r="R2249" s="65">
        <v>0</v>
      </c>
      <c r="S2249" s="65">
        <v>0</v>
      </c>
      <c r="T2249" s="65">
        <v>0</v>
      </c>
      <c r="U2249" s="65">
        <v>5</v>
      </c>
    </row>
    <row r="2250" spans="1:21" x14ac:dyDescent="0.35">
      <c r="A2250" s="62">
        <v>2245</v>
      </c>
      <c r="B2250" s="63" t="s">
        <v>2516</v>
      </c>
      <c r="C2250" s="64">
        <v>0</v>
      </c>
      <c r="D2250" s="64">
        <v>0</v>
      </c>
      <c r="E2250" s="64">
        <v>0</v>
      </c>
      <c r="F2250" s="64">
        <v>0</v>
      </c>
      <c r="G2250" s="64">
        <v>0</v>
      </c>
      <c r="H2250" s="64">
        <v>0</v>
      </c>
      <c r="I2250" s="64">
        <v>0</v>
      </c>
      <c r="J2250" s="64">
        <v>0</v>
      </c>
      <c r="K2250" s="64">
        <v>0</v>
      </c>
      <c r="L2250" s="65"/>
      <c r="M2250" s="65">
        <v>0</v>
      </c>
      <c r="N2250" s="65">
        <v>0</v>
      </c>
      <c r="O2250" s="65">
        <v>0</v>
      </c>
      <c r="P2250" s="65">
        <v>0</v>
      </c>
      <c r="Q2250" s="65">
        <v>0</v>
      </c>
      <c r="R2250" s="65">
        <v>0</v>
      </c>
      <c r="S2250" s="65">
        <v>0</v>
      </c>
      <c r="T2250" s="65">
        <v>0</v>
      </c>
      <c r="U2250" s="65">
        <v>0</v>
      </c>
    </row>
    <row r="2251" spans="1:21" x14ac:dyDescent="0.35">
      <c r="A2251" s="62">
        <v>2246</v>
      </c>
      <c r="B2251" s="63" t="s">
        <v>2517</v>
      </c>
      <c r="C2251" s="64">
        <v>0</v>
      </c>
      <c r="D2251" s="64">
        <v>0</v>
      </c>
      <c r="E2251" s="64">
        <v>0</v>
      </c>
      <c r="F2251" s="64">
        <v>0</v>
      </c>
      <c r="G2251" s="64">
        <v>0</v>
      </c>
      <c r="H2251" s="64">
        <v>0</v>
      </c>
      <c r="I2251" s="64">
        <v>0</v>
      </c>
      <c r="J2251" s="64">
        <v>11.538461538461538</v>
      </c>
      <c r="K2251" s="64">
        <v>5.5555555555555554</v>
      </c>
      <c r="L2251" s="65"/>
      <c r="M2251" s="65">
        <v>0</v>
      </c>
      <c r="N2251" s="65">
        <v>0</v>
      </c>
      <c r="O2251" s="65">
        <v>0</v>
      </c>
      <c r="P2251" s="65">
        <v>0</v>
      </c>
      <c r="Q2251" s="65">
        <v>0</v>
      </c>
      <c r="R2251" s="65">
        <v>0</v>
      </c>
      <c r="S2251" s="65">
        <v>0</v>
      </c>
      <c r="T2251" s="65">
        <v>3</v>
      </c>
      <c r="U2251" s="65">
        <v>3</v>
      </c>
    </row>
    <row r="2252" spans="1:21" x14ac:dyDescent="0.35">
      <c r="A2252" s="62">
        <v>2247</v>
      </c>
      <c r="B2252" s="63" t="s">
        <v>505</v>
      </c>
      <c r="C2252" s="64">
        <v>7.5757575757575761</v>
      </c>
      <c r="D2252" s="64">
        <v>17.886178861788618</v>
      </c>
      <c r="E2252" s="64">
        <v>11.610486891385769</v>
      </c>
      <c r="F2252" s="64">
        <v>1.9867549668874174</v>
      </c>
      <c r="G2252" s="64">
        <v>10.619469026548673</v>
      </c>
      <c r="H2252" s="64">
        <v>7.2796934865900385</v>
      </c>
      <c r="I2252" s="64">
        <v>8.0419580419580416</v>
      </c>
      <c r="J2252" s="64">
        <v>13.080168776371309</v>
      </c>
      <c r="K2252" s="64">
        <v>9.7744360902255636</v>
      </c>
      <c r="L2252" s="65"/>
      <c r="M2252" s="65">
        <v>10</v>
      </c>
      <c r="N2252" s="65">
        <v>22</v>
      </c>
      <c r="O2252" s="65">
        <v>31</v>
      </c>
      <c r="P2252" s="65">
        <v>3</v>
      </c>
      <c r="Q2252" s="65">
        <v>12</v>
      </c>
      <c r="R2252" s="65">
        <v>19</v>
      </c>
      <c r="S2252" s="65">
        <v>23</v>
      </c>
      <c r="T2252" s="65">
        <v>31</v>
      </c>
      <c r="U2252" s="65">
        <v>52</v>
      </c>
    </row>
    <row r="2253" spans="1:21" x14ac:dyDescent="0.35">
      <c r="A2253" s="62">
        <v>2248</v>
      </c>
      <c r="B2253" s="63" t="s">
        <v>2518</v>
      </c>
      <c r="C2253" s="64">
        <v>0</v>
      </c>
      <c r="D2253" s="64">
        <v>0</v>
      </c>
      <c r="E2253" s="64">
        <v>0</v>
      </c>
      <c r="F2253" s="64">
        <v>0</v>
      </c>
      <c r="G2253" s="64">
        <v>0</v>
      </c>
      <c r="H2253" s="64">
        <v>0</v>
      </c>
      <c r="I2253" s="64">
        <v>0</v>
      </c>
      <c r="J2253" s="64">
        <v>0</v>
      </c>
      <c r="K2253" s="64">
        <v>0</v>
      </c>
      <c r="L2253" s="65"/>
      <c r="M2253" s="65">
        <v>0</v>
      </c>
      <c r="N2253" s="65">
        <v>0</v>
      </c>
      <c r="O2253" s="65">
        <v>0</v>
      </c>
      <c r="P2253" s="65">
        <v>0</v>
      </c>
      <c r="Q2253" s="65">
        <v>0</v>
      </c>
      <c r="R2253" s="65">
        <v>0</v>
      </c>
      <c r="S2253" s="65">
        <v>0</v>
      </c>
      <c r="T2253" s="65">
        <v>0</v>
      </c>
      <c r="U2253" s="65">
        <v>0</v>
      </c>
    </row>
    <row r="2254" spans="1:21" x14ac:dyDescent="0.35">
      <c r="A2254" s="62">
        <v>2249</v>
      </c>
      <c r="B2254" s="63" t="s">
        <v>2519</v>
      </c>
      <c r="C2254" s="64">
        <v>7.5324675324675319</v>
      </c>
      <c r="D2254" s="64">
        <v>17.223650385604113</v>
      </c>
      <c r="E2254" s="64">
        <v>12.516129032258064</v>
      </c>
      <c r="F2254" s="64">
        <v>7.1225071225071224</v>
      </c>
      <c r="G2254" s="64">
        <v>14.745308310991955</v>
      </c>
      <c r="H2254" s="64">
        <v>10.62937062937063</v>
      </c>
      <c r="I2254" s="64">
        <v>6.8918918918918921</v>
      </c>
      <c r="J2254" s="64">
        <v>15.678524374176547</v>
      </c>
      <c r="K2254" s="64">
        <v>11.378848728246318</v>
      </c>
      <c r="L2254" s="65"/>
      <c r="M2254" s="65">
        <v>29</v>
      </c>
      <c r="N2254" s="65">
        <v>67</v>
      </c>
      <c r="O2254" s="65">
        <v>97</v>
      </c>
      <c r="P2254" s="65">
        <v>25</v>
      </c>
      <c r="Q2254" s="65">
        <v>55</v>
      </c>
      <c r="R2254" s="65">
        <v>76</v>
      </c>
      <c r="S2254" s="65">
        <v>51</v>
      </c>
      <c r="T2254" s="65">
        <v>119</v>
      </c>
      <c r="U2254" s="65">
        <v>170</v>
      </c>
    </row>
    <row r="2255" spans="1:21" x14ac:dyDescent="0.35">
      <c r="A2255" s="62">
        <v>2250</v>
      </c>
      <c r="B2255" s="63" t="s">
        <v>2520</v>
      </c>
      <c r="C2255" s="64">
        <v>0</v>
      </c>
      <c r="D2255" s="64">
        <v>15.09433962264151</v>
      </c>
      <c r="E2255" s="64">
        <v>4.3478260869565215</v>
      </c>
      <c r="F2255" s="64">
        <v>0</v>
      </c>
      <c r="G2255" s="64">
        <v>0</v>
      </c>
      <c r="H2255" s="64">
        <v>0</v>
      </c>
      <c r="I2255" s="64">
        <v>0</v>
      </c>
      <c r="J2255" s="64">
        <v>9.1954022988505741</v>
      </c>
      <c r="K2255" s="64">
        <v>5.9459459459459465</v>
      </c>
      <c r="L2255" s="65"/>
      <c r="M2255" s="65">
        <v>0</v>
      </c>
      <c r="N2255" s="65">
        <v>8</v>
      </c>
      <c r="O2255" s="65">
        <v>3</v>
      </c>
      <c r="P2255" s="65">
        <v>0</v>
      </c>
      <c r="Q2255" s="65">
        <v>0</v>
      </c>
      <c r="R2255" s="65">
        <v>0</v>
      </c>
      <c r="S2255" s="65">
        <v>0</v>
      </c>
      <c r="T2255" s="65">
        <v>8</v>
      </c>
      <c r="U2255" s="65">
        <v>11</v>
      </c>
    </row>
    <row r="2256" spans="1:21" x14ac:dyDescent="0.35">
      <c r="A2256" s="62">
        <v>2251</v>
      </c>
      <c r="B2256" s="63" t="s">
        <v>2521</v>
      </c>
      <c r="C2256" s="64">
        <v>0</v>
      </c>
      <c r="D2256" s="64">
        <v>0</v>
      </c>
      <c r="E2256" s="64">
        <v>0</v>
      </c>
      <c r="F2256" s="64">
        <v>0</v>
      </c>
      <c r="G2256" s="64">
        <v>0</v>
      </c>
      <c r="H2256" s="64">
        <v>0</v>
      </c>
      <c r="I2256" s="64">
        <v>0</v>
      </c>
      <c r="J2256" s="64">
        <v>0</v>
      </c>
      <c r="K2256" s="64">
        <v>0</v>
      </c>
      <c r="L2256" s="65"/>
      <c r="M2256" s="65">
        <v>0</v>
      </c>
      <c r="N2256" s="65">
        <v>0</v>
      </c>
      <c r="O2256" s="65">
        <v>0</v>
      </c>
      <c r="P2256" s="65">
        <v>0</v>
      </c>
      <c r="Q2256" s="65">
        <v>0</v>
      </c>
      <c r="R2256" s="65">
        <v>0</v>
      </c>
      <c r="S2256" s="65">
        <v>0</v>
      </c>
      <c r="T2256" s="65">
        <v>0</v>
      </c>
      <c r="U2256" s="65">
        <v>0</v>
      </c>
    </row>
    <row r="2257" spans="1:21" x14ac:dyDescent="0.35">
      <c r="A2257" s="62">
        <v>2252</v>
      </c>
      <c r="B2257" s="63" t="s">
        <v>2522</v>
      </c>
      <c r="C2257" s="64">
        <v>0</v>
      </c>
      <c r="D2257" s="64">
        <v>0</v>
      </c>
      <c r="E2257" s="64">
        <v>0</v>
      </c>
      <c r="F2257" s="64">
        <v>0</v>
      </c>
      <c r="G2257" s="64">
        <v>0</v>
      </c>
      <c r="H2257" s="64">
        <v>0</v>
      </c>
      <c r="I2257" s="64">
        <v>0</v>
      </c>
      <c r="J2257" s="64">
        <v>0</v>
      </c>
      <c r="K2257" s="64">
        <v>0</v>
      </c>
      <c r="L2257" s="65"/>
      <c r="M2257" s="65">
        <v>0</v>
      </c>
      <c r="N2257" s="65">
        <v>0</v>
      </c>
      <c r="O2257" s="65">
        <v>0</v>
      </c>
      <c r="P2257" s="65">
        <v>0</v>
      </c>
      <c r="Q2257" s="65">
        <v>0</v>
      </c>
      <c r="R2257" s="65">
        <v>0</v>
      </c>
      <c r="S2257" s="65">
        <v>0</v>
      </c>
      <c r="T2257" s="65">
        <v>0</v>
      </c>
      <c r="U2257" s="65">
        <v>0</v>
      </c>
    </row>
    <row r="2258" spans="1:21" x14ac:dyDescent="0.35">
      <c r="A2258" s="62">
        <v>2253</v>
      </c>
      <c r="B2258" s="63" t="s">
        <v>2523</v>
      </c>
      <c r="C2258" s="64">
        <v>0</v>
      </c>
      <c r="D2258" s="64">
        <v>0</v>
      </c>
      <c r="E2258" s="64">
        <v>0</v>
      </c>
      <c r="F2258" s="64">
        <v>0</v>
      </c>
      <c r="G2258" s="64">
        <v>0</v>
      </c>
      <c r="H2258" s="64">
        <v>0</v>
      </c>
      <c r="I2258" s="64">
        <v>0</v>
      </c>
      <c r="J2258" s="64">
        <v>0</v>
      </c>
      <c r="K2258" s="64">
        <v>0</v>
      </c>
      <c r="L2258" s="65"/>
      <c r="M2258" s="65">
        <v>0</v>
      </c>
      <c r="N2258" s="65">
        <v>0</v>
      </c>
      <c r="O2258" s="65">
        <v>0</v>
      </c>
      <c r="P2258" s="65">
        <v>0</v>
      </c>
      <c r="Q2258" s="65">
        <v>0</v>
      </c>
      <c r="R2258" s="65">
        <v>0</v>
      </c>
      <c r="S2258" s="65">
        <v>0</v>
      </c>
      <c r="T2258" s="65">
        <v>0</v>
      </c>
      <c r="U2258" s="65">
        <v>0</v>
      </c>
    </row>
    <row r="2259" spans="1:21" x14ac:dyDescent="0.35">
      <c r="A2259" s="62">
        <v>2254</v>
      </c>
      <c r="B2259" s="63" t="s">
        <v>2524</v>
      </c>
      <c r="C2259" s="64">
        <v>0</v>
      </c>
      <c r="D2259" s="64">
        <v>0</v>
      </c>
      <c r="E2259" s="64">
        <v>0</v>
      </c>
      <c r="F2259" s="64">
        <v>0</v>
      </c>
      <c r="G2259" s="64">
        <v>0</v>
      </c>
      <c r="H2259" s="64">
        <v>0</v>
      </c>
      <c r="I2259" s="64">
        <v>0</v>
      </c>
      <c r="J2259" s="64">
        <v>26.666666666666668</v>
      </c>
      <c r="K2259" s="64">
        <v>15.384615384615385</v>
      </c>
      <c r="L2259" s="65"/>
      <c r="M2259" s="65">
        <v>0</v>
      </c>
      <c r="N2259" s="65">
        <v>0</v>
      </c>
      <c r="O2259" s="65">
        <v>0</v>
      </c>
      <c r="P2259" s="65">
        <v>0</v>
      </c>
      <c r="Q2259" s="65">
        <v>0</v>
      </c>
      <c r="R2259" s="65">
        <v>0</v>
      </c>
      <c r="S2259" s="65">
        <v>0</v>
      </c>
      <c r="T2259" s="65">
        <v>4</v>
      </c>
      <c r="U2259" s="65">
        <v>4</v>
      </c>
    </row>
    <row r="2260" spans="1:21" x14ac:dyDescent="0.35">
      <c r="A2260" s="62">
        <v>2255</v>
      </c>
      <c r="B2260" s="63" t="s">
        <v>2525</v>
      </c>
      <c r="C2260" s="64">
        <v>15.510204081632653</v>
      </c>
      <c r="D2260" s="64">
        <v>19.469026548672566</v>
      </c>
      <c r="E2260" s="64">
        <v>18.021201413427562</v>
      </c>
      <c r="F2260" s="64">
        <v>14.410480349344979</v>
      </c>
      <c r="G2260" s="64">
        <v>15.66265060240964</v>
      </c>
      <c r="H2260" s="64">
        <v>15.495495495495495</v>
      </c>
      <c r="I2260" s="64">
        <v>14.376321353065538</v>
      </c>
      <c r="J2260" s="64">
        <v>17.746913580246915</v>
      </c>
      <c r="K2260" s="64">
        <v>16.518650088809945</v>
      </c>
      <c r="L2260" s="65"/>
      <c r="M2260" s="65">
        <v>38</v>
      </c>
      <c r="N2260" s="65">
        <v>66</v>
      </c>
      <c r="O2260" s="65">
        <v>102</v>
      </c>
      <c r="P2260" s="65">
        <v>33</v>
      </c>
      <c r="Q2260" s="65">
        <v>52</v>
      </c>
      <c r="R2260" s="65">
        <v>86</v>
      </c>
      <c r="S2260" s="65">
        <v>68</v>
      </c>
      <c r="T2260" s="65">
        <v>115</v>
      </c>
      <c r="U2260" s="65">
        <v>186</v>
      </c>
    </row>
    <row r="2261" spans="1:21" x14ac:dyDescent="0.35">
      <c r="A2261" s="62">
        <v>2256</v>
      </c>
      <c r="B2261" s="63" t="s">
        <v>2526</v>
      </c>
      <c r="C2261" s="64">
        <v>7.5</v>
      </c>
      <c r="D2261" s="64">
        <v>9.4488188976377945</v>
      </c>
      <c r="E2261" s="64">
        <v>7.9069767441860463</v>
      </c>
      <c r="F2261" s="64">
        <v>5</v>
      </c>
      <c r="G2261" s="64">
        <v>10.569105691056912</v>
      </c>
      <c r="H2261" s="64">
        <v>7.5675675675675684</v>
      </c>
      <c r="I2261" s="64">
        <v>3.4722222222222223</v>
      </c>
      <c r="J2261" s="64">
        <v>9.236947791164658</v>
      </c>
      <c r="K2261" s="64">
        <v>8.1632653061224492</v>
      </c>
      <c r="L2261" s="65"/>
      <c r="M2261" s="65">
        <v>6</v>
      </c>
      <c r="N2261" s="65">
        <v>12</v>
      </c>
      <c r="O2261" s="65">
        <v>17</v>
      </c>
      <c r="P2261" s="65">
        <v>3</v>
      </c>
      <c r="Q2261" s="65">
        <v>13</v>
      </c>
      <c r="R2261" s="65">
        <v>14</v>
      </c>
      <c r="S2261" s="65">
        <v>5</v>
      </c>
      <c r="T2261" s="65">
        <v>23</v>
      </c>
      <c r="U2261" s="65">
        <v>32</v>
      </c>
    </row>
    <row r="2262" spans="1:21" x14ac:dyDescent="0.35">
      <c r="A2262" s="62">
        <v>2257</v>
      </c>
      <c r="B2262" s="63" t="s">
        <v>2527</v>
      </c>
      <c r="C2262" s="64">
        <v>0</v>
      </c>
      <c r="D2262" s="64">
        <v>22.727272727272727</v>
      </c>
      <c r="E2262" s="64">
        <v>0</v>
      </c>
      <c r="F2262" s="64">
        <v>0</v>
      </c>
      <c r="G2262" s="64">
        <v>0</v>
      </c>
      <c r="H2262" s="64">
        <v>0</v>
      </c>
      <c r="I2262" s="64">
        <v>10.869565217391305</v>
      </c>
      <c r="J2262" s="64">
        <v>16.666666666666664</v>
      </c>
      <c r="K2262" s="64">
        <v>6.1538461538461542</v>
      </c>
      <c r="L2262" s="65"/>
      <c r="M2262" s="65">
        <v>0</v>
      </c>
      <c r="N2262" s="65">
        <v>5</v>
      </c>
      <c r="O2262" s="65">
        <v>0</v>
      </c>
      <c r="P2262" s="65">
        <v>0</v>
      </c>
      <c r="Q2262" s="65">
        <v>0</v>
      </c>
      <c r="R2262" s="65">
        <v>0</v>
      </c>
      <c r="S2262" s="65">
        <v>5</v>
      </c>
      <c r="T2262" s="65">
        <v>5</v>
      </c>
      <c r="U2262" s="65">
        <v>4</v>
      </c>
    </row>
    <row r="2263" spans="1:21" x14ac:dyDescent="0.35">
      <c r="A2263" s="62">
        <v>2258</v>
      </c>
      <c r="B2263" s="63" t="s">
        <v>2528</v>
      </c>
      <c r="C2263" s="64">
        <v>6.1538461538461542</v>
      </c>
      <c r="D2263" s="64">
        <v>14.285714285714285</v>
      </c>
      <c r="E2263" s="64">
        <v>12.244897959183673</v>
      </c>
      <c r="F2263" s="64">
        <v>7.5471698113207548</v>
      </c>
      <c r="G2263" s="64">
        <v>23.809523809523807</v>
      </c>
      <c r="H2263" s="64">
        <v>14.606741573033707</v>
      </c>
      <c r="I2263" s="64">
        <v>3.7735849056603774</v>
      </c>
      <c r="J2263" s="64">
        <v>21.052631578947366</v>
      </c>
      <c r="K2263" s="64">
        <v>12.432432432432433</v>
      </c>
      <c r="L2263" s="65"/>
      <c r="M2263" s="65">
        <v>4</v>
      </c>
      <c r="N2263" s="65">
        <v>5</v>
      </c>
      <c r="O2263" s="65">
        <v>12</v>
      </c>
      <c r="P2263" s="65">
        <v>4</v>
      </c>
      <c r="Q2263" s="65">
        <v>10</v>
      </c>
      <c r="R2263" s="65">
        <v>13</v>
      </c>
      <c r="S2263" s="65">
        <v>4</v>
      </c>
      <c r="T2263" s="65">
        <v>16</v>
      </c>
      <c r="U2263" s="65">
        <v>23</v>
      </c>
    </row>
    <row r="2264" spans="1:21" x14ac:dyDescent="0.35">
      <c r="A2264" s="62">
        <v>2259</v>
      </c>
      <c r="B2264" s="63" t="s">
        <v>2529</v>
      </c>
      <c r="C2264" s="64">
        <v>0</v>
      </c>
      <c r="D2264" s="64">
        <v>0</v>
      </c>
      <c r="E2264" s="64">
        <v>0</v>
      </c>
      <c r="F2264" s="64">
        <v>0</v>
      </c>
      <c r="G2264" s="64">
        <v>0</v>
      </c>
      <c r="H2264" s="64">
        <v>0</v>
      </c>
      <c r="I2264" s="64">
        <v>0</v>
      </c>
      <c r="J2264" s="64">
        <v>0</v>
      </c>
      <c r="K2264" s="64">
        <v>0</v>
      </c>
      <c r="L2264" s="65"/>
      <c r="M2264" s="65">
        <v>0</v>
      </c>
      <c r="N2264" s="65">
        <v>0</v>
      </c>
      <c r="O2264" s="65">
        <v>0</v>
      </c>
      <c r="P2264" s="65">
        <v>0</v>
      </c>
      <c r="Q2264" s="65">
        <v>0</v>
      </c>
      <c r="R2264" s="65">
        <v>0</v>
      </c>
      <c r="S2264" s="65">
        <v>0</v>
      </c>
      <c r="T2264" s="65">
        <v>0</v>
      </c>
      <c r="U2264" s="65">
        <v>0</v>
      </c>
    </row>
    <row r="2265" spans="1:21" x14ac:dyDescent="0.35">
      <c r="A2265" s="62">
        <v>2260</v>
      </c>
      <c r="B2265" s="63" t="s">
        <v>2530</v>
      </c>
      <c r="C2265" s="64">
        <v>0</v>
      </c>
      <c r="D2265" s="64">
        <v>0</v>
      </c>
      <c r="E2265" s="64">
        <v>0</v>
      </c>
      <c r="F2265" s="64">
        <v>0</v>
      </c>
      <c r="G2265" s="64">
        <v>0</v>
      </c>
      <c r="H2265" s="64">
        <v>0</v>
      </c>
      <c r="I2265" s="64">
        <v>0</v>
      </c>
      <c r="J2265" s="64">
        <v>0</v>
      </c>
      <c r="K2265" s="64">
        <v>0</v>
      </c>
      <c r="L2265" s="65"/>
      <c r="M2265" s="65">
        <v>0</v>
      </c>
      <c r="N2265" s="65">
        <v>0</v>
      </c>
      <c r="O2265" s="65">
        <v>0</v>
      </c>
      <c r="P2265" s="65">
        <v>0</v>
      </c>
      <c r="Q2265" s="65">
        <v>0</v>
      </c>
      <c r="R2265" s="65">
        <v>0</v>
      </c>
      <c r="S2265" s="65">
        <v>0</v>
      </c>
      <c r="T2265" s="65">
        <v>0</v>
      </c>
      <c r="U2265" s="65">
        <v>0</v>
      </c>
    </row>
    <row r="2266" spans="1:21" x14ac:dyDescent="0.35">
      <c r="A2266" s="62">
        <v>2261</v>
      </c>
      <c r="B2266" s="63" t="s">
        <v>2531</v>
      </c>
      <c r="C2266" s="64">
        <v>0</v>
      </c>
      <c r="D2266" s="64">
        <v>0</v>
      </c>
      <c r="E2266" s="64">
        <v>0</v>
      </c>
      <c r="F2266" s="64">
        <v>0</v>
      </c>
      <c r="G2266" s="64">
        <v>0</v>
      </c>
      <c r="H2266" s="64">
        <v>29.411764705882355</v>
      </c>
      <c r="I2266" s="64">
        <v>0</v>
      </c>
      <c r="J2266" s="64">
        <v>0</v>
      </c>
      <c r="K2266" s="64">
        <v>20.833333333333336</v>
      </c>
      <c r="L2266" s="65"/>
      <c r="M2266" s="65">
        <v>0</v>
      </c>
      <c r="N2266" s="65">
        <v>0</v>
      </c>
      <c r="O2266" s="65">
        <v>0</v>
      </c>
      <c r="P2266" s="65">
        <v>0</v>
      </c>
      <c r="Q2266" s="65">
        <v>0</v>
      </c>
      <c r="R2266" s="65">
        <v>5</v>
      </c>
      <c r="S2266" s="65">
        <v>0</v>
      </c>
      <c r="T2266" s="65">
        <v>0</v>
      </c>
      <c r="U2266" s="65">
        <v>5</v>
      </c>
    </row>
    <row r="2267" spans="1:21" x14ac:dyDescent="0.35">
      <c r="A2267" s="62">
        <v>2262</v>
      </c>
      <c r="B2267" s="63" t="s">
        <v>2532</v>
      </c>
      <c r="C2267" s="64">
        <v>0</v>
      </c>
      <c r="D2267" s="64">
        <v>0</v>
      </c>
      <c r="E2267" s="64">
        <v>0</v>
      </c>
      <c r="F2267" s="64">
        <v>0</v>
      </c>
      <c r="G2267" s="64">
        <v>0</v>
      </c>
      <c r="H2267" s="64">
        <v>0</v>
      </c>
      <c r="I2267" s="64">
        <v>0</v>
      </c>
      <c r="J2267" s="64">
        <v>0</v>
      </c>
      <c r="K2267" s="64">
        <v>0</v>
      </c>
      <c r="L2267" s="65"/>
      <c r="M2267" s="65">
        <v>0</v>
      </c>
      <c r="N2267" s="65">
        <v>0</v>
      </c>
      <c r="O2267" s="65">
        <v>0</v>
      </c>
      <c r="P2267" s="65">
        <v>0</v>
      </c>
      <c r="Q2267" s="65">
        <v>0</v>
      </c>
      <c r="R2267" s="65">
        <v>0</v>
      </c>
      <c r="S2267" s="65">
        <v>0</v>
      </c>
      <c r="T2267" s="65">
        <v>0</v>
      </c>
      <c r="U2267" s="65">
        <v>0</v>
      </c>
    </row>
    <row r="2268" spans="1:21" x14ac:dyDescent="0.35">
      <c r="A2268" s="62">
        <v>2263</v>
      </c>
      <c r="B2268" s="63" t="s">
        <v>2533</v>
      </c>
      <c r="C2268" s="64">
        <v>0</v>
      </c>
      <c r="D2268" s="64">
        <v>10.975609756097562</v>
      </c>
      <c r="E2268" s="64">
        <v>6.4285714285714279</v>
      </c>
      <c r="F2268" s="64">
        <v>0</v>
      </c>
      <c r="G2268" s="64">
        <v>13.513513513513514</v>
      </c>
      <c r="H2268" s="64">
        <v>5.1282051282051277</v>
      </c>
      <c r="I2268" s="64">
        <v>7.2847682119205297</v>
      </c>
      <c r="J2268" s="64">
        <v>10</v>
      </c>
      <c r="K2268" s="64">
        <v>7.1428571428571423</v>
      </c>
      <c r="L2268" s="65"/>
      <c r="M2268" s="65">
        <v>0</v>
      </c>
      <c r="N2268" s="65">
        <v>9</v>
      </c>
      <c r="O2268" s="65">
        <v>9</v>
      </c>
      <c r="P2268" s="65">
        <v>0</v>
      </c>
      <c r="Q2268" s="65">
        <v>10</v>
      </c>
      <c r="R2268" s="65">
        <v>8</v>
      </c>
      <c r="S2268" s="65">
        <v>11</v>
      </c>
      <c r="T2268" s="65">
        <v>15</v>
      </c>
      <c r="U2268" s="65">
        <v>22</v>
      </c>
    </row>
    <row r="2269" spans="1:21" x14ac:dyDescent="0.35">
      <c r="A2269" s="62">
        <v>2264</v>
      </c>
      <c r="B2269" s="63" t="s">
        <v>2534</v>
      </c>
      <c r="C2269" s="64">
        <v>0</v>
      </c>
      <c r="D2269" s="64">
        <v>0</v>
      </c>
      <c r="E2269" s="64">
        <v>0</v>
      </c>
      <c r="F2269" s="64">
        <v>0</v>
      </c>
      <c r="G2269" s="64">
        <v>0</v>
      </c>
      <c r="H2269" s="64">
        <v>0</v>
      </c>
      <c r="I2269" s="64">
        <v>0</v>
      </c>
      <c r="J2269" s="64">
        <v>0</v>
      </c>
      <c r="K2269" s="64">
        <v>0</v>
      </c>
      <c r="L2269" s="65"/>
      <c r="M2269" s="65">
        <v>0</v>
      </c>
      <c r="N2269" s="65">
        <v>0</v>
      </c>
      <c r="O2269" s="65">
        <v>0</v>
      </c>
      <c r="P2269" s="65">
        <v>0</v>
      </c>
      <c r="Q2269" s="65">
        <v>0</v>
      </c>
      <c r="R2269" s="65">
        <v>0</v>
      </c>
      <c r="S2269" s="65">
        <v>0</v>
      </c>
      <c r="T2269" s="65">
        <v>0</v>
      </c>
      <c r="U2269" s="65">
        <v>0</v>
      </c>
    </row>
    <row r="2270" spans="1:21" x14ac:dyDescent="0.35">
      <c r="A2270" s="62">
        <v>2265</v>
      </c>
      <c r="B2270" s="63" t="s">
        <v>2535</v>
      </c>
      <c r="C2270" s="64">
        <v>16.149068322981368</v>
      </c>
      <c r="D2270" s="64">
        <v>16.157205240174672</v>
      </c>
      <c r="E2270" s="64">
        <v>15.69620253164557</v>
      </c>
      <c r="F2270" s="64">
        <v>4.895104895104895</v>
      </c>
      <c r="G2270" s="64">
        <v>26.344086021505376</v>
      </c>
      <c r="H2270" s="64">
        <v>17.133956386292834</v>
      </c>
      <c r="I2270" s="64">
        <v>11.475409836065573</v>
      </c>
      <c r="J2270" s="64">
        <v>19.854721549636803</v>
      </c>
      <c r="K2270" s="64">
        <v>16.713483146067414</v>
      </c>
      <c r="L2270" s="65"/>
      <c r="M2270" s="65">
        <v>26</v>
      </c>
      <c r="N2270" s="65">
        <v>37</v>
      </c>
      <c r="O2270" s="65">
        <v>62</v>
      </c>
      <c r="P2270" s="65">
        <v>7</v>
      </c>
      <c r="Q2270" s="65">
        <v>49</v>
      </c>
      <c r="R2270" s="65">
        <v>55</v>
      </c>
      <c r="S2270" s="65">
        <v>35</v>
      </c>
      <c r="T2270" s="65">
        <v>82</v>
      </c>
      <c r="U2270" s="65">
        <v>119</v>
      </c>
    </row>
    <row r="2271" spans="1:21" x14ac:dyDescent="0.35">
      <c r="A2271" s="62">
        <v>2266</v>
      </c>
      <c r="B2271" s="63" t="s">
        <v>2536</v>
      </c>
      <c r="C2271" s="64">
        <v>0</v>
      </c>
      <c r="D2271" s="64">
        <v>0</v>
      </c>
      <c r="E2271" s="64">
        <v>0</v>
      </c>
      <c r="F2271" s="64">
        <v>0</v>
      </c>
      <c r="G2271" s="64">
        <v>0</v>
      </c>
      <c r="H2271" s="64">
        <v>0</v>
      </c>
      <c r="I2271" s="64">
        <v>0</v>
      </c>
      <c r="J2271" s="64">
        <v>0</v>
      </c>
      <c r="K2271" s="64">
        <v>0</v>
      </c>
      <c r="L2271" s="65"/>
      <c r="M2271" s="65">
        <v>0</v>
      </c>
      <c r="N2271" s="65">
        <v>0</v>
      </c>
      <c r="O2271" s="65">
        <v>0</v>
      </c>
      <c r="P2271" s="65">
        <v>0</v>
      </c>
      <c r="Q2271" s="65">
        <v>0</v>
      </c>
      <c r="R2271" s="65">
        <v>0</v>
      </c>
      <c r="S2271" s="65">
        <v>0</v>
      </c>
      <c r="T2271" s="65">
        <v>0</v>
      </c>
      <c r="U2271" s="65">
        <v>0</v>
      </c>
    </row>
    <row r="2272" spans="1:21" x14ac:dyDescent="0.35">
      <c r="A2272" s="62">
        <v>2267</v>
      </c>
      <c r="B2272" s="63" t="s">
        <v>2537</v>
      </c>
      <c r="C2272" s="64">
        <v>0</v>
      </c>
      <c r="D2272" s="64">
        <v>0</v>
      </c>
      <c r="E2272" s="64">
        <v>0</v>
      </c>
      <c r="F2272" s="64">
        <v>0</v>
      </c>
      <c r="G2272" s="64">
        <v>0</v>
      </c>
      <c r="H2272" s="64">
        <v>0</v>
      </c>
      <c r="I2272" s="64">
        <v>0</v>
      </c>
      <c r="J2272" s="64">
        <v>0</v>
      </c>
      <c r="K2272" s="64">
        <v>0</v>
      </c>
      <c r="L2272" s="65"/>
      <c r="M2272" s="65">
        <v>0</v>
      </c>
      <c r="N2272" s="65">
        <v>0</v>
      </c>
      <c r="O2272" s="65">
        <v>0</v>
      </c>
      <c r="P2272" s="65">
        <v>0</v>
      </c>
      <c r="Q2272" s="65">
        <v>0</v>
      </c>
      <c r="R2272" s="65">
        <v>0</v>
      </c>
      <c r="S2272" s="65">
        <v>0</v>
      </c>
      <c r="T2272" s="65">
        <v>0</v>
      </c>
      <c r="U2272" s="65">
        <v>0</v>
      </c>
    </row>
    <row r="2273" spans="1:21" x14ac:dyDescent="0.35">
      <c r="A2273" s="62">
        <v>2268</v>
      </c>
      <c r="B2273" s="63" t="s">
        <v>2538</v>
      </c>
      <c r="C2273" s="64">
        <v>0</v>
      </c>
      <c r="D2273" s="64">
        <v>0</v>
      </c>
      <c r="E2273" s="64">
        <v>0</v>
      </c>
      <c r="F2273" s="64">
        <v>0</v>
      </c>
      <c r="G2273" s="64">
        <v>0</v>
      </c>
      <c r="H2273" s="64">
        <v>0</v>
      </c>
      <c r="I2273" s="64">
        <v>0</v>
      </c>
      <c r="J2273" s="64">
        <v>0</v>
      </c>
      <c r="K2273" s="64">
        <v>0</v>
      </c>
      <c r="L2273" s="65"/>
      <c r="M2273" s="65">
        <v>0</v>
      </c>
      <c r="N2273" s="65">
        <v>0</v>
      </c>
      <c r="O2273" s="65">
        <v>0</v>
      </c>
      <c r="P2273" s="65">
        <v>0</v>
      </c>
      <c r="Q2273" s="65">
        <v>0</v>
      </c>
      <c r="R2273" s="65">
        <v>0</v>
      </c>
      <c r="S2273" s="65">
        <v>0</v>
      </c>
      <c r="T2273" s="65">
        <v>0</v>
      </c>
      <c r="U2273" s="65">
        <v>0</v>
      </c>
    </row>
    <row r="2274" spans="1:21" x14ac:dyDescent="0.35">
      <c r="A2274" s="62">
        <v>2269</v>
      </c>
      <c r="B2274" s="63" t="s">
        <v>2539</v>
      </c>
      <c r="C2274" s="64">
        <v>0</v>
      </c>
      <c r="D2274" s="64">
        <v>0</v>
      </c>
      <c r="E2274" s="64">
        <v>0</v>
      </c>
      <c r="F2274" s="64">
        <v>0</v>
      </c>
      <c r="G2274" s="64">
        <v>0</v>
      </c>
      <c r="H2274" s="64">
        <v>0</v>
      </c>
      <c r="I2274" s="64">
        <v>0</v>
      </c>
      <c r="J2274" s="64">
        <v>0</v>
      </c>
      <c r="K2274" s="64">
        <v>0</v>
      </c>
      <c r="L2274" s="65"/>
      <c r="M2274" s="65">
        <v>0</v>
      </c>
      <c r="N2274" s="65">
        <v>0</v>
      </c>
      <c r="O2274" s="65">
        <v>0</v>
      </c>
      <c r="P2274" s="65">
        <v>0</v>
      </c>
      <c r="Q2274" s="65">
        <v>0</v>
      </c>
      <c r="R2274" s="65">
        <v>0</v>
      </c>
      <c r="S2274" s="65">
        <v>0</v>
      </c>
      <c r="T2274" s="65">
        <v>0</v>
      </c>
      <c r="U2274" s="65">
        <v>0</v>
      </c>
    </row>
    <row r="2275" spans="1:21" x14ac:dyDescent="0.35">
      <c r="A2275" s="62">
        <v>2270</v>
      </c>
      <c r="B2275" s="63" t="s">
        <v>2540</v>
      </c>
      <c r="C2275" s="64">
        <v>0</v>
      </c>
      <c r="D2275" s="64">
        <v>0</v>
      </c>
      <c r="E2275" s="64">
        <v>0</v>
      </c>
      <c r="F2275" s="64">
        <v>0</v>
      </c>
      <c r="G2275" s="64">
        <v>0</v>
      </c>
      <c r="H2275" s="64">
        <v>0</v>
      </c>
      <c r="I2275" s="64">
        <v>0</v>
      </c>
      <c r="J2275" s="64">
        <v>0</v>
      </c>
      <c r="K2275" s="64">
        <v>0</v>
      </c>
      <c r="L2275" s="65"/>
      <c r="M2275" s="65">
        <v>0</v>
      </c>
      <c r="N2275" s="65">
        <v>0</v>
      </c>
      <c r="O2275" s="65">
        <v>0</v>
      </c>
      <c r="P2275" s="65">
        <v>0</v>
      </c>
      <c r="Q2275" s="65">
        <v>0</v>
      </c>
      <c r="R2275" s="65">
        <v>0</v>
      </c>
      <c r="S2275" s="65">
        <v>0</v>
      </c>
      <c r="T2275" s="65">
        <v>0</v>
      </c>
      <c r="U2275" s="65">
        <v>0</v>
      </c>
    </row>
    <row r="2276" spans="1:21" x14ac:dyDescent="0.35">
      <c r="A2276" s="62">
        <v>2271</v>
      </c>
      <c r="B2276" s="63" t="s">
        <v>2541</v>
      </c>
      <c r="C2276" s="64">
        <v>0</v>
      </c>
      <c r="D2276" s="64">
        <v>50</v>
      </c>
      <c r="E2276" s="64">
        <v>21.052631578947366</v>
      </c>
      <c r="F2276" s="64">
        <v>0</v>
      </c>
      <c r="G2276" s="64">
        <v>0</v>
      </c>
      <c r="H2276" s="64">
        <v>0</v>
      </c>
      <c r="I2276" s="64">
        <v>0</v>
      </c>
      <c r="J2276" s="64">
        <v>0</v>
      </c>
      <c r="K2276" s="64">
        <v>14.634146341463413</v>
      </c>
      <c r="L2276" s="65"/>
      <c r="M2276" s="65">
        <v>0</v>
      </c>
      <c r="N2276" s="65">
        <v>3</v>
      </c>
      <c r="O2276" s="65">
        <v>4</v>
      </c>
      <c r="P2276" s="65">
        <v>0</v>
      </c>
      <c r="Q2276" s="65">
        <v>0</v>
      </c>
      <c r="R2276" s="65">
        <v>0</v>
      </c>
      <c r="S2276" s="65">
        <v>0</v>
      </c>
      <c r="T2276" s="65">
        <v>0</v>
      </c>
      <c r="U2276" s="65">
        <v>6</v>
      </c>
    </row>
    <row r="2277" spans="1:21" x14ac:dyDescent="0.35">
      <c r="A2277" s="62">
        <v>2272</v>
      </c>
      <c r="B2277" s="63" t="s">
        <v>2542</v>
      </c>
      <c r="C2277" s="64">
        <v>0</v>
      </c>
      <c r="D2277" s="64">
        <v>0</v>
      </c>
      <c r="E2277" s="64">
        <v>0</v>
      </c>
      <c r="F2277" s="64">
        <v>0</v>
      </c>
      <c r="G2277" s="64">
        <v>0</v>
      </c>
      <c r="H2277" s="64">
        <v>0</v>
      </c>
      <c r="I2277" s="64">
        <v>0</v>
      </c>
      <c r="J2277" s="64">
        <v>0</v>
      </c>
      <c r="K2277" s="64">
        <v>0</v>
      </c>
      <c r="L2277" s="65"/>
      <c r="M2277" s="65">
        <v>0</v>
      </c>
      <c r="N2277" s="65">
        <v>0</v>
      </c>
      <c r="O2277" s="65">
        <v>0</v>
      </c>
      <c r="P2277" s="65">
        <v>0</v>
      </c>
      <c r="Q2277" s="65">
        <v>0</v>
      </c>
      <c r="R2277" s="65">
        <v>0</v>
      </c>
      <c r="S2277" s="65">
        <v>0</v>
      </c>
      <c r="T2277" s="65">
        <v>0</v>
      </c>
      <c r="U2277" s="65">
        <v>0</v>
      </c>
    </row>
    <row r="2278" spans="1:21" x14ac:dyDescent="0.35">
      <c r="A2278" s="62">
        <v>2273</v>
      </c>
      <c r="B2278" s="63" t="s">
        <v>2543</v>
      </c>
      <c r="C2278" s="64">
        <v>0</v>
      </c>
      <c r="D2278" s="64">
        <v>0</v>
      </c>
      <c r="E2278" s="64">
        <v>0</v>
      </c>
      <c r="F2278" s="64">
        <v>0</v>
      </c>
      <c r="G2278" s="64">
        <v>0</v>
      </c>
      <c r="H2278" s="64">
        <v>0</v>
      </c>
      <c r="I2278" s="64">
        <v>0</v>
      </c>
      <c r="J2278" s="64">
        <v>0</v>
      </c>
      <c r="K2278" s="64">
        <v>0</v>
      </c>
      <c r="L2278" s="65"/>
      <c r="M2278" s="65">
        <v>0</v>
      </c>
      <c r="N2278" s="65">
        <v>0</v>
      </c>
      <c r="O2278" s="65">
        <v>0</v>
      </c>
      <c r="P2278" s="65">
        <v>0</v>
      </c>
      <c r="Q2278" s="65">
        <v>0</v>
      </c>
      <c r="R2278" s="65">
        <v>0</v>
      </c>
      <c r="S2278" s="65">
        <v>0</v>
      </c>
      <c r="T2278" s="65">
        <v>0</v>
      </c>
      <c r="U2278" s="65">
        <v>0</v>
      </c>
    </row>
    <row r="2279" spans="1:21" x14ac:dyDescent="0.35">
      <c r="A2279" s="62">
        <v>2274</v>
      </c>
      <c r="B2279" s="63" t="s">
        <v>2544</v>
      </c>
      <c r="C2279" s="64">
        <v>0</v>
      </c>
      <c r="D2279" s="64">
        <v>0</v>
      </c>
      <c r="E2279" s="64">
        <v>0</v>
      </c>
      <c r="F2279" s="64">
        <v>0</v>
      </c>
      <c r="G2279" s="64">
        <v>0</v>
      </c>
      <c r="H2279" s="64">
        <v>0</v>
      </c>
      <c r="I2279" s="64">
        <v>0</v>
      </c>
      <c r="J2279" s="64">
        <v>0</v>
      </c>
      <c r="K2279" s="64">
        <v>0</v>
      </c>
      <c r="L2279" s="65"/>
      <c r="M2279" s="65">
        <v>0</v>
      </c>
      <c r="N2279" s="65">
        <v>0</v>
      </c>
      <c r="O2279" s="65">
        <v>0</v>
      </c>
      <c r="P2279" s="65">
        <v>0</v>
      </c>
      <c r="Q2279" s="65">
        <v>0</v>
      </c>
      <c r="R2279" s="65">
        <v>0</v>
      </c>
      <c r="S2279" s="65">
        <v>0</v>
      </c>
      <c r="T2279" s="65">
        <v>0</v>
      </c>
      <c r="U2279" s="65">
        <v>0</v>
      </c>
    </row>
    <row r="2280" spans="1:21" x14ac:dyDescent="0.35">
      <c r="A2280" s="62">
        <v>2275</v>
      </c>
      <c r="B2280" s="63" t="s">
        <v>506</v>
      </c>
      <c r="C2280" s="64">
        <v>9.3891402714932131</v>
      </c>
      <c r="D2280" s="64">
        <v>20.247469066366705</v>
      </c>
      <c r="E2280" s="64">
        <v>14.656144306651633</v>
      </c>
      <c r="F2280" s="64">
        <v>8.1632653061224492</v>
      </c>
      <c r="G2280" s="64">
        <v>18.378378378378379</v>
      </c>
      <c r="H2280" s="64">
        <v>13.742191936399772</v>
      </c>
      <c r="I2280" s="64">
        <v>8.4351367073880166</v>
      </c>
      <c r="J2280" s="64">
        <v>19.331872946330776</v>
      </c>
      <c r="K2280" s="64">
        <v>14.002828854314004</v>
      </c>
      <c r="L2280" s="65"/>
      <c r="M2280" s="65">
        <v>83</v>
      </c>
      <c r="N2280" s="65">
        <v>180</v>
      </c>
      <c r="O2280" s="65">
        <v>260</v>
      </c>
      <c r="P2280" s="65">
        <v>68</v>
      </c>
      <c r="Q2280" s="65">
        <v>170</v>
      </c>
      <c r="R2280" s="65">
        <v>242</v>
      </c>
      <c r="S2280" s="65">
        <v>145</v>
      </c>
      <c r="T2280" s="65">
        <v>353</v>
      </c>
      <c r="U2280" s="65">
        <v>495</v>
      </c>
    </row>
    <row r="2281" spans="1:21" x14ac:dyDescent="0.35">
      <c r="A2281" s="62">
        <v>2276</v>
      </c>
      <c r="B2281" s="63" t="s">
        <v>2545</v>
      </c>
      <c r="C2281" s="64">
        <v>0</v>
      </c>
      <c r="D2281" s="64">
        <v>19.047619047619047</v>
      </c>
      <c r="E2281" s="64">
        <v>8.9887640449438209</v>
      </c>
      <c r="F2281" s="64">
        <v>0</v>
      </c>
      <c r="G2281" s="64">
        <v>14.285714285714285</v>
      </c>
      <c r="H2281" s="64">
        <v>6.3829787234042552</v>
      </c>
      <c r="I2281" s="64">
        <v>0</v>
      </c>
      <c r="J2281" s="64">
        <v>19.047619047619047</v>
      </c>
      <c r="K2281" s="64">
        <v>8.4507042253521121</v>
      </c>
      <c r="L2281" s="65"/>
      <c r="M2281" s="65">
        <v>0</v>
      </c>
      <c r="N2281" s="65">
        <v>8</v>
      </c>
      <c r="O2281" s="65">
        <v>8</v>
      </c>
      <c r="P2281" s="65">
        <v>0</v>
      </c>
      <c r="Q2281" s="65">
        <v>3</v>
      </c>
      <c r="R2281" s="65">
        <v>3</v>
      </c>
      <c r="S2281" s="65">
        <v>0</v>
      </c>
      <c r="T2281" s="65">
        <v>12</v>
      </c>
      <c r="U2281" s="65">
        <v>12</v>
      </c>
    </row>
    <row r="2282" spans="1:21" x14ac:dyDescent="0.35">
      <c r="A2282" s="62">
        <v>2277</v>
      </c>
      <c r="B2282" s="63" t="s">
        <v>2546</v>
      </c>
      <c r="C2282" s="64">
        <v>4</v>
      </c>
      <c r="D2282" s="64">
        <v>0</v>
      </c>
      <c r="E2282" s="64">
        <v>2.8571428571428572</v>
      </c>
      <c r="F2282" s="64">
        <v>0</v>
      </c>
      <c r="G2282" s="64">
        <v>0</v>
      </c>
      <c r="H2282" s="64">
        <v>0</v>
      </c>
      <c r="I2282" s="64">
        <v>1.9607843137254901</v>
      </c>
      <c r="J2282" s="64">
        <v>5.3333333333333339</v>
      </c>
      <c r="K2282" s="64">
        <v>4.9107142857142856</v>
      </c>
      <c r="L2282" s="65"/>
      <c r="M2282" s="65">
        <v>3</v>
      </c>
      <c r="N2282" s="65">
        <v>0</v>
      </c>
      <c r="O2282" s="65">
        <v>3</v>
      </c>
      <c r="P2282" s="65">
        <v>0</v>
      </c>
      <c r="Q2282" s="65">
        <v>0</v>
      </c>
      <c r="R2282" s="65">
        <v>0</v>
      </c>
      <c r="S2282" s="65">
        <v>3</v>
      </c>
      <c r="T2282" s="65">
        <v>4</v>
      </c>
      <c r="U2282" s="65">
        <v>11</v>
      </c>
    </row>
    <row r="2283" spans="1:21" x14ac:dyDescent="0.35">
      <c r="A2283" s="62">
        <v>2278</v>
      </c>
      <c r="B2283" s="63" t="s">
        <v>2547</v>
      </c>
      <c r="C2283" s="64">
        <v>0</v>
      </c>
      <c r="D2283" s="64">
        <v>0</v>
      </c>
      <c r="E2283" s="64">
        <v>0</v>
      </c>
      <c r="F2283" s="64">
        <v>0</v>
      </c>
      <c r="G2283" s="64">
        <v>0</v>
      </c>
      <c r="H2283" s="64">
        <v>0</v>
      </c>
      <c r="I2283" s="64">
        <v>0</v>
      </c>
      <c r="J2283" s="64">
        <v>0</v>
      </c>
      <c r="K2283" s="64">
        <v>0</v>
      </c>
      <c r="L2283" s="65"/>
      <c r="M2283" s="65">
        <v>0</v>
      </c>
      <c r="N2283" s="65">
        <v>0</v>
      </c>
      <c r="O2283" s="65">
        <v>0</v>
      </c>
      <c r="P2283" s="65">
        <v>0</v>
      </c>
      <c r="Q2283" s="65">
        <v>0</v>
      </c>
      <c r="R2283" s="65">
        <v>0</v>
      </c>
      <c r="S2283" s="65">
        <v>0</v>
      </c>
      <c r="T2283" s="65">
        <v>0</v>
      </c>
      <c r="U2283" s="65">
        <v>0</v>
      </c>
    </row>
    <row r="2284" spans="1:21" x14ac:dyDescent="0.35">
      <c r="A2284" s="62">
        <v>2279</v>
      </c>
      <c r="B2284" s="63" t="s">
        <v>2548</v>
      </c>
      <c r="C2284" s="64">
        <v>0</v>
      </c>
      <c r="D2284" s="64">
        <v>0</v>
      </c>
      <c r="E2284" s="64">
        <v>0</v>
      </c>
      <c r="F2284" s="64">
        <v>0</v>
      </c>
      <c r="G2284" s="64">
        <v>0</v>
      </c>
      <c r="H2284" s="64">
        <v>0</v>
      </c>
      <c r="I2284" s="64">
        <v>0</v>
      </c>
      <c r="J2284" s="64">
        <v>0</v>
      </c>
      <c r="K2284" s="64">
        <v>0</v>
      </c>
      <c r="L2284" s="65"/>
      <c r="M2284" s="65">
        <v>0</v>
      </c>
      <c r="N2284" s="65">
        <v>0</v>
      </c>
      <c r="O2284" s="65">
        <v>0</v>
      </c>
      <c r="P2284" s="65">
        <v>0</v>
      </c>
      <c r="Q2284" s="65">
        <v>0</v>
      </c>
      <c r="R2284" s="65">
        <v>0</v>
      </c>
      <c r="S2284" s="65">
        <v>0</v>
      </c>
      <c r="T2284" s="65">
        <v>0</v>
      </c>
      <c r="U2284" s="65">
        <v>0</v>
      </c>
    </row>
    <row r="2285" spans="1:21" x14ac:dyDescent="0.35">
      <c r="A2285" s="62">
        <v>2280</v>
      </c>
      <c r="B2285" s="63" t="s">
        <v>2549</v>
      </c>
      <c r="C2285" s="64">
        <v>0</v>
      </c>
      <c r="D2285" s="64">
        <v>0</v>
      </c>
      <c r="E2285" s="64">
        <v>0</v>
      </c>
      <c r="F2285" s="64">
        <v>0</v>
      </c>
      <c r="G2285" s="64">
        <v>0</v>
      </c>
      <c r="H2285" s="64">
        <v>0</v>
      </c>
      <c r="I2285" s="64">
        <v>0</v>
      </c>
      <c r="J2285" s="64">
        <v>0</v>
      </c>
      <c r="K2285" s="64">
        <v>0</v>
      </c>
      <c r="L2285" s="65"/>
      <c r="M2285" s="65">
        <v>0</v>
      </c>
      <c r="N2285" s="65">
        <v>0</v>
      </c>
      <c r="O2285" s="65">
        <v>0</v>
      </c>
      <c r="P2285" s="65">
        <v>0</v>
      </c>
      <c r="Q2285" s="65">
        <v>0</v>
      </c>
      <c r="R2285" s="65">
        <v>0</v>
      </c>
      <c r="S2285" s="65">
        <v>0</v>
      </c>
      <c r="T2285" s="65">
        <v>0</v>
      </c>
      <c r="U2285" s="65">
        <v>0</v>
      </c>
    </row>
    <row r="2286" spans="1:21" x14ac:dyDescent="0.35">
      <c r="A2286" s="62">
        <v>2281</v>
      </c>
      <c r="B2286" s="63" t="s">
        <v>2550</v>
      </c>
      <c r="C2286" s="64">
        <v>0</v>
      </c>
      <c r="D2286" s="64">
        <v>0</v>
      </c>
      <c r="E2286" s="64">
        <v>0</v>
      </c>
      <c r="F2286" s="64">
        <v>0</v>
      </c>
      <c r="G2286" s="64">
        <v>0</v>
      </c>
      <c r="H2286" s="64">
        <v>4.0540540540540544</v>
      </c>
      <c r="I2286" s="64">
        <v>0</v>
      </c>
      <c r="J2286" s="64">
        <v>6.1538461538461542</v>
      </c>
      <c r="K2286" s="64">
        <v>2.2058823529411766</v>
      </c>
      <c r="L2286" s="65"/>
      <c r="M2286" s="65">
        <v>0</v>
      </c>
      <c r="N2286" s="65">
        <v>0</v>
      </c>
      <c r="O2286" s="65">
        <v>0</v>
      </c>
      <c r="P2286" s="65">
        <v>0</v>
      </c>
      <c r="Q2286" s="65">
        <v>0</v>
      </c>
      <c r="R2286" s="65">
        <v>3</v>
      </c>
      <c r="S2286" s="65">
        <v>0</v>
      </c>
      <c r="T2286" s="65">
        <v>4</v>
      </c>
      <c r="U2286" s="65">
        <v>3</v>
      </c>
    </row>
    <row r="2287" spans="1:21" x14ac:dyDescent="0.35">
      <c r="A2287" s="62">
        <v>2282</v>
      </c>
      <c r="B2287" s="63" t="s">
        <v>2551</v>
      </c>
      <c r="C2287" s="64">
        <v>0</v>
      </c>
      <c r="D2287" s="64">
        <v>0</v>
      </c>
      <c r="E2287" s="64">
        <v>0</v>
      </c>
      <c r="F2287" s="64">
        <v>0</v>
      </c>
      <c r="G2287" s="64">
        <v>0</v>
      </c>
      <c r="H2287" s="64">
        <v>0</v>
      </c>
      <c r="I2287" s="64">
        <v>0</v>
      </c>
      <c r="J2287" s="64">
        <v>0</v>
      </c>
      <c r="K2287" s="64">
        <v>0</v>
      </c>
      <c r="L2287" s="65"/>
      <c r="M2287" s="65">
        <v>0</v>
      </c>
      <c r="N2287" s="65">
        <v>0</v>
      </c>
      <c r="O2287" s="65">
        <v>0</v>
      </c>
      <c r="P2287" s="65">
        <v>0</v>
      </c>
      <c r="Q2287" s="65">
        <v>0</v>
      </c>
      <c r="R2287" s="65">
        <v>0</v>
      </c>
      <c r="S2287" s="65">
        <v>0</v>
      </c>
      <c r="T2287" s="65">
        <v>0</v>
      </c>
      <c r="U2287" s="65">
        <v>0</v>
      </c>
    </row>
    <row r="2288" spans="1:21" x14ac:dyDescent="0.35">
      <c r="A2288" s="62">
        <v>2283</v>
      </c>
      <c r="B2288" s="63" t="s">
        <v>2552</v>
      </c>
      <c r="C2288" s="64">
        <v>0</v>
      </c>
      <c r="D2288" s="64">
        <v>0</v>
      </c>
      <c r="E2288" s="64">
        <v>6.5217391304347823</v>
      </c>
      <c r="F2288" s="64">
        <v>0</v>
      </c>
      <c r="G2288" s="64">
        <v>0</v>
      </c>
      <c r="H2288" s="64">
        <v>0</v>
      </c>
      <c r="I2288" s="64">
        <v>0</v>
      </c>
      <c r="J2288" s="64">
        <v>9.67741935483871</v>
      </c>
      <c r="K2288" s="64">
        <v>5.6338028169014089</v>
      </c>
      <c r="L2288" s="65"/>
      <c r="M2288" s="65">
        <v>0</v>
      </c>
      <c r="N2288" s="65">
        <v>0</v>
      </c>
      <c r="O2288" s="65">
        <v>3</v>
      </c>
      <c r="P2288" s="65">
        <v>0</v>
      </c>
      <c r="Q2288" s="65">
        <v>0</v>
      </c>
      <c r="R2288" s="65">
        <v>0</v>
      </c>
      <c r="S2288" s="65">
        <v>0</v>
      </c>
      <c r="T2288" s="65">
        <v>3</v>
      </c>
      <c r="U2288" s="65">
        <v>4</v>
      </c>
    </row>
    <row r="2289" spans="1:21" x14ac:dyDescent="0.35">
      <c r="A2289" s="62">
        <v>2284</v>
      </c>
      <c r="B2289" s="63" t="s">
        <v>2553</v>
      </c>
      <c r="C2289" s="64">
        <v>0</v>
      </c>
      <c r="D2289" s="64">
        <v>0</v>
      </c>
      <c r="E2289" s="64">
        <v>0</v>
      </c>
      <c r="F2289" s="64">
        <v>0</v>
      </c>
      <c r="G2289" s="64">
        <v>0</v>
      </c>
      <c r="H2289" s="64">
        <v>0</v>
      </c>
      <c r="I2289" s="64">
        <v>0</v>
      </c>
      <c r="J2289" s="64">
        <v>0</v>
      </c>
      <c r="K2289" s="64">
        <v>0</v>
      </c>
      <c r="L2289" s="65"/>
      <c r="M2289" s="65">
        <v>0</v>
      </c>
      <c r="N2289" s="65">
        <v>0</v>
      </c>
      <c r="O2289" s="65">
        <v>0</v>
      </c>
      <c r="P2289" s="65">
        <v>0</v>
      </c>
      <c r="Q2289" s="65">
        <v>0</v>
      </c>
      <c r="R2289" s="65">
        <v>0</v>
      </c>
      <c r="S2289" s="65">
        <v>0</v>
      </c>
      <c r="T2289" s="65">
        <v>0</v>
      </c>
      <c r="U2289" s="65">
        <v>0</v>
      </c>
    </row>
    <row r="2290" spans="1:21" x14ac:dyDescent="0.35">
      <c r="A2290" s="62">
        <v>2285</v>
      </c>
      <c r="B2290" s="63" t="s">
        <v>2554</v>
      </c>
      <c r="C2290" s="64">
        <v>0</v>
      </c>
      <c r="D2290" s="64">
        <v>0</v>
      </c>
      <c r="E2290" s="64">
        <v>0</v>
      </c>
      <c r="F2290" s="64">
        <v>0</v>
      </c>
      <c r="G2290" s="64">
        <v>0</v>
      </c>
      <c r="H2290" s="64">
        <v>0</v>
      </c>
      <c r="I2290" s="64">
        <v>0</v>
      </c>
      <c r="J2290" s="64">
        <v>0</v>
      </c>
      <c r="K2290" s="64">
        <v>0</v>
      </c>
      <c r="L2290" s="65"/>
      <c r="M2290" s="65">
        <v>0</v>
      </c>
      <c r="N2290" s="65">
        <v>0</v>
      </c>
      <c r="O2290" s="65">
        <v>0</v>
      </c>
      <c r="P2290" s="65">
        <v>0</v>
      </c>
      <c r="Q2290" s="65">
        <v>0</v>
      </c>
      <c r="R2290" s="65">
        <v>0</v>
      </c>
      <c r="S2290" s="65">
        <v>0</v>
      </c>
      <c r="T2290" s="65">
        <v>0</v>
      </c>
      <c r="U2290" s="65">
        <v>0</v>
      </c>
    </row>
    <row r="2291" spans="1:21" x14ac:dyDescent="0.35">
      <c r="A2291" s="62">
        <v>2286</v>
      </c>
      <c r="B2291" s="63" t="s">
        <v>2555</v>
      </c>
      <c r="C2291" s="64">
        <v>0</v>
      </c>
      <c r="D2291" s="64">
        <v>0</v>
      </c>
      <c r="E2291" s="64">
        <v>0</v>
      </c>
      <c r="F2291" s="64">
        <v>0</v>
      </c>
      <c r="G2291" s="64">
        <v>0</v>
      </c>
      <c r="H2291" s="64">
        <v>0</v>
      </c>
      <c r="I2291" s="64">
        <v>0</v>
      </c>
      <c r="J2291" s="64">
        <v>0</v>
      </c>
      <c r="K2291" s="64">
        <v>0</v>
      </c>
      <c r="L2291" s="65"/>
      <c r="M2291" s="65">
        <v>0</v>
      </c>
      <c r="N2291" s="65">
        <v>0</v>
      </c>
      <c r="O2291" s="65">
        <v>0</v>
      </c>
      <c r="P2291" s="65">
        <v>0</v>
      </c>
      <c r="Q2291" s="65">
        <v>0</v>
      </c>
      <c r="R2291" s="65">
        <v>0</v>
      </c>
      <c r="S2291" s="65">
        <v>0</v>
      </c>
      <c r="T2291" s="65">
        <v>0</v>
      </c>
      <c r="U2291" s="65">
        <v>0</v>
      </c>
    </row>
    <row r="2292" spans="1:21" x14ac:dyDescent="0.35">
      <c r="A2292" s="62">
        <v>2287</v>
      </c>
      <c r="B2292" s="63" t="s">
        <v>2556</v>
      </c>
      <c r="C2292" s="64">
        <v>0</v>
      </c>
      <c r="D2292" s="64">
        <v>0</v>
      </c>
      <c r="E2292" s="64">
        <v>0</v>
      </c>
      <c r="F2292" s="64">
        <v>0</v>
      </c>
      <c r="G2292" s="64">
        <v>0</v>
      </c>
      <c r="H2292" s="64">
        <v>0</v>
      </c>
      <c r="I2292" s="64">
        <v>0</v>
      </c>
      <c r="J2292" s="64">
        <v>0</v>
      </c>
      <c r="K2292" s="64">
        <v>0</v>
      </c>
      <c r="L2292" s="65"/>
      <c r="M2292" s="65">
        <v>0</v>
      </c>
      <c r="N2292" s="65">
        <v>0</v>
      </c>
      <c r="O2292" s="65">
        <v>0</v>
      </c>
      <c r="P2292" s="65">
        <v>0</v>
      </c>
      <c r="Q2292" s="65">
        <v>0</v>
      </c>
      <c r="R2292" s="65">
        <v>0</v>
      </c>
      <c r="S2292" s="65">
        <v>0</v>
      </c>
      <c r="T2292" s="65">
        <v>0</v>
      </c>
      <c r="U2292" s="65">
        <v>0</v>
      </c>
    </row>
    <row r="2293" spans="1:21" x14ac:dyDescent="0.35">
      <c r="A2293" s="62">
        <v>2288</v>
      </c>
      <c r="B2293" s="63" t="s">
        <v>2557</v>
      </c>
      <c r="C2293" s="64">
        <v>0</v>
      </c>
      <c r="D2293" s="64">
        <v>0</v>
      </c>
      <c r="E2293" s="64">
        <v>0</v>
      </c>
      <c r="F2293" s="64">
        <v>0</v>
      </c>
      <c r="G2293" s="64">
        <v>0</v>
      </c>
      <c r="H2293" s="64">
        <v>0</v>
      </c>
      <c r="I2293" s="64">
        <v>0</v>
      </c>
      <c r="J2293" s="64">
        <v>0</v>
      </c>
      <c r="K2293" s="64">
        <v>0</v>
      </c>
      <c r="L2293" s="65"/>
      <c r="M2293" s="65">
        <v>0</v>
      </c>
      <c r="N2293" s="65">
        <v>0</v>
      </c>
      <c r="O2293" s="65">
        <v>0</v>
      </c>
      <c r="P2293" s="65">
        <v>0</v>
      </c>
      <c r="Q2293" s="65">
        <v>0</v>
      </c>
      <c r="R2293" s="65">
        <v>0</v>
      </c>
      <c r="S2293" s="65">
        <v>0</v>
      </c>
      <c r="T2293" s="65">
        <v>0</v>
      </c>
      <c r="U2293" s="65">
        <v>0</v>
      </c>
    </row>
    <row r="2294" spans="1:21" x14ac:dyDescent="0.35">
      <c r="A2294" s="62">
        <v>2289</v>
      </c>
      <c r="B2294" s="63" t="s">
        <v>2558</v>
      </c>
      <c r="C2294" s="64">
        <v>0</v>
      </c>
      <c r="D2294" s="64">
        <v>0</v>
      </c>
      <c r="E2294" s="64">
        <v>0</v>
      </c>
      <c r="F2294" s="64">
        <v>0</v>
      </c>
      <c r="G2294" s="64">
        <v>0</v>
      </c>
      <c r="H2294" s="64">
        <v>0</v>
      </c>
      <c r="I2294" s="64">
        <v>0</v>
      </c>
      <c r="J2294" s="64">
        <v>0</v>
      </c>
      <c r="K2294" s="64">
        <v>0</v>
      </c>
      <c r="L2294" s="65"/>
      <c r="M2294" s="65">
        <v>0</v>
      </c>
      <c r="N2294" s="65">
        <v>0</v>
      </c>
      <c r="O2294" s="65">
        <v>0</v>
      </c>
      <c r="P2294" s="65">
        <v>0</v>
      </c>
      <c r="Q2294" s="65">
        <v>0</v>
      </c>
      <c r="R2294" s="65">
        <v>0</v>
      </c>
      <c r="S2294" s="65">
        <v>0</v>
      </c>
      <c r="T2294" s="65">
        <v>0</v>
      </c>
      <c r="U2294" s="65">
        <v>0</v>
      </c>
    </row>
    <row r="2295" spans="1:21" x14ac:dyDescent="0.35">
      <c r="A2295" s="62">
        <v>2290</v>
      </c>
      <c r="B2295" s="63" t="s">
        <v>2559</v>
      </c>
      <c r="C2295" s="64">
        <v>0</v>
      </c>
      <c r="D2295" s="64">
        <v>0</v>
      </c>
      <c r="E2295" s="64">
        <v>0</v>
      </c>
      <c r="F2295" s="64">
        <v>0</v>
      </c>
      <c r="G2295" s="64">
        <v>0</v>
      </c>
      <c r="H2295" s="64">
        <v>11.538461538461538</v>
      </c>
      <c r="I2295" s="64">
        <v>0</v>
      </c>
      <c r="J2295" s="64">
        <v>0</v>
      </c>
      <c r="K2295" s="64">
        <v>7.3170731707317067</v>
      </c>
      <c r="L2295" s="65"/>
      <c r="M2295" s="65">
        <v>0</v>
      </c>
      <c r="N2295" s="65">
        <v>0</v>
      </c>
      <c r="O2295" s="65">
        <v>0</v>
      </c>
      <c r="P2295" s="65">
        <v>0</v>
      </c>
      <c r="Q2295" s="65">
        <v>0</v>
      </c>
      <c r="R2295" s="65">
        <v>3</v>
      </c>
      <c r="S2295" s="65">
        <v>0</v>
      </c>
      <c r="T2295" s="65">
        <v>0</v>
      </c>
      <c r="U2295" s="65">
        <v>3</v>
      </c>
    </row>
    <row r="2296" spans="1:21" x14ac:dyDescent="0.35">
      <c r="A2296" s="62">
        <v>2291</v>
      </c>
      <c r="B2296" s="63" t="s">
        <v>2560</v>
      </c>
      <c r="C2296" s="64">
        <v>7.4733096085409247</v>
      </c>
      <c r="D2296" s="64">
        <v>17.307692307692307</v>
      </c>
      <c r="E2296" s="64">
        <v>11.57495256166983</v>
      </c>
      <c r="F2296" s="64">
        <v>7.4626865671641784</v>
      </c>
      <c r="G2296" s="64">
        <v>14.079422382671481</v>
      </c>
      <c r="H2296" s="64">
        <v>10.11029411764706</v>
      </c>
      <c r="I2296" s="64">
        <v>7.0763500931098688</v>
      </c>
      <c r="J2296" s="64">
        <v>14.963503649635038</v>
      </c>
      <c r="K2296" s="64">
        <v>10.37037037037037</v>
      </c>
      <c r="L2296" s="65"/>
      <c r="M2296" s="65">
        <v>21</v>
      </c>
      <c r="N2296" s="65">
        <v>45</v>
      </c>
      <c r="O2296" s="65">
        <v>61</v>
      </c>
      <c r="P2296" s="65">
        <v>20</v>
      </c>
      <c r="Q2296" s="65">
        <v>39</v>
      </c>
      <c r="R2296" s="65">
        <v>55</v>
      </c>
      <c r="S2296" s="65">
        <v>38</v>
      </c>
      <c r="T2296" s="65">
        <v>82</v>
      </c>
      <c r="U2296" s="65">
        <v>112</v>
      </c>
    </row>
    <row r="2297" spans="1:21" x14ac:dyDescent="0.35">
      <c r="A2297" s="62">
        <v>2292</v>
      </c>
      <c r="B2297" s="63" t="s">
        <v>2561</v>
      </c>
      <c r="C2297" s="64">
        <v>0</v>
      </c>
      <c r="D2297" s="64">
        <v>0</v>
      </c>
      <c r="E2297" s="64">
        <v>0</v>
      </c>
      <c r="F2297" s="64">
        <v>0</v>
      </c>
      <c r="G2297" s="64">
        <v>0</v>
      </c>
      <c r="H2297" s="64">
        <v>0</v>
      </c>
      <c r="I2297" s="64">
        <v>0</v>
      </c>
      <c r="J2297" s="64">
        <v>0</v>
      </c>
      <c r="K2297" s="64">
        <v>0</v>
      </c>
      <c r="L2297" s="65"/>
      <c r="M2297" s="65">
        <v>0</v>
      </c>
      <c r="N2297" s="65">
        <v>0</v>
      </c>
      <c r="O2297" s="65">
        <v>0</v>
      </c>
      <c r="P2297" s="65">
        <v>0</v>
      </c>
      <c r="Q2297" s="65">
        <v>0</v>
      </c>
      <c r="R2297" s="65">
        <v>0</v>
      </c>
      <c r="S2297" s="65">
        <v>0</v>
      </c>
      <c r="T2297" s="65">
        <v>0</v>
      </c>
      <c r="U2297" s="65">
        <v>0</v>
      </c>
    </row>
    <row r="2298" spans="1:21" x14ac:dyDescent="0.35">
      <c r="A2298" s="62">
        <v>2293</v>
      </c>
      <c r="B2298" s="63" t="s">
        <v>2562</v>
      </c>
      <c r="C2298" s="64">
        <v>0</v>
      </c>
      <c r="D2298" s="64">
        <v>0</v>
      </c>
      <c r="E2298" s="64">
        <v>0</v>
      </c>
      <c r="F2298" s="64">
        <v>0</v>
      </c>
      <c r="G2298" s="64">
        <v>0</v>
      </c>
      <c r="H2298" s="64">
        <v>0</v>
      </c>
      <c r="I2298" s="64">
        <v>0</v>
      </c>
      <c r="J2298" s="64">
        <v>0</v>
      </c>
      <c r="K2298" s="64">
        <v>0</v>
      </c>
      <c r="L2298" s="65"/>
      <c r="M2298" s="65">
        <v>0</v>
      </c>
      <c r="N2298" s="65">
        <v>0</v>
      </c>
      <c r="O2298" s="65">
        <v>0</v>
      </c>
      <c r="P2298" s="65">
        <v>0</v>
      </c>
      <c r="Q2298" s="65">
        <v>0</v>
      </c>
      <c r="R2298" s="65">
        <v>0</v>
      </c>
      <c r="S2298" s="65">
        <v>0</v>
      </c>
      <c r="T2298" s="65">
        <v>0</v>
      </c>
      <c r="U2298" s="65">
        <v>0</v>
      </c>
    </row>
    <row r="2299" spans="1:21" x14ac:dyDescent="0.35">
      <c r="A2299" s="62">
        <v>2294</v>
      </c>
      <c r="B2299" s="63" t="s">
        <v>2563</v>
      </c>
      <c r="C2299" s="64">
        <v>0</v>
      </c>
      <c r="D2299" s="64">
        <v>0</v>
      </c>
      <c r="E2299" s="64">
        <v>0</v>
      </c>
      <c r="F2299" s="64">
        <v>0</v>
      </c>
      <c r="G2299" s="64">
        <v>0</v>
      </c>
      <c r="H2299" s="64">
        <v>0</v>
      </c>
      <c r="I2299" s="64">
        <v>0</v>
      </c>
      <c r="J2299" s="64">
        <v>0</v>
      </c>
      <c r="K2299" s="64">
        <v>0</v>
      </c>
      <c r="L2299" s="65"/>
      <c r="M2299" s="65">
        <v>0</v>
      </c>
      <c r="N2299" s="65">
        <v>0</v>
      </c>
      <c r="O2299" s="65">
        <v>0</v>
      </c>
      <c r="P2299" s="65">
        <v>0</v>
      </c>
      <c r="Q2299" s="65">
        <v>0</v>
      </c>
      <c r="R2299" s="65">
        <v>0</v>
      </c>
      <c r="S2299" s="65">
        <v>0</v>
      </c>
      <c r="T2299" s="65">
        <v>0</v>
      </c>
      <c r="U2299" s="65">
        <v>0</v>
      </c>
    </row>
    <row r="2300" spans="1:21" x14ac:dyDescent="0.35">
      <c r="A2300" s="62">
        <v>2295</v>
      </c>
      <c r="B2300" s="63" t="s">
        <v>2564</v>
      </c>
      <c r="C2300" s="64">
        <v>0</v>
      </c>
      <c r="D2300" s="64">
        <v>0</v>
      </c>
      <c r="E2300" s="64">
        <v>0</v>
      </c>
      <c r="F2300" s="64">
        <v>0</v>
      </c>
      <c r="G2300" s="64">
        <v>0</v>
      </c>
      <c r="H2300" s="64">
        <v>0</v>
      </c>
      <c r="I2300" s="64">
        <v>0</v>
      </c>
      <c r="J2300" s="64">
        <v>0</v>
      </c>
      <c r="K2300" s="64">
        <v>0</v>
      </c>
      <c r="L2300" s="65"/>
      <c r="M2300" s="65">
        <v>0</v>
      </c>
      <c r="N2300" s="65">
        <v>0</v>
      </c>
      <c r="O2300" s="65">
        <v>0</v>
      </c>
      <c r="P2300" s="65">
        <v>0</v>
      </c>
      <c r="Q2300" s="65">
        <v>0</v>
      </c>
      <c r="R2300" s="65">
        <v>0</v>
      </c>
      <c r="S2300" s="65">
        <v>0</v>
      </c>
      <c r="T2300" s="65">
        <v>0</v>
      </c>
      <c r="U2300" s="65">
        <v>0</v>
      </c>
    </row>
    <row r="2301" spans="1:21" x14ac:dyDescent="0.35">
      <c r="A2301" s="62">
        <v>2296</v>
      </c>
      <c r="B2301" s="63" t="s">
        <v>2565</v>
      </c>
      <c r="C2301" s="64">
        <v>0</v>
      </c>
      <c r="D2301" s="64">
        <v>0</v>
      </c>
      <c r="E2301" s="64">
        <v>0</v>
      </c>
      <c r="F2301" s="64">
        <v>0</v>
      </c>
      <c r="G2301" s="64">
        <v>0</v>
      </c>
      <c r="H2301" s="64">
        <v>0</v>
      </c>
      <c r="I2301" s="64">
        <v>0</v>
      </c>
      <c r="J2301" s="64">
        <v>0</v>
      </c>
      <c r="K2301" s="64">
        <v>0</v>
      </c>
      <c r="L2301" s="65"/>
      <c r="M2301" s="65">
        <v>0</v>
      </c>
      <c r="N2301" s="65">
        <v>0</v>
      </c>
      <c r="O2301" s="65">
        <v>0</v>
      </c>
      <c r="P2301" s="65">
        <v>0</v>
      </c>
      <c r="Q2301" s="65">
        <v>0</v>
      </c>
      <c r="R2301" s="65">
        <v>0</v>
      </c>
      <c r="S2301" s="65">
        <v>0</v>
      </c>
      <c r="T2301" s="65">
        <v>0</v>
      </c>
      <c r="U2301" s="65">
        <v>0</v>
      </c>
    </row>
    <row r="2302" spans="1:21" x14ac:dyDescent="0.35">
      <c r="A2302" s="62">
        <v>2297</v>
      </c>
      <c r="B2302" s="63" t="s">
        <v>2566</v>
      </c>
      <c r="C2302" s="64">
        <v>0</v>
      </c>
      <c r="D2302" s="64">
        <v>0</v>
      </c>
      <c r="E2302" s="64">
        <v>0</v>
      </c>
      <c r="F2302" s="64">
        <v>0</v>
      </c>
      <c r="G2302" s="64">
        <v>0</v>
      </c>
      <c r="H2302" s="64">
        <v>0</v>
      </c>
      <c r="I2302" s="64">
        <v>0</v>
      </c>
      <c r="J2302" s="64">
        <v>0</v>
      </c>
      <c r="K2302" s="64">
        <v>0</v>
      </c>
      <c r="L2302" s="65"/>
      <c r="M2302" s="65">
        <v>0</v>
      </c>
      <c r="N2302" s="65">
        <v>0</v>
      </c>
      <c r="O2302" s="65">
        <v>0</v>
      </c>
      <c r="P2302" s="65">
        <v>0</v>
      </c>
      <c r="Q2302" s="65">
        <v>0</v>
      </c>
      <c r="R2302" s="65">
        <v>0</v>
      </c>
      <c r="S2302" s="65">
        <v>0</v>
      </c>
      <c r="T2302" s="65">
        <v>0</v>
      </c>
      <c r="U2302" s="65">
        <v>0</v>
      </c>
    </row>
    <row r="2303" spans="1:21" x14ac:dyDescent="0.35">
      <c r="A2303" s="62">
        <v>2298</v>
      </c>
      <c r="B2303" s="63" t="s">
        <v>2567</v>
      </c>
      <c r="C2303" s="64">
        <v>3.79746835443038</v>
      </c>
      <c r="D2303" s="64">
        <v>10.16949152542373</v>
      </c>
      <c r="E2303" s="64">
        <v>8.9041095890410951</v>
      </c>
      <c r="F2303" s="64">
        <v>6.024096385542169</v>
      </c>
      <c r="G2303" s="64">
        <v>6.8181818181818175</v>
      </c>
      <c r="H2303" s="64">
        <v>2.4390243902439024</v>
      </c>
      <c r="I2303" s="64">
        <v>6.0975609756097562</v>
      </c>
      <c r="J2303" s="64">
        <v>15.254237288135593</v>
      </c>
      <c r="K2303" s="64">
        <v>7.1942446043165464</v>
      </c>
      <c r="L2303" s="65"/>
      <c r="M2303" s="65">
        <v>3</v>
      </c>
      <c r="N2303" s="65">
        <v>6</v>
      </c>
      <c r="O2303" s="65">
        <v>13</v>
      </c>
      <c r="P2303" s="65">
        <v>5</v>
      </c>
      <c r="Q2303" s="65">
        <v>3</v>
      </c>
      <c r="R2303" s="65">
        <v>3</v>
      </c>
      <c r="S2303" s="65">
        <v>10</v>
      </c>
      <c r="T2303" s="65">
        <v>18</v>
      </c>
      <c r="U2303" s="65">
        <v>20</v>
      </c>
    </row>
    <row r="2304" spans="1:21" x14ac:dyDescent="0.35">
      <c r="A2304" s="62">
        <v>2299</v>
      </c>
      <c r="B2304" s="63" t="s">
        <v>2568</v>
      </c>
      <c r="C2304" s="64">
        <v>14.634146341463413</v>
      </c>
      <c r="D2304" s="64">
        <v>0</v>
      </c>
      <c r="E2304" s="64">
        <v>4.10958904109589</v>
      </c>
      <c r="F2304" s="64">
        <v>0</v>
      </c>
      <c r="G2304" s="64">
        <v>9.375</v>
      </c>
      <c r="H2304" s="64">
        <v>4.6875</v>
      </c>
      <c r="I2304" s="64">
        <v>4.10958904109589</v>
      </c>
      <c r="J2304" s="64">
        <v>8.9552238805970141</v>
      </c>
      <c r="K2304" s="64">
        <v>6.9230769230769234</v>
      </c>
      <c r="L2304" s="65"/>
      <c r="M2304" s="65">
        <v>6</v>
      </c>
      <c r="N2304" s="65">
        <v>0</v>
      </c>
      <c r="O2304" s="65">
        <v>3</v>
      </c>
      <c r="P2304" s="65">
        <v>0</v>
      </c>
      <c r="Q2304" s="65">
        <v>3</v>
      </c>
      <c r="R2304" s="65">
        <v>3</v>
      </c>
      <c r="S2304" s="65">
        <v>3</v>
      </c>
      <c r="T2304" s="65">
        <v>6</v>
      </c>
      <c r="U2304" s="65">
        <v>9</v>
      </c>
    </row>
    <row r="2305" spans="1:21" x14ac:dyDescent="0.35">
      <c r="A2305" s="62">
        <v>2300</v>
      </c>
      <c r="B2305" s="63" t="s">
        <v>2569</v>
      </c>
      <c r="C2305" s="64">
        <v>0</v>
      </c>
      <c r="D2305" s="64">
        <v>0</v>
      </c>
      <c r="E2305" s="64">
        <v>0</v>
      </c>
      <c r="F2305" s="64">
        <v>0</v>
      </c>
      <c r="G2305" s="64">
        <v>0</v>
      </c>
      <c r="H2305" s="64">
        <v>0</v>
      </c>
      <c r="I2305" s="64">
        <v>0</v>
      </c>
      <c r="J2305" s="64">
        <v>0</v>
      </c>
      <c r="K2305" s="64">
        <v>0</v>
      </c>
      <c r="L2305" s="65"/>
      <c r="M2305" s="65">
        <v>0</v>
      </c>
      <c r="N2305" s="65">
        <v>0</v>
      </c>
      <c r="O2305" s="65">
        <v>0</v>
      </c>
      <c r="P2305" s="65">
        <v>0</v>
      </c>
      <c r="Q2305" s="65">
        <v>0</v>
      </c>
      <c r="R2305" s="65">
        <v>0</v>
      </c>
      <c r="S2305" s="65">
        <v>0</v>
      </c>
      <c r="T2305" s="65">
        <v>0</v>
      </c>
      <c r="U2305" s="65">
        <v>0</v>
      </c>
    </row>
    <row r="2306" spans="1:21" x14ac:dyDescent="0.35">
      <c r="A2306" s="62">
        <v>2301</v>
      </c>
      <c r="B2306" s="63" t="s">
        <v>2570</v>
      </c>
      <c r="C2306" s="64">
        <v>0</v>
      </c>
      <c r="D2306" s="64">
        <v>0</v>
      </c>
      <c r="E2306" s="64">
        <v>0</v>
      </c>
      <c r="F2306" s="64">
        <v>50</v>
      </c>
      <c r="G2306" s="64">
        <v>0</v>
      </c>
      <c r="H2306" s="64">
        <v>28.260869565217391</v>
      </c>
      <c r="I2306" s="64">
        <v>9.0909090909090917</v>
      </c>
      <c r="J2306" s="64">
        <v>13.888888888888889</v>
      </c>
      <c r="K2306" s="64">
        <v>12.121212121212121</v>
      </c>
      <c r="L2306" s="65"/>
      <c r="M2306" s="65">
        <v>0</v>
      </c>
      <c r="N2306" s="65">
        <v>0</v>
      </c>
      <c r="O2306" s="65">
        <v>0</v>
      </c>
      <c r="P2306" s="65">
        <v>3</v>
      </c>
      <c r="Q2306" s="65">
        <v>0</v>
      </c>
      <c r="R2306" s="65">
        <v>13</v>
      </c>
      <c r="S2306" s="65">
        <v>3</v>
      </c>
      <c r="T2306" s="65">
        <v>5</v>
      </c>
      <c r="U2306" s="65">
        <v>8</v>
      </c>
    </row>
    <row r="2307" spans="1:21" x14ac:dyDescent="0.35">
      <c r="A2307" s="62">
        <v>2302</v>
      </c>
      <c r="B2307" s="63" t="s">
        <v>2571</v>
      </c>
      <c r="C2307" s="64">
        <v>11.594202898550725</v>
      </c>
      <c r="D2307" s="64">
        <v>20.588235294117645</v>
      </c>
      <c r="E2307" s="64">
        <v>11.111111111111111</v>
      </c>
      <c r="F2307" s="64">
        <v>7.1428571428571423</v>
      </c>
      <c r="G2307" s="64">
        <v>3.8461538461538463</v>
      </c>
      <c r="H2307" s="64">
        <v>4.4585987261146496</v>
      </c>
      <c r="I2307" s="64">
        <v>5.7142857142857144</v>
      </c>
      <c r="J2307" s="64">
        <v>10.897435897435898</v>
      </c>
      <c r="K2307" s="64">
        <v>10</v>
      </c>
      <c r="L2307" s="65"/>
      <c r="M2307" s="65">
        <v>8</v>
      </c>
      <c r="N2307" s="65">
        <v>14</v>
      </c>
      <c r="O2307" s="65">
        <v>15</v>
      </c>
      <c r="P2307" s="65">
        <v>5</v>
      </c>
      <c r="Q2307" s="65">
        <v>3</v>
      </c>
      <c r="R2307" s="65">
        <v>7</v>
      </c>
      <c r="S2307" s="65">
        <v>8</v>
      </c>
      <c r="T2307" s="65">
        <v>17</v>
      </c>
      <c r="U2307" s="65">
        <v>30</v>
      </c>
    </row>
    <row r="2308" spans="1:21" x14ac:dyDescent="0.35">
      <c r="A2308" s="62">
        <v>2303</v>
      </c>
      <c r="B2308" s="63" t="s">
        <v>2572</v>
      </c>
      <c r="C2308" s="64">
        <v>0</v>
      </c>
      <c r="D2308" s="64">
        <v>18.181818181818183</v>
      </c>
      <c r="E2308" s="64">
        <v>7.4074074074074066</v>
      </c>
      <c r="F2308" s="64">
        <v>0</v>
      </c>
      <c r="G2308" s="64">
        <v>0</v>
      </c>
      <c r="H2308" s="64">
        <v>4.6153846153846159</v>
      </c>
      <c r="I2308" s="64">
        <v>0</v>
      </c>
      <c r="J2308" s="64">
        <v>15</v>
      </c>
      <c r="K2308" s="64">
        <v>8.5526315789473681</v>
      </c>
      <c r="L2308" s="65"/>
      <c r="M2308" s="65">
        <v>0</v>
      </c>
      <c r="N2308" s="65">
        <v>6</v>
      </c>
      <c r="O2308" s="65">
        <v>6</v>
      </c>
      <c r="P2308" s="65">
        <v>0</v>
      </c>
      <c r="Q2308" s="65">
        <v>0</v>
      </c>
      <c r="R2308" s="65">
        <v>3</v>
      </c>
      <c r="S2308" s="65">
        <v>0</v>
      </c>
      <c r="T2308" s="65">
        <v>9</v>
      </c>
      <c r="U2308" s="65">
        <v>13</v>
      </c>
    </row>
    <row r="2309" spans="1:21" x14ac:dyDescent="0.35">
      <c r="A2309" s="62">
        <v>2304</v>
      </c>
      <c r="B2309" s="63" t="s">
        <v>2573</v>
      </c>
      <c r="C2309" s="64">
        <v>0</v>
      </c>
      <c r="D2309" s="64">
        <v>0</v>
      </c>
      <c r="E2309" s="64">
        <v>0</v>
      </c>
      <c r="F2309" s="64">
        <v>0</v>
      </c>
      <c r="G2309" s="64">
        <v>0</v>
      </c>
      <c r="H2309" s="64">
        <v>0</v>
      </c>
      <c r="I2309" s="64">
        <v>0</v>
      </c>
      <c r="J2309" s="64">
        <v>0</v>
      </c>
      <c r="K2309" s="64">
        <v>0</v>
      </c>
      <c r="L2309" s="65"/>
      <c r="M2309" s="65">
        <v>0</v>
      </c>
      <c r="N2309" s="65">
        <v>0</v>
      </c>
      <c r="O2309" s="65">
        <v>0</v>
      </c>
      <c r="P2309" s="65">
        <v>0</v>
      </c>
      <c r="Q2309" s="65">
        <v>0</v>
      </c>
      <c r="R2309" s="65">
        <v>0</v>
      </c>
      <c r="S2309" s="65">
        <v>0</v>
      </c>
      <c r="T2309" s="65">
        <v>0</v>
      </c>
      <c r="U2309" s="65">
        <v>0</v>
      </c>
    </row>
    <row r="2310" spans="1:21" x14ac:dyDescent="0.35">
      <c r="A2310" s="62">
        <v>2305</v>
      </c>
      <c r="B2310" s="63" t="s">
        <v>2574</v>
      </c>
      <c r="C2310" s="64">
        <v>6.5155807365439093</v>
      </c>
      <c r="D2310" s="64">
        <v>13.180515759312319</v>
      </c>
      <c r="E2310" s="64">
        <v>9.8870056497175138</v>
      </c>
      <c r="F2310" s="64">
        <v>5.2459016393442619</v>
      </c>
      <c r="G2310" s="64">
        <v>12.274368231046932</v>
      </c>
      <c r="H2310" s="64">
        <v>9.3425605536332181</v>
      </c>
      <c r="I2310" s="64">
        <v>6.8493150684931505</v>
      </c>
      <c r="J2310" s="64">
        <v>11.84</v>
      </c>
      <c r="K2310" s="64">
        <v>9.6423017107309477</v>
      </c>
      <c r="L2310" s="65"/>
      <c r="M2310" s="65">
        <v>23</v>
      </c>
      <c r="N2310" s="65">
        <v>46</v>
      </c>
      <c r="O2310" s="65">
        <v>70</v>
      </c>
      <c r="P2310" s="65">
        <v>16</v>
      </c>
      <c r="Q2310" s="65">
        <v>34</v>
      </c>
      <c r="R2310" s="65">
        <v>54</v>
      </c>
      <c r="S2310" s="65">
        <v>45</v>
      </c>
      <c r="T2310" s="65">
        <v>74</v>
      </c>
      <c r="U2310" s="65">
        <v>124</v>
      </c>
    </row>
    <row r="2311" spans="1:21" x14ac:dyDescent="0.35">
      <c r="A2311" s="62">
        <v>2306</v>
      </c>
      <c r="B2311" s="63" t="s">
        <v>2575</v>
      </c>
      <c r="C2311" s="64">
        <v>0</v>
      </c>
      <c r="D2311" s="64">
        <v>0</v>
      </c>
      <c r="E2311" s="64">
        <v>0</v>
      </c>
      <c r="F2311" s="64">
        <v>0</v>
      </c>
      <c r="G2311" s="64">
        <v>0</v>
      </c>
      <c r="H2311" s="64">
        <v>0</v>
      </c>
      <c r="I2311" s="64">
        <v>0</v>
      </c>
      <c r="J2311" s="64">
        <v>0</v>
      </c>
      <c r="K2311" s="64">
        <v>0</v>
      </c>
      <c r="L2311" s="65"/>
      <c r="M2311" s="65">
        <v>0</v>
      </c>
      <c r="N2311" s="65">
        <v>0</v>
      </c>
      <c r="O2311" s="65">
        <v>0</v>
      </c>
      <c r="P2311" s="65">
        <v>0</v>
      </c>
      <c r="Q2311" s="65">
        <v>0</v>
      </c>
      <c r="R2311" s="65">
        <v>0</v>
      </c>
      <c r="S2311" s="65">
        <v>0</v>
      </c>
      <c r="T2311" s="65">
        <v>0</v>
      </c>
      <c r="U2311" s="65">
        <v>0</v>
      </c>
    </row>
    <row r="2312" spans="1:21" x14ac:dyDescent="0.35">
      <c r="A2312" s="62">
        <v>2307</v>
      </c>
      <c r="B2312" s="63" t="s">
        <v>2576</v>
      </c>
      <c r="C2312" s="64">
        <v>0</v>
      </c>
      <c r="D2312" s="64">
        <v>0</v>
      </c>
      <c r="E2312" s="64">
        <v>0</v>
      </c>
      <c r="F2312" s="64">
        <v>0</v>
      </c>
      <c r="G2312" s="64">
        <v>0</v>
      </c>
      <c r="H2312" s="64">
        <v>0</v>
      </c>
      <c r="I2312" s="64">
        <v>0</v>
      </c>
      <c r="J2312" s="64">
        <v>0</v>
      </c>
      <c r="K2312" s="64">
        <v>21.212121212121211</v>
      </c>
      <c r="L2312" s="65"/>
      <c r="M2312" s="65">
        <v>0</v>
      </c>
      <c r="N2312" s="65">
        <v>0</v>
      </c>
      <c r="O2312" s="65">
        <v>0</v>
      </c>
      <c r="P2312" s="65">
        <v>0</v>
      </c>
      <c r="Q2312" s="65">
        <v>0</v>
      </c>
      <c r="R2312" s="65">
        <v>0</v>
      </c>
      <c r="S2312" s="65">
        <v>0</v>
      </c>
      <c r="T2312" s="65">
        <v>0</v>
      </c>
      <c r="U2312" s="65">
        <v>7</v>
      </c>
    </row>
    <row r="2313" spans="1:21" x14ac:dyDescent="0.35">
      <c r="A2313" s="62">
        <v>2308</v>
      </c>
      <c r="B2313" s="63" t="s">
        <v>2577</v>
      </c>
      <c r="C2313" s="64">
        <v>0</v>
      </c>
      <c r="D2313" s="64">
        <v>19.444444444444446</v>
      </c>
      <c r="E2313" s="64">
        <v>20</v>
      </c>
      <c r="F2313" s="64">
        <v>0</v>
      </c>
      <c r="G2313" s="64">
        <v>7.3170731707317067</v>
      </c>
      <c r="H2313" s="64">
        <v>5.6603773584905666</v>
      </c>
      <c r="I2313" s="64">
        <v>0</v>
      </c>
      <c r="J2313" s="64">
        <v>15.277777777777779</v>
      </c>
      <c r="K2313" s="64">
        <v>10.576923076923077</v>
      </c>
      <c r="L2313" s="65"/>
      <c r="M2313" s="65">
        <v>0</v>
      </c>
      <c r="N2313" s="65">
        <v>7</v>
      </c>
      <c r="O2313" s="65">
        <v>11</v>
      </c>
      <c r="P2313" s="65">
        <v>0</v>
      </c>
      <c r="Q2313" s="65">
        <v>3</v>
      </c>
      <c r="R2313" s="65">
        <v>3</v>
      </c>
      <c r="S2313" s="65">
        <v>0</v>
      </c>
      <c r="T2313" s="65">
        <v>11</v>
      </c>
      <c r="U2313" s="65">
        <v>11</v>
      </c>
    </row>
    <row r="2314" spans="1:21" x14ac:dyDescent="0.35">
      <c r="A2314" s="62">
        <v>2309</v>
      </c>
      <c r="B2314" s="63" t="s">
        <v>507</v>
      </c>
      <c r="C2314" s="64">
        <v>0</v>
      </c>
      <c r="D2314" s="64">
        <v>6.1224489795918364</v>
      </c>
      <c r="E2314" s="64">
        <v>8.1395348837209305</v>
      </c>
      <c r="F2314" s="64">
        <v>0</v>
      </c>
      <c r="G2314" s="64">
        <v>15.789473684210526</v>
      </c>
      <c r="H2314" s="64">
        <v>14.102564102564102</v>
      </c>
      <c r="I2314" s="64">
        <v>0</v>
      </c>
      <c r="J2314" s="64">
        <v>5.0632911392405067</v>
      </c>
      <c r="K2314" s="64">
        <v>9.6385542168674707</v>
      </c>
      <c r="L2314" s="65"/>
      <c r="M2314" s="65">
        <v>0</v>
      </c>
      <c r="N2314" s="65">
        <v>3</v>
      </c>
      <c r="O2314" s="65">
        <v>7</v>
      </c>
      <c r="P2314" s="65">
        <v>0</v>
      </c>
      <c r="Q2314" s="65">
        <v>6</v>
      </c>
      <c r="R2314" s="65">
        <v>11</v>
      </c>
      <c r="S2314" s="65">
        <v>0</v>
      </c>
      <c r="T2314" s="65">
        <v>4</v>
      </c>
      <c r="U2314" s="65">
        <v>16</v>
      </c>
    </row>
    <row r="2315" spans="1:21" x14ac:dyDescent="0.35">
      <c r="A2315" s="62">
        <v>2310</v>
      </c>
      <c r="B2315" s="63" t="s">
        <v>508</v>
      </c>
      <c r="C2315" s="64">
        <v>5.5900621118012426</v>
      </c>
      <c r="D2315" s="64">
        <v>11.267605633802818</v>
      </c>
      <c r="E2315" s="64">
        <v>8.9912280701754383</v>
      </c>
      <c r="F2315" s="64">
        <v>4.5685279187817258</v>
      </c>
      <c r="G2315" s="64">
        <v>6.4102564102564097</v>
      </c>
      <c r="H2315" s="64">
        <v>6.6132264529058116</v>
      </c>
      <c r="I2315" s="64">
        <v>5.2197802197802199</v>
      </c>
      <c r="J2315" s="64">
        <v>9.2561983471074374</v>
      </c>
      <c r="K2315" s="64">
        <v>7.5313807531380759</v>
      </c>
      <c r="L2315" s="65"/>
      <c r="M2315" s="65">
        <v>9</v>
      </c>
      <c r="N2315" s="65">
        <v>32</v>
      </c>
      <c r="O2315" s="65">
        <v>41</v>
      </c>
      <c r="P2315" s="65">
        <v>9</v>
      </c>
      <c r="Q2315" s="65">
        <v>20</v>
      </c>
      <c r="R2315" s="65">
        <v>33</v>
      </c>
      <c r="S2315" s="65">
        <v>19</v>
      </c>
      <c r="T2315" s="65">
        <v>56</v>
      </c>
      <c r="U2315" s="65">
        <v>72</v>
      </c>
    </row>
    <row r="2316" spans="1:21" x14ac:dyDescent="0.35">
      <c r="A2316" s="62">
        <v>2311</v>
      </c>
      <c r="B2316" s="63" t="s">
        <v>509</v>
      </c>
      <c r="C2316" s="64">
        <v>5.668449197860963</v>
      </c>
      <c r="D2316" s="64">
        <v>11.071428571428571</v>
      </c>
      <c r="E2316" s="64">
        <v>8.361581920903955</v>
      </c>
      <c r="F2316" s="64">
        <v>2.877697841726619</v>
      </c>
      <c r="G2316" s="64">
        <v>7.7120822622107967</v>
      </c>
      <c r="H2316" s="64">
        <v>4.9413218035824578</v>
      </c>
      <c r="I2316" s="64">
        <v>4.1002277904328022</v>
      </c>
      <c r="J2316" s="64">
        <v>10.091743119266056</v>
      </c>
      <c r="K2316" s="64">
        <v>6.8557919621749415</v>
      </c>
      <c r="L2316" s="65"/>
      <c r="M2316" s="65">
        <v>53</v>
      </c>
      <c r="N2316" s="65">
        <v>93</v>
      </c>
      <c r="O2316" s="65">
        <v>148</v>
      </c>
      <c r="P2316" s="65">
        <v>24</v>
      </c>
      <c r="Q2316" s="65">
        <v>60</v>
      </c>
      <c r="R2316" s="65">
        <v>80</v>
      </c>
      <c r="S2316" s="65">
        <v>72</v>
      </c>
      <c r="T2316" s="65">
        <v>165</v>
      </c>
      <c r="U2316" s="65">
        <v>232</v>
      </c>
    </row>
    <row r="2317" spans="1:21" x14ac:dyDescent="0.35">
      <c r="A2317" s="62">
        <v>2312</v>
      </c>
      <c r="B2317" s="63" t="s">
        <v>2578</v>
      </c>
      <c r="C2317" s="64">
        <v>0</v>
      </c>
      <c r="D2317" s="64">
        <v>0</v>
      </c>
      <c r="E2317" s="64">
        <v>0</v>
      </c>
      <c r="F2317" s="64">
        <v>0</v>
      </c>
      <c r="G2317" s="64">
        <v>0</v>
      </c>
      <c r="H2317" s="64">
        <v>0</v>
      </c>
      <c r="I2317" s="64">
        <v>0</v>
      </c>
      <c r="J2317" s="64">
        <v>0</v>
      </c>
      <c r="K2317" s="64">
        <v>0</v>
      </c>
      <c r="L2317" s="65"/>
      <c r="M2317" s="65">
        <v>0</v>
      </c>
      <c r="N2317" s="65">
        <v>0</v>
      </c>
      <c r="O2317" s="65">
        <v>0</v>
      </c>
      <c r="P2317" s="65">
        <v>0</v>
      </c>
      <c r="Q2317" s="65">
        <v>0</v>
      </c>
      <c r="R2317" s="65">
        <v>0</v>
      </c>
      <c r="S2317" s="65">
        <v>0</v>
      </c>
      <c r="T2317" s="65">
        <v>0</v>
      </c>
      <c r="U2317" s="65">
        <v>0</v>
      </c>
    </row>
    <row r="2318" spans="1:21" x14ac:dyDescent="0.35">
      <c r="A2318" s="62">
        <v>2313</v>
      </c>
      <c r="B2318" s="63" t="s">
        <v>2579</v>
      </c>
      <c r="C2318" s="64">
        <v>0</v>
      </c>
      <c r="D2318" s="64">
        <v>0</v>
      </c>
      <c r="E2318" s="64">
        <v>70</v>
      </c>
      <c r="F2318" s="64">
        <v>0</v>
      </c>
      <c r="G2318" s="64">
        <v>0</v>
      </c>
      <c r="H2318" s="64">
        <v>0</v>
      </c>
      <c r="I2318" s="64">
        <v>0</v>
      </c>
      <c r="J2318" s="64">
        <v>100</v>
      </c>
      <c r="K2318" s="64">
        <v>50</v>
      </c>
      <c r="L2318" s="65"/>
      <c r="M2318" s="65">
        <v>0</v>
      </c>
      <c r="N2318" s="65">
        <v>0</v>
      </c>
      <c r="O2318" s="65">
        <v>7</v>
      </c>
      <c r="P2318" s="65">
        <v>0</v>
      </c>
      <c r="Q2318" s="65">
        <v>0</v>
      </c>
      <c r="R2318" s="65">
        <v>0</v>
      </c>
      <c r="S2318" s="65">
        <v>0</v>
      </c>
      <c r="T2318" s="65">
        <v>3</v>
      </c>
      <c r="U2318" s="65">
        <v>3</v>
      </c>
    </row>
    <row r="2319" spans="1:21" x14ac:dyDescent="0.35">
      <c r="A2319" s="62">
        <v>2314</v>
      </c>
      <c r="B2319" s="63" t="s">
        <v>510</v>
      </c>
      <c r="C2319" s="64">
        <v>5.298013245033113</v>
      </c>
      <c r="D2319" s="64">
        <v>6.3829787234042552</v>
      </c>
      <c r="E2319" s="64">
        <v>6.0473269062226116</v>
      </c>
      <c r="F2319" s="64">
        <v>1.9230769230769231</v>
      </c>
      <c r="G2319" s="64">
        <v>4.1356492969396195</v>
      </c>
      <c r="H2319" s="64">
        <v>4.3229497774952321</v>
      </c>
      <c r="I2319" s="64">
        <v>3.7481259370314843</v>
      </c>
      <c r="J2319" s="64">
        <v>5.1030421982335623</v>
      </c>
      <c r="K2319" s="64">
        <v>4.8041389504804144</v>
      </c>
      <c r="L2319" s="65"/>
      <c r="M2319" s="65">
        <v>16</v>
      </c>
      <c r="N2319" s="65">
        <v>54</v>
      </c>
      <c r="O2319" s="65">
        <v>69</v>
      </c>
      <c r="P2319" s="65">
        <v>7</v>
      </c>
      <c r="Q2319" s="65">
        <v>50</v>
      </c>
      <c r="R2319" s="65">
        <v>68</v>
      </c>
      <c r="S2319" s="65">
        <v>25</v>
      </c>
      <c r="T2319" s="65">
        <v>104</v>
      </c>
      <c r="U2319" s="65">
        <v>130</v>
      </c>
    </row>
    <row r="2320" spans="1:21" x14ac:dyDescent="0.35">
      <c r="A2320" s="62">
        <v>2315</v>
      </c>
      <c r="B2320" s="63" t="s">
        <v>511</v>
      </c>
      <c r="C2320" s="64">
        <v>4.7619047619047619</v>
      </c>
      <c r="D2320" s="64">
        <v>5.638214565387627</v>
      </c>
      <c r="E2320" s="64">
        <v>5.5480378890392421</v>
      </c>
      <c r="F2320" s="64">
        <v>4.048582995951417</v>
      </c>
      <c r="G2320" s="64">
        <v>6.149545772187281</v>
      </c>
      <c r="H2320" s="64">
        <v>5.6422569027611047</v>
      </c>
      <c r="I2320" s="64">
        <v>5.0808314087759809</v>
      </c>
      <c r="J2320" s="64">
        <v>6.0058953574060432</v>
      </c>
      <c r="K2320" s="64">
        <v>5.8804831532104256</v>
      </c>
      <c r="L2320" s="65"/>
      <c r="M2320" s="65">
        <v>9</v>
      </c>
      <c r="N2320" s="65">
        <v>72</v>
      </c>
      <c r="O2320" s="65">
        <v>82</v>
      </c>
      <c r="P2320" s="65">
        <v>10</v>
      </c>
      <c r="Q2320" s="65">
        <v>88</v>
      </c>
      <c r="R2320" s="65">
        <v>94</v>
      </c>
      <c r="S2320" s="65">
        <v>22</v>
      </c>
      <c r="T2320" s="65">
        <v>163</v>
      </c>
      <c r="U2320" s="65">
        <v>185</v>
      </c>
    </row>
    <row r="2321" spans="1:21" x14ac:dyDescent="0.35">
      <c r="A2321" s="62">
        <v>2316</v>
      </c>
      <c r="B2321" s="63" t="s">
        <v>2580</v>
      </c>
      <c r="C2321" s="64">
        <v>0</v>
      </c>
      <c r="D2321" s="64">
        <v>0</v>
      </c>
      <c r="E2321" s="64">
        <v>0</v>
      </c>
      <c r="F2321" s="64">
        <v>0</v>
      </c>
      <c r="G2321" s="64">
        <v>0</v>
      </c>
      <c r="H2321" s="64">
        <v>0</v>
      </c>
      <c r="I2321" s="64">
        <v>0</v>
      </c>
      <c r="J2321" s="64">
        <v>0</v>
      </c>
      <c r="K2321" s="64">
        <v>0</v>
      </c>
      <c r="L2321" s="65"/>
      <c r="M2321" s="65">
        <v>0</v>
      </c>
      <c r="N2321" s="65">
        <v>0</v>
      </c>
      <c r="O2321" s="65">
        <v>0</v>
      </c>
      <c r="P2321" s="65">
        <v>0</v>
      </c>
      <c r="Q2321" s="65">
        <v>0</v>
      </c>
      <c r="R2321" s="65">
        <v>0</v>
      </c>
      <c r="S2321" s="65">
        <v>0</v>
      </c>
      <c r="T2321" s="65">
        <v>0</v>
      </c>
      <c r="U2321" s="65">
        <v>0</v>
      </c>
    </row>
    <row r="2322" spans="1:21" x14ac:dyDescent="0.35">
      <c r="A2322" s="62">
        <v>2317</v>
      </c>
      <c r="B2322" s="63" t="s">
        <v>2581</v>
      </c>
      <c r="C2322" s="64">
        <v>0</v>
      </c>
      <c r="D2322" s="64">
        <v>0</v>
      </c>
      <c r="E2322" s="64">
        <v>0</v>
      </c>
      <c r="F2322" s="64">
        <v>0</v>
      </c>
      <c r="G2322" s="64">
        <v>0</v>
      </c>
      <c r="H2322" s="64">
        <v>0</v>
      </c>
      <c r="I2322" s="64">
        <v>0</v>
      </c>
      <c r="J2322" s="64">
        <v>0</v>
      </c>
      <c r="K2322" s="64">
        <v>0</v>
      </c>
      <c r="L2322" s="65"/>
      <c r="M2322" s="65">
        <v>0</v>
      </c>
      <c r="N2322" s="65">
        <v>0</v>
      </c>
      <c r="O2322" s="65">
        <v>0</v>
      </c>
      <c r="P2322" s="65">
        <v>0</v>
      </c>
      <c r="Q2322" s="65">
        <v>0</v>
      </c>
      <c r="R2322" s="65">
        <v>0</v>
      </c>
      <c r="S2322" s="65">
        <v>0</v>
      </c>
      <c r="T2322" s="65">
        <v>0</v>
      </c>
      <c r="U2322" s="65">
        <v>0</v>
      </c>
    </row>
    <row r="2323" spans="1:21" x14ac:dyDescent="0.35">
      <c r="A2323" s="62">
        <v>2318</v>
      </c>
      <c r="B2323" s="63" t="s">
        <v>2582</v>
      </c>
      <c r="C2323" s="64">
        <v>0</v>
      </c>
      <c r="D2323" s="64">
        <v>0</v>
      </c>
      <c r="E2323" s="64">
        <v>0</v>
      </c>
      <c r="F2323" s="64">
        <v>0</v>
      </c>
      <c r="G2323" s="64">
        <v>0</v>
      </c>
      <c r="H2323" s="64">
        <v>0</v>
      </c>
      <c r="I2323" s="64">
        <v>0</v>
      </c>
      <c r="J2323" s="64">
        <v>0</v>
      </c>
      <c r="K2323" s="64">
        <v>0</v>
      </c>
      <c r="L2323" s="65"/>
      <c r="M2323" s="65">
        <v>0</v>
      </c>
      <c r="N2323" s="65">
        <v>0</v>
      </c>
      <c r="O2323" s="65">
        <v>0</v>
      </c>
      <c r="P2323" s="65">
        <v>0</v>
      </c>
      <c r="Q2323" s="65">
        <v>0</v>
      </c>
      <c r="R2323" s="65">
        <v>0</v>
      </c>
      <c r="S2323" s="65">
        <v>0</v>
      </c>
      <c r="T2323" s="65">
        <v>0</v>
      </c>
      <c r="U2323" s="65">
        <v>0</v>
      </c>
    </row>
    <row r="2324" spans="1:21" x14ac:dyDescent="0.35">
      <c r="A2324" s="62">
        <v>2319</v>
      </c>
      <c r="B2324" s="63" t="s">
        <v>512</v>
      </c>
      <c r="C2324" s="64">
        <v>4.838709677419355</v>
      </c>
      <c r="D2324" s="64">
        <v>12.307692307692308</v>
      </c>
      <c r="E2324" s="64">
        <v>7.7669902912621351</v>
      </c>
      <c r="F2324" s="64">
        <v>0</v>
      </c>
      <c r="G2324" s="64">
        <v>5.5555555555555554</v>
      </c>
      <c r="H2324" s="64">
        <v>7.8431372549019605</v>
      </c>
      <c r="I2324" s="64">
        <v>7.0796460176991154</v>
      </c>
      <c r="J2324" s="64">
        <v>13.392857142857142</v>
      </c>
      <c r="K2324" s="64">
        <v>5.1162790697674421</v>
      </c>
      <c r="L2324" s="65"/>
      <c r="M2324" s="65">
        <v>3</v>
      </c>
      <c r="N2324" s="65">
        <v>8</v>
      </c>
      <c r="O2324" s="65">
        <v>8</v>
      </c>
      <c r="P2324" s="65">
        <v>0</v>
      </c>
      <c r="Q2324" s="65">
        <v>3</v>
      </c>
      <c r="R2324" s="65">
        <v>8</v>
      </c>
      <c r="S2324" s="65">
        <v>8</v>
      </c>
      <c r="T2324" s="65">
        <v>15</v>
      </c>
      <c r="U2324" s="65">
        <v>11</v>
      </c>
    </row>
    <row r="2325" spans="1:21" x14ac:dyDescent="0.35">
      <c r="A2325" s="62">
        <v>2320</v>
      </c>
      <c r="B2325" s="63" t="s">
        <v>2583</v>
      </c>
      <c r="C2325" s="64">
        <v>9.4736842105263168</v>
      </c>
      <c r="D2325" s="64">
        <v>6.0606060606060606</v>
      </c>
      <c r="E2325" s="64">
        <v>8.8235294117647065</v>
      </c>
      <c r="F2325" s="64">
        <v>0</v>
      </c>
      <c r="G2325" s="64">
        <v>6.4516129032258061</v>
      </c>
      <c r="H2325" s="64">
        <v>4.6979865771812079</v>
      </c>
      <c r="I2325" s="64">
        <v>6.9892473118279561</v>
      </c>
      <c r="J2325" s="64">
        <v>7.7519379844961236</v>
      </c>
      <c r="K2325" s="64">
        <v>7.2784810126582276</v>
      </c>
      <c r="L2325" s="65"/>
      <c r="M2325" s="65">
        <v>9</v>
      </c>
      <c r="N2325" s="65">
        <v>4</v>
      </c>
      <c r="O2325" s="65">
        <v>15</v>
      </c>
      <c r="P2325" s="65">
        <v>0</v>
      </c>
      <c r="Q2325" s="65">
        <v>4</v>
      </c>
      <c r="R2325" s="65">
        <v>7</v>
      </c>
      <c r="S2325" s="65">
        <v>13</v>
      </c>
      <c r="T2325" s="65">
        <v>10</v>
      </c>
      <c r="U2325" s="65">
        <v>23</v>
      </c>
    </row>
    <row r="2326" spans="1:21" x14ac:dyDescent="0.35">
      <c r="A2326" s="62">
        <v>2321</v>
      </c>
      <c r="B2326" s="63" t="s">
        <v>2584</v>
      </c>
      <c r="C2326" s="64">
        <v>0</v>
      </c>
      <c r="D2326" s="64">
        <v>0</v>
      </c>
      <c r="E2326" s="64">
        <v>0</v>
      </c>
      <c r="F2326" s="64">
        <v>0</v>
      </c>
      <c r="G2326" s="64">
        <v>0</v>
      </c>
      <c r="H2326" s="64">
        <v>0</v>
      </c>
      <c r="I2326" s="64">
        <v>0</v>
      </c>
      <c r="J2326" s="64">
        <v>0</v>
      </c>
      <c r="K2326" s="64">
        <v>0</v>
      </c>
      <c r="L2326" s="65"/>
      <c r="M2326" s="65">
        <v>0</v>
      </c>
      <c r="N2326" s="65">
        <v>0</v>
      </c>
      <c r="O2326" s="65">
        <v>0</v>
      </c>
      <c r="P2326" s="65">
        <v>0</v>
      </c>
      <c r="Q2326" s="65">
        <v>0</v>
      </c>
      <c r="R2326" s="65">
        <v>0</v>
      </c>
      <c r="S2326" s="65">
        <v>0</v>
      </c>
      <c r="T2326" s="65">
        <v>0</v>
      </c>
      <c r="U2326" s="65">
        <v>0</v>
      </c>
    </row>
    <row r="2327" spans="1:21" x14ac:dyDescent="0.35">
      <c r="A2327" s="62">
        <v>2322</v>
      </c>
      <c r="B2327" s="63" t="s">
        <v>2585</v>
      </c>
      <c r="C2327" s="64">
        <v>0</v>
      </c>
      <c r="D2327" s="64">
        <v>0</v>
      </c>
      <c r="E2327" s="64">
        <v>0</v>
      </c>
      <c r="F2327" s="64">
        <v>0</v>
      </c>
      <c r="G2327" s="64">
        <v>0</v>
      </c>
      <c r="H2327" s="64">
        <v>0</v>
      </c>
      <c r="I2327" s="64">
        <v>0</v>
      </c>
      <c r="J2327" s="64">
        <v>0</v>
      </c>
      <c r="K2327" s="64">
        <v>0</v>
      </c>
      <c r="L2327" s="65"/>
      <c r="M2327" s="65">
        <v>0</v>
      </c>
      <c r="N2327" s="65">
        <v>0</v>
      </c>
      <c r="O2327" s="65">
        <v>0</v>
      </c>
      <c r="P2327" s="65">
        <v>0</v>
      </c>
      <c r="Q2327" s="65">
        <v>0</v>
      </c>
      <c r="R2327" s="65">
        <v>0</v>
      </c>
      <c r="S2327" s="65">
        <v>0</v>
      </c>
      <c r="T2327" s="65">
        <v>0</v>
      </c>
      <c r="U2327" s="65">
        <v>0</v>
      </c>
    </row>
    <row r="2328" spans="1:21" x14ac:dyDescent="0.35">
      <c r="A2328" s="62">
        <v>2323</v>
      </c>
      <c r="B2328" s="63" t="s">
        <v>2586</v>
      </c>
      <c r="C2328" s="64">
        <v>0</v>
      </c>
      <c r="D2328" s="64">
        <v>0</v>
      </c>
      <c r="E2328" s="64">
        <v>0</v>
      </c>
      <c r="F2328" s="64">
        <v>0</v>
      </c>
      <c r="G2328" s="64">
        <v>0</v>
      </c>
      <c r="H2328" s="64">
        <v>0</v>
      </c>
      <c r="I2328" s="64">
        <v>0</v>
      </c>
      <c r="J2328" s="64">
        <v>0</v>
      </c>
      <c r="K2328" s="64">
        <v>0</v>
      </c>
      <c r="L2328" s="65"/>
      <c r="M2328" s="65">
        <v>0</v>
      </c>
      <c r="N2328" s="65">
        <v>0</v>
      </c>
      <c r="O2328" s="65">
        <v>0</v>
      </c>
      <c r="P2328" s="65">
        <v>0</v>
      </c>
      <c r="Q2328" s="65">
        <v>0</v>
      </c>
      <c r="R2328" s="65">
        <v>0</v>
      </c>
      <c r="S2328" s="65">
        <v>0</v>
      </c>
      <c r="T2328" s="65">
        <v>0</v>
      </c>
      <c r="U2328" s="65">
        <v>0</v>
      </c>
    </row>
    <row r="2329" spans="1:21" x14ac:dyDescent="0.35">
      <c r="A2329" s="62">
        <v>2324</v>
      </c>
      <c r="B2329" s="63" t="s">
        <v>2587</v>
      </c>
      <c r="C2329" s="64">
        <v>0</v>
      </c>
      <c r="D2329" s="64">
        <v>0</v>
      </c>
      <c r="E2329" s="64">
        <v>0</v>
      </c>
      <c r="F2329" s="64">
        <v>0</v>
      </c>
      <c r="G2329" s="64">
        <v>0</v>
      </c>
      <c r="H2329" s="64">
        <v>0</v>
      </c>
      <c r="I2329" s="64">
        <v>0</v>
      </c>
      <c r="J2329" s="64">
        <v>0</v>
      </c>
      <c r="K2329" s="64">
        <v>0</v>
      </c>
      <c r="L2329" s="65"/>
      <c r="M2329" s="65">
        <v>0</v>
      </c>
      <c r="N2329" s="65">
        <v>0</v>
      </c>
      <c r="O2329" s="65">
        <v>0</v>
      </c>
      <c r="P2329" s="65">
        <v>0</v>
      </c>
      <c r="Q2329" s="65">
        <v>0</v>
      </c>
      <c r="R2329" s="65">
        <v>0</v>
      </c>
      <c r="S2329" s="65">
        <v>0</v>
      </c>
      <c r="T2329" s="65">
        <v>0</v>
      </c>
      <c r="U2329" s="65">
        <v>0</v>
      </c>
    </row>
    <row r="2330" spans="1:21" x14ac:dyDescent="0.35">
      <c r="A2330" s="62">
        <v>2325</v>
      </c>
      <c r="B2330" s="63" t="s">
        <v>2588</v>
      </c>
      <c r="C2330" s="64">
        <v>0</v>
      </c>
      <c r="D2330" s="64">
        <v>0</v>
      </c>
      <c r="E2330" s="64">
        <v>0</v>
      </c>
      <c r="F2330" s="64">
        <v>0</v>
      </c>
      <c r="G2330" s="64">
        <v>0</v>
      </c>
      <c r="H2330" s="64">
        <v>0</v>
      </c>
      <c r="I2330" s="64">
        <v>0</v>
      </c>
      <c r="J2330" s="64">
        <v>0</v>
      </c>
      <c r="K2330" s="64">
        <v>0</v>
      </c>
      <c r="L2330" s="65"/>
      <c r="M2330" s="65">
        <v>0</v>
      </c>
      <c r="N2330" s="65">
        <v>0</v>
      </c>
      <c r="O2330" s="65">
        <v>0</v>
      </c>
      <c r="P2330" s="65">
        <v>0</v>
      </c>
      <c r="Q2330" s="65">
        <v>0</v>
      </c>
      <c r="R2330" s="65">
        <v>0</v>
      </c>
      <c r="S2330" s="65">
        <v>0</v>
      </c>
      <c r="T2330" s="65">
        <v>0</v>
      </c>
      <c r="U2330" s="65">
        <v>0</v>
      </c>
    </row>
    <row r="2331" spans="1:21" x14ac:dyDescent="0.35">
      <c r="A2331" s="62">
        <v>2326</v>
      </c>
      <c r="B2331" s="63" t="s">
        <v>2589</v>
      </c>
      <c r="C2331" s="64">
        <v>0</v>
      </c>
      <c r="D2331" s="64">
        <v>0</v>
      </c>
      <c r="E2331" s="64">
        <v>0</v>
      </c>
      <c r="F2331" s="64">
        <v>0</v>
      </c>
      <c r="G2331" s="64">
        <v>0</v>
      </c>
      <c r="H2331" s="64">
        <v>0</v>
      </c>
      <c r="I2331" s="64">
        <v>0</v>
      </c>
      <c r="J2331" s="64">
        <v>0</v>
      </c>
      <c r="K2331" s="64">
        <v>0</v>
      </c>
      <c r="L2331" s="65"/>
      <c r="M2331" s="65">
        <v>0</v>
      </c>
      <c r="N2331" s="65">
        <v>0</v>
      </c>
      <c r="O2331" s="65">
        <v>0</v>
      </c>
      <c r="P2331" s="65">
        <v>0</v>
      </c>
      <c r="Q2331" s="65">
        <v>0</v>
      </c>
      <c r="R2331" s="65">
        <v>0</v>
      </c>
      <c r="S2331" s="65">
        <v>0</v>
      </c>
      <c r="T2331" s="65">
        <v>0</v>
      </c>
      <c r="U2331" s="65">
        <v>0</v>
      </c>
    </row>
    <row r="2332" spans="1:21" x14ac:dyDescent="0.35">
      <c r="A2332" s="62">
        <v>2327</v>
      </c>
      <c r="B2332" s="63" t="s">
        <v>2590</v>
      </c>
      <c r="C2332" s="64">
        <v>0</v>
      </c>
      <c r="D2332" s="64">
        <v>0</v>
      </c>
      <c r="E2332" s="64">
        <v>0</v>
      </c>
      <c r="F2332" s="64">
        <v>0</v>
      </c>
      <c r="G2332" s="64">
        <v>0</v>
      </c>
      <c r="H2332" s="64">
        <v>0</v>
      </c>
      <c r="I2332" s="64">
        <v>0</v>
      </c>
      <c r="J2332" s="64">
        <v>0</v>
      </c>
      <c r="K2332" s="64">
        <v>0</v>
      </c>
      <c r="L2332" s="65"/>
      <c r="M2332" s="65">
        <v>0</v>
      </c>
      <c r="N2332" s="65">
        <v>0</v>
      </c>
      <c r="O2332" s="65">
        <v>0</v>
      </c>
      <c r="P2332" s="65">
        <v>0</v>
      </c>
      <c r="Q2332" s="65">
        <v>0</v>
      </c>
      <c r="R2332" s="65">
        <v>0</v>
      </c>
      <c r="S2332" s="65">
        <v>0</v>
      </c>
      <c r="T2332" s="65">
        <v>0</v>
      </c>
      <c r="U2332" s="65">
        <v>0</v>
      </c>
    </row>
    <row r="2333" spans="1:21" x14ac:dyDescent="0.35">
      <c r="A2333" s="62">
        <v>2328</v>
      </c>
      <c r="B2333" s="63" t="s">
        <v>2591</v>
      </c>
      <c r="C2333" s="64">
        <v>7.1167883211678831</v>
      </c>
      <c r="D2333" s="64">
        <v>13.550420168067227</v>
      </c>
      <c r="E2333" s="64">
        <v>10.857908847184987</v>
      </c>
      <c r="F2333" s="64">
        <v>5.809128630705394</v>
      </c>
      <c r="G2333" s="64">
        <v>12.07115628970775</v>
      </c>
      <c r="H2333" s="64">
        <v>9.0692124105011924</v>
      </c>
      <c r="I2333" s="64">
        <v>6.3291139240506329</v>
      </c>
      <c r="J2333" s="64">
        <v>12.918108419838523</v>
      </c>
      <c r="K2333" s="64">
        <v>10.404624277456648</v>
      </c>
      <c r="L2333" s="65"/>
      <c r="M2333" s="65">
        <v>39</v>
      </c>
      <c r="N2333" s="65">
        <v>129</v>
      </c>
      <c r="O2333" s="65">
        <v>162</v>
      </c>
      <c r="P2333" s="65">
        <v>28</v>
      </c>
      <c r="Q2333" s="65">
        <v>95</v>
      </c>
      <c r="R2333" s="65">
        <v>114</v>
      </c>
      <c r="S2333" s="65">
        <v>65</v>
      </c>
      <c r="T2333" s="65">
        <v>224</v>
      </c>
      <c r="U2333" s="65">
        <v>288</v>
      </c>
    </row>
    <row r="2334" spans="1:21" x14ac:dyDescent="0.35">
      <c r="A2334" s="62">
        <v>2329</v>
      </c>
      <c r="B2334" s="63" t="s">
        <v>513</v>
      </c>
      <c r="C2334" s="64">
        <v>6.4766839378238332</v>
      </c>
      <c r="D2334" s="64">
        <v>15.789473684210526</v>
      </c>
      <c r="E2334" s="64">
        <v>11.320754716981133</v>
      </c>
      <c r="F2334" s="64">
        <v>3.3854166666666665</v>
      </c>
      <c r="G2334" s="64">
        <v>11.633109619686801</v>
      </c>
      <c r="H2334" s="64">
        <v>7.9710144927536222</v>
      </c>
      <c r="I2334" s="64">
        <v>5.680317040951123</v>
      </c>
      <c r="J2334" s="64">
        <v>13.318777292576419</v>
      </c>
      <c r="K2334" s="64">
        <v>9.4586555621653776</v>
      </c>
      <c r="L2334" s="65"/>
      <c r="M2334" s="65">
        <v>25</v>
      </c>
      <c r="N2334" s="65">
        <v>75</v>
      </c>
      <c r="O2334" s="65">
        <v>96</v>
      </c>
      <c r="P2334" s="65">
        <v>13</v>
      </c>
      <c r="Q2334" s="65">
        <v>52</v>
      </c>
      <c r="R2334" s="65">
        <v>66</v>
      </c>
      <c r="S2334" s="65">
        <v>43</v>
      </c>
      <c r="T2334" s="65">
        <v>122</v>
      </c>
      <c r="U2334" s="65">
        <v>159</v>
      </c>
    </row>
    <row r="2335" spans="1:21" x14ac:dyDescent="0.35">
      <c r="A2335" s="62">
        <v>2330</v>
      </c>
      <c r="B2335" s="63" t="s">
        <v>2592</v>
      </c>
      <c r="C2335" s="64">
        <v>6.5789473684210522</v>
      </c>
      <c r="D2335" s="64">
        <v>14.160583941605839</v>
      </c>
      <c r="E2335" s="64">
        <v>11.223147742218325</v>
      </c>
      <c r="F2335" s="64">
        <v>6.326304106548279</v>
      </c>
      <c r="G2335" s="64">
        <v>12.510088781275222</v>
      </c>
      <c r="H2335" s="64">
        <v>9.6577590248476319</v>
      </c>
      <c r="I2335" s="64">
        <v>6.1043285238623746</v>
      </c>
      <c r="J2335" s="64">
        <v>13.476263399693721</v>
      </c>
      <c r="K2335" s="64">
        <v>10.533453887884267</v>
      </c>
      <c r="L2335" s="65"/>
      <c r="M2335" s="65">
        <v>60</v>
      </c>
      <c r="N2335" s="65">
        <v>194</v>
      </c>
      <c r="O2335" s="65">
        <v>256</v>
      </c>
      <c r="P2335" s="65">
        <v>57</v>
      </c>
      <c r="Q2335" s="65">
        <v>155</v>
      </c>
      <c r="R2335" s="65">
        <v>206</v>
      </c>
      <c r="S2335" s="65">
        <v>110</v>
      </c>
      <c r="T2335" s="65">
        <v>352</v>
      </c>
      <c r="U2335" s="65">
        <v>466</v>
      </c>
    </row>
    <row r="2336" spans="1:21" x14ac:dyDescent="0.35">
      <c r="A2336" s="62">
        <v>2331</v>
      </c>
      <c r="B2336" s="63" t="s">
        <v>514</v>
      </c>
      <c r="C2336" s="64">
        <v>8.75</v>
      </c>
      <c r="D2336" s="64">
        <v>14.634146341463413</v>
      </c>
      <c r="E2336" s="64">
        <v>8.8524590163934427</v>
      </c>
      <c r="F2336" s="64">
        <v>4.9645390070921991</v>
      </c>
      <c r="G2336" s="64">
        <v>18.181818181818183</v>
      </c>
      <c r="H2336" s="64">
        <v>11.721611721611721</v>
      </c>
      <c r="I2336" s="64">
        <v>5.0505050505050502</v>
      </c>
      <c r="J2336" s="64">
        <v>13.986013986013987</v>
      </c>
      <c r="K2336" s="64">
        <v>10</v>
      </c>
      <c r="L2336" s="65"/>
      <c r="M2336" s="65">
        <v>14</v>
      </c>
      <c r="N2336" s="65">
        <v>24</v>
      </c>
      <c r="O2336" s="65">
        <v>27</v>
      </c>
      <c r="P2336" s="65">
        <v>7</v>
      </c>
      <c r="Q2336" s="65">
        <v>24</v>
      </c>
      <c r="R2336" s="65">
        <v>32</v>
      </c>
      <c r="S2336" s="65">
        <v>15</v>
      </c>
      <c r="T2336" s="65">
        <v>40</v>
      </c>
      <c r="U2336" s="65">
        <v>58</v>
      </c>
    </row>
    <row r="2337" spans="1:21" x14ac:dyDescent="0.35">
      <c r="A2337" s="62">
        <v>2332</v>
      </c>
      <c r="B2337" s="63" t="s">
        <v>2593</v>
      </c>
      <c r="C2337" s="64">
        <v>0</v>
      </c>
      <c r="D2337" s="64">
        <v>10.810810810810811</v>
      </c>
      <c r="E2337" s="64">
        <v>6.0975609756097562</v>
      </c>
      <c r="F2337" s="64">
        <v>0</v>
      </c>
      <c r="G2337" s="64">
        <v>0</v>
      </c>
      <c r="H2337" s="64">
        <v>5.1724137931034484</v>
      </c>
      <c r="I2337" s="64">
        <v>5</v>
      </c>
      <c r="J2337" s="64">
        <v>9.5238095238095237</v>
      </c>
      <c r="K2337" s="64">
        <v>7.2368421052631584</v>
      </c>
      <c r="L2337" s="65"/>
      <c r="M2337" s="65">
        <v>0</v>
      </c>
      <c r="N2337" s="65">
        <v>4</v>
      </c>
      <c r="O2337" s="65">
        <v>5</v>
      </c>
      <c r="P2337" s="65">
        <v>0</v>
      </c>
      <c r="Q2337" s="65">
        <v>0</v>
      </c>
      <c r="R2337" s="65">
        <v>3</v>
      </c>
      <c r="S2337" s="65">
        <v>4</v>
      </c>
      <c r="T2337" s="65">
        <v>6</v>
      </c>
      <c r="U2337" s="65">
        <v>11</v>
      </c>
    </row>
    <row r="2338" spans="1:21" x14ac:dyDescent="0.35">
      <c r="A2338" s="62">
        <v>2333</v>
      </c>
      <c r="B2338" s="63" t="s">
        <v>2594</v>
      </c>
      <c r="C2338" s="64">
        <v>10.344827586206897</v>
      </c>
      <c r="D2338" s="64">
        <v>0</v>
      </c>
      <c r="E2338" s="64">
        <v>10.256410256410255</v>
      </c>
      <c r="F2338" s="64">
        <v>0</v>
      </c>
      <c r="G2338" s="64">
        <v>0</v>
      </c>
      <c r="H2338" s="64">
        <v>0</v>
      </c>
      <c r="I2338" s="64">
        <v>7.3170731707317067</v>
      </c>
      <c r="J2338" s="64">
        <v>15.384615384615385</v>
      </c>
      <c r="K2338" s="64">
        <v>4.5454545454545459</v>
      </c>
      <c r="L2338" s="65"/>
      <c r="M2338" s="65">
        <v>3</v>
      </c>
      <c r="N2338" s="65">
        <v>0</v>
      </c>
      <c r="O2338" s="65">
        <v>4</v>
      </c>
      <c r="P2338" s="65">
        <v>0</v>
      </c>
      <c r="Q2338" s="65">
        <v>0</v>
      </c>
      <c r="R2338" s="65">
        <v>0</v>
      </c>
      <c r="S2338" s="65">
        <v>3</v>
      </c>
      <c r="T2338" s="65">
        <v>6</v>
      </c>
      <c r="U2338" s="65">
        <v>4</v>
      </c>
    </row>
    <row r="2339" spans="1:21" x14ac:dyDescent="0.35">
      <c r="A2339" s="62">
        <v>2334</v>
      </c>
      <c r="B2339" s="63" t="s">
        <v>515</v>
      </c>
      <c r="C2339" s="64">
        <v>13.636363636363635</v>
      </c>
      <c r="D2339" s="64">
        <v>15.686274509803921</v>
      </c>
      <c r="E2339" s="64">
        <v>15.625</v>
      </c>
      <c r="F2339" s="64">
        <v>5.6603773584905666</v>
      </c>
      <c r="G2339" s="64">
        <v>17.647058823529413</v>
      </c>
      <c r="H2339" s="64">
        <v>9.9009900990099009</v>
      </c>
      <c r="I2339" s="64">
        <v>5.1020408163265305</v>
      </c>
      <c r="J2339" s="64">
        <v>13.26530612244898</v>
      </c>
      <c r="K2339" s="64">
        <v>10.204081632653061</v>
      </c>
      <c r="L2339" s="65"/>
      <c r="M2339" s="65">
        <v>6</v>
      </c>
      <c r="N2339" s="65">
        <v>8</v>
      </c>
      <c r="O2339" s="65">
        <v>15</v>
      </c>
      <c r="P2339" s="65">
        <v>3</v>
      </c>
      <c r="Q2339" s="65">
        <v>9</v>
      </c>
      <c r="R2339" s="65">
        <v>10</v>
      </c>
      <c r="S2339" s="65">
        <v>5</v>
      </c>
      <c r="T2339" s="65">
        <v>13</v>
      </c>
      <c r="U2339" s="65">
        <v>20</v>
      </c>
    </row>
    <row r="2340" spans="1:21" x14ac:dyDescent="0.35">
      <c r="A2340" s="62">
        <v>2335</v>
      </c>
      <c r="B2340" s="63" t="s">
        <v>2595</v>
      </c>
      <c r="C2340" s="64">
        <v>0</v>
      </c>
      <c r="D2340" s="64">
        <v>0</v>
      </c>
      <c r="E2340" s="64">
        <v>0</v>
      </c>
      <c r="F2340" s="64">
        <v>0</v>
      </c>
      <c r="G2340" s="64">
        <v>0</v>
      </c>
      <c r="H2340" s="64">
        <v>0</v>
      </c>
      <c r="I2340" s="64">
        <v>0</v>
      </c>
      <c r="J2340" s="64">
        <v>0</v>
      </c>
      <c r="K2340" s="64">
        <v>0</v>
      </c>
      <c r="L2340" s="65"/>
      <c r="M2340" s="65">
        <v>0</v>
      </c>
      <c r="N2340" s="65">
        <v>0</v>
      </c>
      <c r="O2340" s="65">
        <v>0</v>
      </c>
      <c r="P2340" s="65">
        <v>0</v>
      </c>
      <c r="Q2340" s="65">
        <v>0</v>
      </c>
      <c r="R2340" s="65">
        <v>0</v>
      </c>
      <c r="S2340" s="65">
        <v>0</v>
      </c>
      <c r="T2340" s="65">
        <v>0</v>
      </c>
      <c r="U2340" s="65">
        <v>0</v>
      </c>
    </row>
    <row r="2341" spans="1:21" x14ac:dyDescent="0.35">
      <c r="A2341" s="62">
        <v>2336</v>
      </c>
      <c r="B2341" s="63" t="s">
        <v>2596</v>
      </c>
      <c r="C2341" s="64">
        <v>0</v>
      </c>
      <c r="D2341" s="64">
        <v>0</v>
      </c>
      <c r="E2341" s="64">
        <v>0</v>
      </c>
      <c r="F2341" s="64">
        <v>0</v>
      </c>
      <c r="G2341" s="64">
        <v>0</v>
      </c>
      <c r="H2341" s="64">
        <v>0</v>
      </c>
      <c r="I2341" s="64">
        <v>0</v>
      </c>
      <c r="J2341" s="64">
        <v>0</v>
      </c>
      <c r="K2341" s="64">
        <v>0</v>
      </c>
      <c r="L2341" s="65"/>
      <c r="M2341" s="65">
        <v>0</v>
      </c>
      <c r="N2341" s="65">
        <v>0</v>
      </c>
      <c r="O2341" s="65">
        <v>0</v>
      </c>
      <c r="P2341" s="65">
        <v>0</v>
      </c>
      <c r="Q2341" s="65">
        <v>0</v>
      </c>
      <c r="R2341" s="65">
        <v>0</v>
      </c>
      <c r="S2341" s="65">
        <v>0</v>
      </c>
      <c r="T2341" s="65">
        <v>0</v>
      </c>
      <c r="U2341" s="65">
        <v>0</v>
      </c>
    </row>
    <row r="2342" spans="1:21" x14ac:dyDescent="0.35">
      <c r="A2342" s="62">
        <v>2337</v>
      </c>
      <c r="B2342" s="63" t="s">
        <v>2597</v>
      </c>
      <c r="C2342" s="64">
        <v>0</v>
      </c>
      <c r="D2342" s="64">
        <v>0</v>
      </c>
      <c r="E2342" s="64">
        <v>0</v>
      </c>
      <c r="F2342" s="64">
        <v>0</v>
      </c>
      <c r="G2342" s="64">
        <v>0</v>
      </c>
      <c r="H2342" s="64">
        <v>0</v>
      </c>
      <c r="I2342" s="64">
        <v>0</v>
      </c>
      <c r="J2342" s="64">
        <v>0</v>
      </c>
      <c r="K2342" s="64">
        <v>0</v>
      </c>
      <c r="L2342" s="65"/>
      <c r="M2342" s="65">
        <v>0</v>
      </c>
      <c r="N2342" s="65">
        <v>0</v>
      </c>
      <c r="O2342" s="65">
        <v>0</v>
      </c>
      <c r="P2342" s="65">
        <v>0</v>
      </c>
      <c r="Q2342" s="65">
        <v>0</v>
      </c>
      <c r="R2342" s="65">
        <v>0</v>
      </c>
      <c r="S2342" s="65">
        <v>0</v>
      </c>
      <c r="T2342" s="65">
        <v>0</v>
      </c>
      <c r="U2342" s="65">
        <v>0</v>
      </c>
    </row>
    <row r="2343" spans="1:21" x14ac:dyDescent="0.35">
      <c r="A2343" s="62">
        <v>2338</v>
      </c>
      <c r="B2343" s="63" t="s">
        <v>2598</v>
      </c>
      <c r="C2343" s="64">
        <v>0</v>
      </c>
      <c r="D2343" s="64">
        <v>0</v>
      </c>
      <c r="E2343" s="64">
        <v>0</v>
      </c>
      <c r="F2343" s="64">
        <v>0</v>
      </c>
      <c r="G2343" s="64">
        <v>0</v>
      </c>
      <c r="H2343" s="64">
        <v>0</v>
      </c>
      <c r="I2343" s="64">
        <v>0</v>
      </c>
      <c r="J2343" s="64">
        <v>0</v>
      </c>
      <c r="K2343" s="64">
        <v>0</v>
      </c>
      <c r="L2343" s="65"/>
      <c r="M2343" s="65">
        <v>0</v>
      </c>
      <c r="N2343" s="65">
        <v>0</v>
      </c>
      <c r="O2343" s="65">
        <v>0</v>
      </c>
      <c r="P2343" s="65">
        <v>0</v>
      </c>
      <c r="Q2343" s="65">
        <v>0</v>
      </c>
      <c r="R2343" s="65">
        <v>0</v>
      </c>
      <c r="S2343" s="65">
        <v>0</v>
      </c>
      <c r="T2343" s="65">
        <v>0</v>
      </c>
      <c r="U2343" s="65">
        <v>0</v>
      </c>
    </row>
    <row r="2344" spans="1:21" x14ac:dyDescent="0.35">
      <c r="A2344" s="62">
        <v>2339</v>
      </c>
      <c r="B2344" s="63" t="s">
        <v>2599</v>
      </c>
      <c r="C2344" s="64">
        <v>0</v>
      </c>
      <c r="D2344" s="64">
        <v>5.2083333333333339</v>
      </c>
      <c r="E2344" s="64">
        <v>8.8888888888888893</v>
      </c>
      <c r="F2344" s="64">
        <v>5.7971014492753623</v>
      </c>
      <c r="G2344" s="64">
        <v>14.0625</v>
      </c>
      <c r="H2344" s="64">
        <v>8.6092715231788084</v>
      </c>
      <c r="I2344" s="64">
        <v>1.8867924528301887</v>
      </c>
      <c r="J2344" s="64">
        <v>10.429447852760736</v>
      </c>
      <c r="K2344" s="64">
        <v>6.8965517241379306</v>
      </c>
      <c r="L2344" s="65"/>
      <c r="M2344" s="65">
        <v>0</v>
      </c>
      <c r="N2344" s="65">
        <v>5</v>
      </c>
      <c r="O2344" s="65">
        <v>16</v>
      </c>
      <c r="P2344" s="65">
        <v>4</v>
      </c>
      <c r="Q2344" s="65">
        <v>9</v>
      </c>
      <c r="R2344" s="65">
        <v>13</v>
      </c>
      <c r="S2344" s="65">
        <v>3</v>
      </c>
      <c r="T2344" s="65">
        <v>17</v>
      </c>
      <c r="U2344" s="65">
        <v>22</v>
      </c>
    </row>
    <row r="2345" spans="1:21" x14ac:dyDescent="0.35">
      <c r="A2345" s="62">
        <v>2340</v>
      </c>
      <c r="B2345" s="63" t="s">
        <v>2600</v>
      </c>
      <c r="C2345" s="64">
        <v>0</v>
      </c>
      <c r="D2345" s="64">
        <v>0</v>
      </c>
      <c r="E2345" s="64">
        <v>0</v>
      </c>
      <c r="F2345" s="64">
        <v>0</v>
      </c>
      <c r="G2345" s="64">
        <v>0</v>
      </c>
      <c r="H2345" s="64">
        <v>0</v>
      </c>
      <c r="I2345" s="64">
        <v>0</v>
      </c>
      <c r="J2345" s="64">
        <v>0</v>
      </c>
      <c r="K2345" s="64">
        <v>0</v>
      </c>
      <c r="L2345" s="65"/>
      <c r="M2345" s="65">
        <v>0</v>
      </c>
      <c r="N2345" s="65">
        <v>0</v>
      </c>
      <c r="O2345" s="65">
        <v>0</v>
      </c>
      <c r="P2345" s="65">
        <v>0</v>
      </c>
      <c r="Q2345" s="65">
        <v>0</v>
      </c>
      <c r="R2345" s="65">
        <v>0</v>
      </c>
      <c r="S2345" s="65">
        <v>0</v>
      </c>
      <c r="T2345" s="65">
        <v>0</v>
      </c>
      <c r="U2345" s="65">
        <v>0</v>
      </c>
    </row>
    <row r="2346" spans="1:21" x14ac:dyDescent="0.35">
      <c r="A2346" s="62">
        <v>2341</v>
      </c>
      <c r="B2346" s="63" t="s">
        <v>2601</v>
      </c>
      <c r="C2346" s="64">
        <v>0</v>
      </c>
      <c r="D2346" s="64">
        <v>0</v>
      </c>
      <c r="E2346" s="64">
        <v>0</v>
      </c>
      <c r="F2346" s="64">
        <v>0</v>
      </c>
      <c r="G2346" s="64">
        <v>0</v>
      </c>
      <c r="H2346" s="64">
        <v>0</v>
      </c>
      <c r="I2346" s="64">
        <v>0</v>
      </c>
      <c r="J2346" s="64">
        <v>0</v>
      </c>
      <c r="K2346" s="64">
        <v>0</v>
      </c>
      <c r="L2346" s="65"/>
      <c r="M2346" s="65">
        <v>0</v>
      </c>
      <c r="N2346" s="65">
        <v>0</v>
      </c>
      <c r="O2346" s="65">
        <v>0</v>
      </c>
      <c r="P2346" s="65">
        <v>0</v>
      </c>
      <c r="Q2346" s="65">
        <v>0</v>
      </c>
      <c r="R2346" s="65">
        <v>0</v>
      </c>
      <c r="S2346" s="65">
        <v>0</v>
      </c>
      <c r="T2346" s="65">
        <v>0</v>
      </c>
      <c r="U2346" s="65">
        <v>0</v>
      </c>
    </row>
    <row r="2347" spans="1:21" x14ac:dyDescent="0.35">
      <c r="A2347" s="62">
        <v>2342</v>
      </c>
      <c r="B2347" s="63" t="s">
        <v>2602</v>
      </c>
      <c r="C2347" s="64">
        <v>0</v>
      </c>
      <c r="D2347" s="64">
        <v>0</v>
      </c>
      <c r="E2347" s="64">
        <v>0</v>
      </c>
      <c r="F2347" s="64">
        <v>0</v>
      </c>
      <c r="G2347" s="64">
        <v>0</v>
      </c>
      <c r="H2347" s="64">
        <v>0</v>
      </c>
      <c r="I2347" s="64">
        <v>0</v>
      </c>
      <c r="J2347" s="64">
        <v>0</v>
      </c>
      <c r="K2347" s="64">
        <v>0</v>
      </c>
      <c r="L2347" s="65"/>
      <c r="M2347" s="65">
        <v>0</v>
      </c>
      <c r="N2347" s="65">
        <v>0</v>
      </c>
      <c r="O2347" s="65">
        <v>0</v>
      </c>
      <c r="P2347" s="65">
        <v>0</v>
      </c>
      <c r="Q2347" s="65">
        <v>0</v>
      </c>
      <c r="R2347" s="65">
        <v>0</v>
      </c>
      <c r="S2347" s="65">
        <v>0</v>
      </c>
      <c r="T2347" s="65">
        <v>0</v>
      </c>
      <c r="U2347" s="65">
        <v>0</v>
      </c>
    </row>
    <row r="2348" spans="1:21" x14ac:dyDescent="0.35">
      <c r="A2348" s="62">
        <v>2343</v>
      </c>
      <c r="B2348" s="63" t="s">
        <v>2603</v>
      </c>
      <c r="C2348" s="64">
        <v>8.1521739130434785</v>
      </c>
      <c r="D2348" s="64">
        <v>12.877263581488934</v>
      </c>
      <c r="E2348" s="64">
        <v>11.194029850746269</v>
      </c>
      <c r="F2348" s="64">
        <v>6.0606060606060606</v>
      </c>
      <c r="G2348" s="64">
        <v>7.8098471986417657</v>
      </c>
      <c r="H2348" s="64">
        <v>6.8877551020408152</v>
      </c>
      <c r="I2348" s="64">
        <v>7.1618037135278518</v>
      </c>
      <c r="J2348" s="64">
        <v>10.220994475138122</v>
      </c>
      <c r="K2348" s="64">
        <v>9.084699453551913</v>
      </c>
      <c r="L2348" s="65"/>
      <c r="M2348" s="65">
        <v>15</v>
      </c>
      <c r="N2348" s="65">
        <v>64</v>
      </c>
      <c r="O2348" s="65">
        <v>75</v>
      </c>
      <c r="P2348" s="65">
        <v>12</v>
      </c>
      <c r="Q2348" s="65">
        <v>46</v>
      </c>
      <c r="R2348" s="65">
        <v>54</v>
      </c>
      <c r="S2348" s="65">
        <v>27</v>
      </c>
      <c r="T2348" s="65">
        <v>111</v>
      </c>
      <c r="U2348" s="65">
        <v>133</v>
      </c>
    </row>
    <row r="2349" spans="1:21" x14ac:dyDescent="0.35">
      <c r="A2349" s="62">
        <v>2344</v>
      </c>
      <c r="B2349" s="63" t="s">
        <v>516</v>
      </c>
      <c r="C2349" s="64">
        <v>6.8181818181818175</v>
      </c>
      <c r="D2349" s="64">
        <v>7.5471698113207548</v>
      </c>
      <c r="E2349" s="64">
        <v>6.7503924646781783</v>
      </c>
      <c r="F2349" s="64">
        <v>3.5999999999999996</v>
      </c>
      <c r="G2349" s="64">
        <v>7.785888077858881</v>
      </c>
      <c r="H2349" s="64">
        <v>6.1919504643962853</v>
      </c>
      <c r="I2349" s="64">
        <v>5.0980392156862742</v>
      </c>
      <c r="J2349" s="64">
        <v>7.3643410852713185</v>
      </c>
      <c r="K2349" s="64">
        <v>6.279069767441861</v>
      </c>
      <c r="L2349" s="65"/>
      <c r="M2349" s="65">
        <v>18</v>
      </c>
      <c r="N2349" s="65">
        <v>28</v>
      </c>
      <c r="O2349" s="65">
        <v>43</v>
      </c>
      <c r="P2349" s="65">
        <v>9</v>
      </c>
      <c r="Q2349" s="65">
        <v>32</v>
      </c>
      <c r="R2349" s="65">
        <v>40</v>
      </c>
      <c r="S2349" s="65">
        <v>26</v>
      </c>
      <c r="T2349" s="65">
        <v>57</v>
      </c>
      <c r="U2349" s="65">
        <v>81</v>
      </c>
    </row>
    <row r="2350" spans="1:21" x14ac:dyDescent="0.35">
      <c r="A2350" s="62">
        <v>2345</v>
      </c>
      <c r="B2350" s="63" t="s">
        <v>2604</v>
      </c>
      <c r="C2350" s="64">
        <v>0</v>
      </c>
      <c r="D2350" s="64">
        <v>9.3023255813953494</v>
      </c>
      <c r="E2350" s="64">
        <v>5</v>
      </c>
      <c r="F2350" s="64">
        <v>8.695652173913043</v>
      </c>
      <c r="G2350" s="64">
        <v>0</v>
      </c>
      <c r="H2350" s="64">
        <v>3.278688524590164</v>
      </c>
      <c r="I2350" s="64">
        <v>4.2105263157894735</v>
      </c>
      <c r="J2350" s="64">
        <v>5.625</v>
      </c>
      <c r="K2350" s="64">
        <v>5.0387596899224807</v>
      </c>
      <c r="L2350" s="65"/>
      <c r="M2350" s="65">
        <v>0</v>
      </c>
      <c r="N2350" s="65">
        <v>8</v>
      </c>
      <c r="O2350" s="65">
        <v>7</v>
      </c>
      <c r="P2350" s="65">
        <v>4</v>
      </c>
      <c r="Q2350" s="65">
        <v>0</v>
      </c>
      <c r="R2350" s="65">
        <v>4</v>
      </c>
      <c r="S2350" s="65">
        <v>4</v>
      </c>
      <c r="T2350" s="65">
        <v>9</v>
      </c>
      <c r="U2350" s="65">
        <v>13</v>
      </c>
    </row>
    <row r="2351" spans="1:21" x14ac:dyDescent="0.35">
      <c r="A2351" s="62">
        <v>2346</v>
      </c>
      <c r="B2351" s="63" t="s">
        <v>2605</v>
      </c>
      <c r="C2351" s="64">
        <v>0</v>
      </c>
      <c r="D2351" s="64">
        <v>11.111111111111111</v>
      </c>
      <c r="E2351" s="64">
        <v>4.0404040404040407</v>
      </c>
      <c r="F2351" s="64">
        <v>14.035087719298245</v>
      </c>
      <c r="G2351" s="64">
        <v>16.071428571428573</v>
      </c>
      <c r="H2351" s="64">
        <v>9.433962264150944</v>
      </c>
      <c r="I2351" s="64">
        <v>9.8039215686274517</v>
      </c>
      <c r="J2351" s="64">
        <v>11.224489795918368</v>
      </c>
      <c r="K2351" s="64">
        <v>10.42654028436019</v>
      </c>
      <c r="L2351" s="65"/>
      <c r="M2351" s="65">
        <v>0</v>
      </c>
      <c r="N2351" s="65">
        <v>6</v>
      </c>
      <c r="O2351" s="65">
        <v>4</v>
      </c>
      <c r="P2351" s="65">
        <v>8</v>
      </c>
      <c r="Q2351" s="65">
        <v>9</v>
      </c>
      <c r="R2351" s="65">
        <v>10</v>
      </c>
      <c r="S2351" s="65">
        <v>10</v>
      </c>
      <c r="T2351" s="65">
        <v>11</v>
      </c>
      <c r="U2351" s="65">
        <v>22</v>
      </c>
    </row>
    <row r="2352" spans="1:21" x14ac:dyDescent="0.35">
      <c r="A2352" s="62">
        <v>2347</v>
      </c>
      <c r="B2352" s="63" t="s">
        <v>2606</v>
      </c>
      <c r="C2352" s="64">
        <v>0</v>
      </c>
      <c r="D2352" s="64">
        <v>0</v>
      </c>
      <c r="E2352" s="64">
        <v>0</v>
      </c>
      <c r="F2352" s="64">
        <v>0</v>
      </c>
      <c r="G2352" s="64">
        <v>0</v>
      </c>
      <c r="H2352" s="64">
        <v>0</v>
      </c>
      <c r="I2352" s="64">
        <v>0</v>
      </c>
      <c r="J2352" s="64">
        <v>0</v>
      </c>
      <c r="K2352" s="64">
        <v>0</v>
      </c>
      <c r="L2352" s="65"/>
      <c r="M2352" s="65">
        <v>0</v>
      </c>
      <c r="N2352" s="65">
        <v>0</v>
      </c>
      <c r="O2352" s="65">
        <v>0</v>
      </c>
      <c r="P2352" s="65">
        <v>0</v>
      </c>
      <c r="Q2352" s="65">
        <v>0</v>
      </c>
      <c r="R2352" s="65">
        <v>0</v>
      </c>
      <c r="S2352" s="65">
        <v>0</v>
      </c>
      <c r="T2352" s="65">
        <v>0</v>
      </c>
      <c r="U2352" s="65">
        <v>0</v>
      </c>
    </row>
    <row r="2353" spans="1:21" x14ac:dyDescent="0.35">
      <c r="A2353" s="62">
        <v>2348</v>
      </c>
      <c r="B2353" s="63" t="s">
        <v>2607</v>
      </c>
      <c r="C2353" s="64">
        <v>0</v>
      </c>
      <c r="D2353" s="64">
        <v>0</v>
      </c>
      <c r="E2353" s="64">
        <v>0</v>
      </c>
      <c r="F2353" s="64">
        <v>0</v>
      </c>
      <c r="G2353" s="64">
        <v>0</v>
      </c>
      <c r="H2353" s="64">
        <v>0</v>
      </c>
      <c r="I2353" s="64">
        <v>0</v>
      </c>
      <c r="J2353" s="64">
        <v>0</v>
      </c>
      <c r="K2353" s="64">
        <v>0</v>
      </c>
      <c r="L2353" s="65"/>
      <c r="M2353" s="65">
        <v>0</v>
      </c>
      <c r="N2353" s="65">
        <v>0</v>
      </c>
      <c r="O2353" s="65">
        <v>0</v>
      </c>
      <c r="P2353" s="65">
        <v>0</v>
      </c>
      <c r="Q2353" s="65">
        <v>0</v>
      </c>
      <c r="R2353" s="65">
        <v>0</v>
      </c>
      <c r="S2353" s="65">
        <v>0</v>
      </c>
      <c r="T2353" s="65">
        <v>0</v>
      </c>
      <c r="U2353" s="65">
        <v>0</v>
      </c>
    </row>
    <row r="2354" spans="1:21" x14ac:dyDescent="0.35">
      <c r="A2354" s="62">
        <v>2349</v>
      </c>
      <c r="B2354" s="63" t="s">
        <v>2608</v>
      </c>
      <c r="C2354" s="64">
        <v>0</v>
      </c>
      <c r="D2354" s="64">
        <v>0</v>
      </c>
      <c r="E2354" s="64">
        <v>0</v>
      </c>
      <c r="F2354" s="64">
        <v>0</v>
      </c>
      <c r="G2354" s="64">
        <v>0</v>
      </c>
      <c r="H2354" s="64">
        <v>0</v>
      </c>
      <c r="I2354" s="64">
        <v>0</v>
      </c>
      <c r="J2354" s="64">
        <v>0</v>
      </c>
      <c r="K2354" s="64">
        <v>0</v>
      </c>
      <c r="L2354" s="65"/>
      <c r="M2354" s="65">
        <v>0</v>
      </c>
      <c r="N2354" s="65">
        <v>0</v>
      </c>
      <c r="O2354" s="65">
        <v>0</v>
      </c>
      <c r="P2354" s="65">
        <v>0</v>
      </c>
      <c r="Q2354" s="65">
        <v>0</v>
      </c>
      <c r="R2354" s="65">
        <v>0</v>
      </c>
      <c r="S2354" s="65">
        <v>0</v>
      </c>
      <c r="T2354" s="65">
        <v>0</v>
      </c>
      <c r="U2354" s="65">
        <v>0</v>
      </c>
    </row>
    <row r="2355" spans="1:21" x14ac:dyDescent="0.35">
      <c r="A2355" s="62">
        <v>2350</v>
      </c>
      <c r="B2355" s="63" t="s">
        <v>2609</v>
      </c>
      <c r="C2355" s="64">
        <v>0</v>
      </c>
      <c r="D2355" s="64">
        <v>25</v>
      </c>
      <c r="E2355" s="64">
        <v>11.111111111111111</v>
      </c>
      <c r="F2355" s="64">
        <v>0</v>
      </c>
      <c r="G2355" s="64">
        <v>17.647058823529413</v>
      </c>
      <c r="H2355" s="64">
        <v>9.0909090909090917</v>
      </c>
      <c r="I2355" s="64">
        <v>0</v>
      </c>
      <c r="J2355" s="64">
        <v>22.222222222222221</v>
      </c>
      <c r="K2355" s="64">
        <v>10.526315789473683</v>
      </c>
      <c r="L2355" s="65"/>
      <c r="M2355" s="65">
        <v>0</v>
      </c>
      <c r="N2355" s="65">
        <v>4</v>
      </c>
      <c r="O2355" s="65">
        <v>4</v>
      </c>
      <c r="P2355" s="65">
        <v>0</v>
      </c>
      <c r="Q2355" s="65">
        <v>3</v>
      </c>
      <c r="R2355" s="65">
        <v>3</v>
      </c>
      <c r="S2355" s="65">
        <v>0</v>
      </c>
      <c r="T2355" s="65">
        <v>8</v>
      </c>
      <c r="U2355" s="65">
        <v>8</v>
      </c>
    </row>
    <row r="2356" spans="1:21" x14ac:dyDescent="0.35">
      <c r="A2356" s="62">
        <v>2351</v>
      </c>
      <c r="B2356" s="63" t="s">
        <v>2610</v>
      </c>
      <c r="C2356" s="64">
        <v>0</v>
      </c>
      <c r="D2356" s="64">
        <v>0</v>
      </c>
      <c r="E2356" s="64">
        <v>0</v>
      </c>
      <c r="F2356" s="64">
        <v>0</v>
      </c>
      <c r="G2356" s="64">
        <v>0</v>
      </c>
      <c r="H2356" s="64">
        <v>0</v>
      </c>
      <c r="I2356" s="64">
        <v>0</v>
      </c>
      <c r="J2356" s="64">
        <v>0</v>
      </c>
      <c r="K2356" s="64">
        <v>0</v>
      </c>
      <c r="L2356" s="65"/>
      <c r="M2356" s="65">
        <v>0</v>
      </c>
      <c r="N2356" s="65">
        <v>0</v>
      </c>
      <c r="O2356" s="65">
        <v>0</v>
      </c>
      <c r="P2356" s="65">
        <v>0</v>
      </c>
      <c r="Q2356" s="65">
        <v>0</v>
      </c>
      <c r="R2356" s="65">
        <v>0</v>
      </c>
      <c r="S2356" s="65">
        <v>0</v>
      </c>
      <c r="T2356" s="65">
        <v>0</v>
      </c>
      <c r="U2356" s="65">
        <v>0</v>
      </c>
    </row>
    <row r="2357" spans="1:21" x14ac:dyDescent="0.35">
      <c r="A2357" s="62">
        <v>2352</v>
      </c>
      <c r="B2357" s="63" t="s">
        <v>2611</v>
      </c>
      <c r="C2357" s="64">
        <v>0</v>
      </c>
      <c r="D2357" s="64">
        <v>0</v>
      </c>
      <c r="E2357" s="64">
        <v>0</v>
      </c>
      <c r="F2357" s="64">
        <v>0</v>
      </c>
      <c r="G2357" s="64">
        <v>0</v>
      </c>
      <c r="H2357" s="64">
        <v>0</v>
      </c>
      <c r="I2357" s="64">
        <v>0</v>
      </c>
      <c r="J2357" s="64">
        <v>0</v>
      </c>
      <c r="K2357" s="64">
        <v>0</v>
      </c>
      <c r="L2357" s="65"/>
      <c r="M2357" s="65">
        <v>0</v>
      </c>
      <c r="N2357" s="65">
        <v>0</v>
      </c>
      <c r="O2357" s="65">
        <v>0</v>
      </c>
      <c r="P2357" s="65">
        <v>0</v>
      </c>
      <c r="Q2357" s="65">
        <v>0</v>
      </c>
      <c r="R2357" s="65">
        <v>0</v>
      </c>
      <c r="S2357" s="65">
        <v>0</v>
      </c>
      <c r="T2357" s="65">
        <v>0</v>
      </c>
      <c r="U2357" s="65">
        <v>0</v>
      </c>
    </row>
    <row r="2358" spans="1:21" x14ac:dyDescent="0.35">
      <c r="A2358" s="62">
        <v>2353</v>
      </c>
      <c r="B2358" s="63" t="s">
        <v>2612</v>
      </c>
      <c r="C2358" s="64">
        <v>0</v>
      </c>
      <c r="D2358" s="64">
        <v>0</v>
      </c>
      <c r="E2358" s="64">
        <v>0</v>
      </c>
      <c r="F2358" s="64">
        <v>0</v>
      </c>
      <c r="G2358" s="64">
        <v>0</v>
      </c>
      <c r="H2358" s="64">
        <v>0</v>
      </c>
      <c r="I2358" s="64">
        <v>0</v>
      </c>
      <c r="J2358" s="64">
        <v>0</v>
      </c>
      <c r="K2358" s="64">
        <v>0</v>
      </c>
      <c r="L2358" s="65"/>
      <c r="M2358" s="65">
        <v>0</v>
      </c>
      <c r="N2358" s="65">
        <v>0</v>
      </c>
      <c r="O2358" s="65">
        <v>0</v>
      </c>
      <c r="P2358" s="65">
        <v>0</v>
      </c>
      <c r="Q2358" s="65">
        <v>0</v>
      </c>
      <c r="R2358" s="65">
        <v>0</v>
      </c>
      <c r="S2358" s="65">
        <v>0</v>
      </c>
      <c r="T2358" s="65">
        <v>0</v>
      </c>
      <c r="U2358" s="65">
        <v>0</v>
      </c>
    </row>
    <row r="2359" spans="1:21" x14ac:dyDescent="0.35">
      <c r="A2359" s="62">
        <v>2354</v>
      </c>
      <c r="B2359" s="63" t="s">
        <v>517</v>
      </c>
      <c r="C2359" s="64">
        <v>7.4626865671641784</v>
      </c>
      <c r="D2359" s="64">
        <v>16.477272727272727</v>
      </c>
      <c r="E2359" s="64">
        <v>14.563106796116504</v>
      </c>
      <c r="F2359" s="64">
        <v>12.142857142857142</v>
      </c>
      <c r="G2359" s="64">
        <v>14.285714285714285</v>
      </c>
      <c r="H2359" s="64">
        <v>13.309352517985612</v>
      </c>
      <c r="I2359" s="64">
        <v>10.75268817204301</v>
      </c>
      <c r="J2359" s="64">
        <v>16.666666666666664</v>
      </c>
      <c r="K2359" s="64">
        <v>13.804713804713806</v>
      </c>
      <c r="L2359" s="65"/>
      <c r="M2359" s="65">
        <v>10</v>
      </c>
      <c r="N2359" s="65">
        <v>29</v>
      </c>
      <c r="O2359" s="65">
        <v>45</v>
      </c>
      <c r="P2359" s="65">
        <v>17</v>
      </c>
      <c r="Q2359" s="65">
        <v>21</v>
      </c>
      <c r="R2359" s="65">
        <v>37</v>
      </c>
      <c r="S2359" s="65">
        <v>30</v>
      </c>
      <c r="T2359" s="65">
        <v>55</v>
      </c>
      <c r="U2359" s="65">
        <v>82</v>
      </c>
    </row>
    <row r="2360" spans="1:21" x14ac:dyDescent="0.35">
      <c r="A2360" s="62">
        <v>2355</v>
      </c>
      <c r="B2360" s="63" t="s">
        <v>2613</v>
      </c>
      <c r="C2360" s="64">
        <v>0</v>
      </c>
      <c r="D2360" s="64">
        <v>0</v>
      </c>
      <c r="E2360" s="64">
        <v>0</v>
      </c>
      <c r="F2360" s="64">
        <v>0</v>
      </c>
      <c r="G2360" s="64">
        <v>0</v>
      </c>
      <c r="H2360" s="64">
        <v>0</v>
      </c>
      <c r="I2360" s="64">
        <v>0</v>
      </c>
      <c r="J2360" s="64">
        <v>0</v>
      </c>
      <c r="K2360" s="64">
        <v>0</v>
      </c>
      <c r="L2360" s="65"/>
      <c r="M2360" s="65">
        <v>0</v>
      </c>
      <c r="N2360" s="65">
        <v>0</v>
      </c>
      <c r="O2360" s="65">
        <v>0</v>
      </c>
      <c r="P2360" s="65">
        <v>0</v>
      </c>
      <c r="Q2360" s="65">
        <v>0</v>
      </c>
      <c r="R2360" s="65">
        <v>0</v>
      </c>
      <c r="S2360" s="65">
        <v>0</v>
      </c>
      <c r="T2360" s="65">
        <v>0</v>
      </c>
      <c r="U2360" s="65">
        <v>0</v>
      </c>
    </row>
    <row r="2361" spans="1:21" x14ac:dyDescent="0.35">
      <c r="A2361" s="62">
        <v>2356</v>
      </c>
      <c r="B2361" s="63" t="s">
        <v>2614</v>
      </c>
      <c r="C2361" s="64">
        <v>0</v>
      </c>
      <c r="D2361" s="64">
        <v>0</v>
      </c>
      <c r="E2361" s="64">
        <v>0</v>
      </c>
      <c r="F2361" s="64">
        <v>0</v>
      </c>
      <c r="G2361" s="64">
        <v>0</v>
      </c>
      <c r="H2361" s="64">
        <v>0</v>
      </c>
      <c r="I2361" s="64">
        <v>0</v>
      </c>
      <c r="J2361" s="64">
        <v>0</v>
      </c>
      <c r="K2361" s="64">
        <v>0</v>
      </c>
      <c r="L2361" s="65"/>
      <c r="M2361" s="65">
        <v>0</v>
      </c>
      <c r="N2361" s="65">
        <v>0</v>
      </c>
      <c r="O2361" s="65">
        <v>0</v>
      </c>
      <c r="P2361" s="65">
        <v>0</v>
      </c>
      <c r="Q2361" s="65">
        <v>0</v>
      </c>
      <c r="R2361" s="65">
        <v>0</v>
      </c>
      <c r="S2361" s="65">
        <v>0</v>
      </c>
      <c r="T2361" s="65">
        <v>0</v>
      </c>
      <c r="U2361" s="65">
        <v>0</v>
      </c>
    </row>
    <row r="2362" spans="1:21" x14ac:dyDescent="0.35">
      <c r="A2362" s="62">
        <v>2357</v>
      </c>
      <c r="B2362" s="63" t="s">
        <v>2615</v>
      </c>
      <c r="C2362" s="64">
        <v>0</v>
      </c>
      <c r="D2362" s="64">
        <v>0</v>
      </c>
      <c r="E2362" s="64">
        <v>0</v>
      </c>
      <c r="F2362" s="64">
        <v>0</v>
      </c>
      <c r="G2362" s="64">
        <v>0</v>
      </c>
      <c r="H2362" s="64">
        <v>0</v>
      </c>
      <c r="I2362" s="64">
        <v>0</v>
      </c>
      <c r="J2362" s="64">
        <v>0</v>
      </c>
      <c r="K2362" s="64">
        <v>0</v>
      </c>
      <c r="L2362" s="65"/>
      <c r="M2362" s="65">
        <v>0</v>
      </c>
      <c r="N2362" s="65">
        <v>0</v>
      </c>
      <c r="O2362" s="65">
        <v>0</v>
      </c>
      <c r="P2362" s="65">
        <v>0</v>
      </c>
      <c r="Q2362" s="65">
        <v>0</v>
      </c>
      <c r="R2362" s="65">
        <v>0</v>
      </c>
      <c r="S2362" s="65">
        <v>0</v>
      </c>
      <c r="T2362" s="65">
        <v>0</v>
      </c>
      <c r="U2362" s="65">
        <v>0</v>
      </c>
    </row>
    <row r="2363" spans="1:21" x14ac:dyDescent="0.35">
      <c r="A2363" s="62">
        <v>2358</v>
      </c>
      <c r="B2363" s="63" t="s">
        <v>2616</v>
      </c>
      <c r="C2363" s="64">
        <v>0</v>
      </c>
      <c r="D2363" s="64">
        <v>0</v>
      </c>
      <c r="E2363" s="64">
        <v>0</v>
      </c>
      <c r="F2363" s="64">
        <v>0</v>
      </c>
      <c r="G2363" s="64">
        <v>0</v>
      </c>
      <c r="H2363" s="64">
        <v>0</v>
      </c>
      <c r="I2363" s="64">
        <v>0</v>
      </c>
      <c r="J2363" s="64">
        <v>0</v>
      </c>
      <c r="K2363" s="64">
        <v>0</v>
      </c>
      <c r="L2363" s="65"/>
      <c r="M2363" s="65">
        <v>0</v>
      </c>
      <c r="N2363" s="65">
        <v>0</v>
      </c>
      <c r="O2363" s="65">
        <v>0</v>
      </c>
      <c r="P2363" s="65">
        <v>0</v>
      </c>
      <c r="Q2363" s="65">
        <v>0</v>
      </c>
      <c r="R2363" s="65">
        <v>0</v>
      </c>
      <c r="S2363" s="65">
        <v>0</v>
      </c>
      <c r="T2363" s="65">
        <v>0</v>
      </c>
      <c r="U2363" s="65">
        <v>0</v>
      </c>
    </row>
    <row r="2364" spans="1:21" x14ac:dyDescent="0.35">
      <c r="A2364" s="62">
        <v>2359</v>
      </c>
      <c r="B2364" s="63" t="s">
        <v>2617</v>
      </c>
      <c r="C2364" s="64">
        <v>0</v>
      </c>
      <c r="D2364" s="64">
        <v>0</v>
      </c>
      <c r="E2364" s="64">
        <v>0</v>
      </c>
      <c r="F2364" s="64">
        <v>0</v>
      </c>
      <c r="G2364" s="64">
        <v>0</v>
      </c>
      <c r="H2364" s="64">
        <v>0</v>
      </c>
      <c r="I2364" s="64">
        <v>0</v>
      </c>
      <c r="J2364" s="64">
        <v>0</v>
      </c>
      <c r="K2364" s="64">
        <v>0</v>
      </c>
      <c r="L2364" s="65"/>
      <c r="M2364" s="65">
        <v>0</v>
      </c>
      <c r="N2364" s="65">
        <v>0</v>
      </c>
      <c r="O2364" s="65">
        <v>0</v>
      </c>
      <c r="P2364" s="65">
        <v>0</v>
      </c>
      <c r="Q2364" s="65">
        <v>0</v>
      </c>
      <c r="R2364" s="65">
        <v>0</v>
      </c>
      <c r="S2364" s="65">
        <v>0</v>
      </c>
      <c r="T2364" s="65">
        <v>0</v>
      </c>
      <c r="U2364" s="65">
        <v>0</v>
      </c>
    </row>
    <row r="2365" spans="1:21" x14ac:dyDescent="0.35">
      <c r="A2365" s="62">
        <v>2360</v>
      </c>
      <c r="B2365" s="63" t="s">
        <v>2618</v>
      </c>
      <c r="C2365" s="64">
        <v>0</v>
      </c>
      <c r="D2365" s="64">
        <v>0</v>
      </c>
      <c r="E2365" s="64">
        <v>0</v>
      </c>
      <c r="F2365" s="64">
        <v>0</v>
      </c>
      <c r="G2365" s="64">
        <v>0</v>
      </c>
      <c r="H2365" s="64">
        <v>0</v>
      </c>
      <c r="I2365" s="64">
        <v>0</v>
      </c>
      <c r="J2365" s="64">
        <v>0</v>
      </c>
      <c r="K2365" s="64">
        <v>0</v>
      </c>
      <c r="L2365" s="65"/>
      <c r="M2365" s="65">
        <v>0</v>
      </c>
      <c r="N2365" s="65">
        <v>0</v>
      </c>
      <c r="O2365" s="65">
        <v>0</v>
      </c>
      <c r="P2365" s="65">
        <v>0</v>
      </c>
      <c r="Q2365" s="65">
        <v>0</v>
      </c>
      <c r="R2365" s="65">
        <v>0</v>
      </c>
      <c r="S2365" s="65">
        <v>0</v>
      </c>
      <c r="T2365" s="65">
        <v>0</v>
      </c>
      <c r="U2365" s="65">
        <v>0</v>
      </c>
    </row>
    <row r="2366" spans="1:21" x14ac:dyDescent="0.35">
      <c r="A2366" s="62">
        <v>2361</v>
      </c>
      <c r="B2366" s="63" t="s">
        <v>2619</v>
      </c>
      <c r="C2366" s="64">
        <v>0</v>
      </c>
      <c r="D2366" s="64">
        <v>0</v>
      </c>
      <c r="E2366" s="64">
        <v>0</v>
      </c>
      <c r="F2366" s="64">
        <v>0</v>
      </c>
      <c r="G2366" s="64">
        <v>0</v>
      </c>
      <c r="H2366" s="64">
        <v>0</v>
      </c>
      <c r="I2366" s="64">
        <v>0</v>
      </c>
      <c r="J2366" s="64">
        <v>0</v>
      </c>
      <c r="K2366" s="64">
        <v>0</v>
      </c>
      <c r="L2366" s="65"/>
      <c r="M2366" s="65">
        <v>0</v>
      </c>
      <c r="N2366" s="65">
        <v>0</v>
      </c>
      <c r="O2366" s="65">
        <v>0</v>
      </c>
      <c r="P2366" s="65">
        <v>0</v>
      </c>
      <c r="Q2366" s="65">
        <v>0</v>
      </c>
      <c r="R2366" s="65">
        <v>0</v>
      </c>
      <c r="S2366" s="65">
        <v>0</v>
      </c>
      <c r="T2366" s="65">
        <v>0</v>
      </c>
      <c r="U2366" s="65">
        <v>0</v>
      </c>
    </row>
    <row r="2367" spans="1:21" x14ac:dyDescent="0.35">
      <c r="A2367" s="62">
        <v>2362</v>
      </c>
      <c r="B2367" s="63" t="s">
        <v>2620</v>
      </c>
      <c r="C2367" s="64">
        <v>0</v>
      </c>
      <c r="D2367" s="64">
        <v>0</v>
      </c>
      <c r="E2367" s="64">
        <v>0</v>
      </c>
      <c r="F2367" s="64">
        <v>0</v>
      </c>
      <c r="G2367" s="64">
        <v>100</v>
      </c>
      <c r="H2367" s="64">
        <v>100</v>
      </c>
      <c r="I2367" s="64">
        <v>0</v>
      </c>
      <c r="J2367" s="64">
        <v>100</v>
      </c>
      <c r="K2367" s="64">
        <v>100</v>
      </c>
      <c r="L2367" s="65"/>
      <c r="M2367" s="65">
        <v>0</v>
      </c>
      <c r="N2367" s="65">
        <v>0</v>
      </c>
      <c r="O2367" s="65">
        <v>0</v>
      </c>
      <c r="P2367" s="65">
        <v>0</v>
      </c>
      <c r="Q2367" s="65">
        <v>3</v>
      </c>
      <c r="R2367" s="65">
        <v>3</v>
      </c>
      <c r="S2367" s="65">
        <v>0</v>
      </c>
      <c r="T2367" s="65">
        <v>3</v>
      </c>
      <c r="U2367" s="65">
        <v>3</v>
      </c>
    </row>
    <row r="2368" spans="1:21" x14ac:dyDescent="0.35">
      <c r="A2368" s="62">
        <v>2363</v>
      </c>
      <c r="B2368" s="63" t="s">
        <v>2621</v>
      </c>
      <c r="C2368" s="64">
        <v>0</v>
      </c>
      <c r="D2368" s="64">
        <v>0</v>
      </c>
      <c r="E2368" s="64">
        <v>0</v>
      </c>
      <c r="F2368" s="64">
        <v>0</v>
      </c>
      <c r="G2368" s="64">
        <v>0</v>
      </c>
      <c r="H2368" s="64">
        <v>0</v>
      </c>
      <c r="I2368" s="64">
        <v>0</v>
      </c>
      <c r="J2368" s="64">
        <v>0</v>
      </c>
      <c r="K2368" s="64">
        <v>0</v>
      </c>
      <c r="L2368" s="65"/>
      <c r="M2368" s="65">
        <v>0</v>
      </c>
      <c r="N2368" s="65">
        <v>0</v>
      </c>
      <c r="O2368" s="65">
        <v>0</v>
      </c>
      <c r="P2368" s="65">
        <v>0</v>
      </c>
      <c r="Q2368" s="65">
        <v>0</v>
      </c>
      <c r="R2368" s="65">
        <v>0</v>
      </c>
      <c r="S2368" s="65">
        <v>0</v>
      </c>
      <c r="T2368" s="65">
        <v>0</v>
      </c>
      <c r="U2368" s="65">
        <v>0</v>
      </c>
    </row>
    <row r="2369" spans="1:21" x14ac:dyDescent="0.35">
      <c r="A2369" s="62">
        <v>2364</v>
      </c>
      <c r="B2369" s="63" t="s">
        <v>2622</v>
      </c>
      <c r="C2369" s="64">
        <v>0</v>
      </c>
      <c r="D2369" s="64">
        <v>0</v>
      </c>
      <c r="E2369" s="64">
        <v>0</v>
      </c>
      <c r="F2369" s="64">
        <v>0</v>
      </c>
      <c r="G2369" s="64">
        <v>0</v>
      </c>
      <c r="H2369" s="64">
        <v>0</v>
      </c>
      <c r="I2369" s="64">
        <v>0</v>
      </c>
      <c r="J2369" s="64">
        <v>0</v>
      </c>
      <c r="K2369" s="64">
        <v>0</v>
      </c>
      <c r="L2369" s="65"/>
      <c r="M2369" s="65">
        <v>0</v>
      </c>
      <c r="N2369" s="65">
        <v>0</v>
      </c>
      <c r="O2369" s="65">
        <v>0</v>
      </c>
      <c r="P2369" s="65">
        <v>0</v>
      </c>
      <c r="Q2369" s="65">
        <v>0</v>
      </c>
      <c r="R2369" s="65">
        <v>0</v>
      </c>
      <c r="S2369" s="65">
        <v>0</v>
      </c>
      <c r="T2369" s="65">
        <v>0</v>
      </c>
      <c r="U2369" s="65">
        <v>0</v>
      </c>
    </row>
    <row r="2370" spans="1:21" x14ac:dyDescent="0.35">
      <c r="A2370" s="62">
        <v>2365</v>
      </c>
      <c r="B2370" s="63" t="s">
        <v>2623</v>
      </c>
      <c r="C2370" s="64">
        <v>0</v>
      </c>
      <c r="D2370" s="64">
        <v>0</v>
      </c>
      <c r="E2370" s="64">
        <v>0</v>
      </c>
      <c r="F2370" s="64">
        <v>0</v>
      </c>
      <c r="G2370" s="64">
        <v>0</v>
      </c>
      <c r="H2370" s="64">
        <v>0</v>
      </c>
      <c r="I2370" s="64">
        <v>0</v>
      </c>
      <c r="J2370" s="64">
        <v>0</v>
      </c>
      <c r="K2370" s="64">
        <v>0</v>
      </c>
      <c r="L2370" s="65"/>
      <c r="M2370" s="65">
        <v>0</v>
      </c>
      <c r="N2370" s="65">
        <v>0</v>
      </c>
      <c r="O2370" s="65">
        <v>0</v>
      </c>
      <c r="P2370" s="65">
        <v>0</v>
      </c>
      <c r="Q2370" s="65">
        <v>0</v>
      </c>
      <c r="R2370" s="65">
        <v>0</v>
      </c>
      <c r="S2370" s="65">
        <v>0</v>
      </c>
      <c r="T2370" s="65">
        <v>0</v>
      </c>
      <c r="U2370" s="65">
        <v>0</v>
      </c>
    </row>
    <row r="2371" spans="1:21" x14ac:dyDescent="0.35">
      <c r="A2371" s="62">
        <v>2366</v>
      </c>
      <c r="B2371" s="63" t="s">
        <v>2624</v>
      </c>
      <c r="C2371" s="64">
        <v>0</v>
      </c>
      <c r="D2371" s="64">
        <v>0</v>
      </c>
      <c r="E2371" s="64">
        <v>0</v>
      </c>
      <c r="F2371" s="64">
        <v>0</v>
      </c>
      <c r="G2371" s="64">
        <v>0</v>
      </c>
      <c r="H2371" s="64">
        <v>0</v>
      </c>
      <c r="I2371" s="64">
        <v>0</v>
      </c>
      <c r="J2371" s="64">
        <v>0</v>
      </c>
      <c r="K2371" s="64">
        <v>0</v>
      </c>
      <c r="L2371" s="65"/>
      <c r="M2371" s="65">
        <v>0</v>
      </c>
      <c r="N2371" s="65">
        <v>0</v>
      </c>
      <c r="O2371" s="65">
        <v>0</v>
      </c>
      <c r="P2371" s="65">
        <v>0</v>
      </c>
      <c r="Q2371" s="65">
        <v>0</v>
      </c>
      <c r="R2371" s="65">
        <v>0</v>
      </c>
      <c r="S2371" s="65">
        <v>0</v>
      </c>
      <c r="T2371" s="65">
        <v>0</v>
      </c>
      <c r="U2371" s="65">
        <v>0</v>
      </c>
    </row>
    <row r="2372" spans="1:21" x14ac:dyDescent="0.35">
      <c r="A2372" s="62">
        <v>2367</v>
      </c>
      <c r="B2372" s="63" t="s">
        <v>2625</v>
      </c>
      <c r="C2372" s="64">
        <v>0</v>
      </c>
      <c r="D2372" s="64">
        <v>0</v>
      </c>
      <c r="E2372" s="64">
        <v>0</v>
      </c>
      <c r="F2372" s="64">
        <v>0</v>
      </c>
      <c r="G2372" s="64">
        <v>0</v>
      </c>
      <c r="H2372" s="64">
        <v>0</v>
      </c>
      <c r="I2372" s="64">
        <v>0</v>
      </c>
      <c r="J2372" s="64">
        <v>0</v>
      </c>
      <c r="K2372" s="64">
        <v>0</v>
      </c>
      <c r="L2372" s="65"/>
      <c r="M2372" s="65">
        <v>0</v>
      </c>
      <c r="N2372" s="65">
        <v>0</v>
      </c>
      <c r="O2372" s="65">
        <v>0</v>
      </c>
      <c r="P2372" s="65">
        <v>0</v>
      </c>
      <c r="Q2372" s="65">
        <v>0</v>
      </c>
      <c r="R2372" s="65">
        <v>0</v>
      </c>
      <c r="S2372" s="65">
        <v>0</v>
      </c>
      <c r="T2372" s="65">
        <v>0</v>
      </c>
      <c r="U2372" s="65">
        <v>0</v>
      </c>
    </row>
    <row r="2373" spans="1:21" x14ac:dyDescent="0.35">
      <c r="A2373" s="62">
        <v>2368</v>
      </c>
      <c r="B2373" s="63" t="s">
        <v>2626</v>
      </c>
      <c r="C2373" s="64">
        <v>0</v>
      </c>
      <c r="D2373" s="64">
        <v>0</v>
      </c>
      <c r="E2373" s="64">
        <v>0</v>
      </c>
      <c r="F2373" s="64">
        <v>0</v>
      </c>
      <c r="G2373" s="64">
        <v>0</v>
      </c>
      <c r="H2373" s="64">
        <v>0</v>
      </c>
      <c r="I2373" s="64">
        <v>0</v>
      </c>
      <c r="J2373" s="64">
        <v>0</v>
      </c>
      <c r="K2373" s="64">
        <v>0</v>
      </c>
      <c r="L2373" s="65"/>
      <c r="M2373" s="65">
        <v>0</v>
      </c>
      <c r="N2373" s="65">
        <v>0</v>
      </c>
      <c r="O2373" s="65">
        <v>0</v>
      </c>
      <c r="P2373" s="65">
        <v>0</v>
      </c>
      <c r="Q2373" s="65">
        <v>0</v>
      </c>
      <c r="R2373" s="65">
        <v>0</v>
      </c>
      <c r="S2373" s="65">
        <v>0</v>
      </c>
      <c r="T2373" s="65">
        <v>0</v>
      </c>
      <c r="U2373" s="65">
        <v>0</v>
      </c>
    </row>
    <row r="2374" spans="1:21" x14ac:dyDescent="0.35">
      <c r="A2374" s="62">
        <v>2369</v>
      </c>
      <c r="B2374" s="63" t="s">
        <v>2627</v>
      </c>
      <c r="C2374" s="64">
        <v>9.8765432098765427</v>
      </c>
      <c r="D2374" s="64">
        <v>17.948717948717949</v>
      </c>
      <c r="E2374" s="64">
        <v>14.482758620689657</v>
      </c>
      <c r="F2374" s="64">
        <v>4.5454545454545459</v>
      </c>
      <c r="G2374" s="64">
        <v>9.3333333333333339</v>
      </c>
      <c r="H2374" s="64">
        <v>6.9767441860465116</v>
      </c>
      <c r="I2374" s="64">
        <v>5.3691275167785237</v>
      </c>
      <c r="J2374" s="64">
        <v>12.666666666666668</v>
      </c>
      <c r="K2374" s="64">
        <v>10.38961038961039</v>
      </c>
      <c r="L2374" s="65"/>
      <c r="M2374" s="65">
        <v>8</v>
      </c>
      <c r="N2374" s="65">
        <v>14</v>
      </c>
      <c r="O2374" s="65">
        <v>21</v>
      </c>
      <c r="P2374" s="65">
        <v>4</v>
      </c>
      <c r="Q2374" s="65">
        <v>7</v>
      </c>
      <c r="R2374" s="65">
        <v>12</v>
      </c>
      <c r="S2374" s="65">
        <v>8</v>
      </c>
      <c r="T2374" s="65">
        <v>19</v>
      </c>
      <c r="U2374" s="65">
        <v>32</v>
      </c>
    </row>
    <row r="2375" spans="1:21" x14ac:dyDescent="0.35">
      <c r="A2375" s="62">
        <v>2370</v>
      </c>
      <c r="B2375" s="63" t="s">
        <v>2628</v>
      </c>
      <c r="C2375" s="64">
        <v>0</v>
      </c>
      <c r="D2375" s="64">
        <v>0</v>
      </c>
      <c r="E2375" s="64">
        <v>0</v>
      </c>
      <c r="F2375" s="64">
        <v>0</v>
      </c>
      <c r="G2375" s="64">
        <v>0</v>
      </c>
      <c r="H2375" s="64">
        <v>0</v>
      </c>
      <c r="I2375" s="64">
        <v>0</v>
      </c>
      <c r="J2375" s="64">
        <v>0</v>
      </c>
      <c r="K2375" s="64">
        <v>0</v>
      </c>
      <c r="L2375" s="65"/>
      <c r="M2375" s="65">
        <v>0</v>
      </c>
      <c r="N2375" s="65">
        <v>0</v>
      </c>
      <c r="O2375" s="65">
        <v>0</v>
      </c>
      <c r="P2375" s="65">
        <v>0</v>
      </c>
      <c r="Q2375" s="65">
        <v>0</v>
      </c>
      <c r="R2375" s="65">
        <v>0</v>
      </c>
      <c r="S2375" s="65">
        <v>0</v>
      </c>
      <c r="T2375" s="65">
        <v>0</v>
      </c>
      <c r="U2375" s="65">
        <v>0</v>
      </c>
    </row>
    <row r="2376" spans="1:21" x14ac:dyDescent="0.35">
      <c r="A2376" s="62">
        <v>2371</v>
      </c>
      <c r="B2376" s="63" t="s">
        <v>2629</v>
      </c>
      <c r="C2376" s="64">
        <v>0</v>
      </c>
      <c r="D2376" s="64">
        <v>0</v>
      </c>
      <c r="E2376" s="64">
        <v>0</v>
      </c>
      <c r="F2376" s="64">
        <v>0</v>
      </c>
      <c r="G2376" s="64">
        <v>0</v>
      </c>
      <c r="H2376" s="64">
        <v>0</v>
      </c>
      <c r="I2376" s="64">
        <v>0</v>
      </c>
      <c r="J2376" s="64">
        <v>0</v>
      </c>
      <c r="K2376" s="64">
        <v>0</v>
      </c>
      <c r="L2376" s="65"/>
      <c r="M2376" s="65">
        <v>0</v>
      </c>
      <c r="N2376" s="65">
        <v>0</v>
      </c>
      <c r="O2376" s="65">
        <v>0</v>
      </c>
      <c r="P2376" s="65">
        <v>0</v>
      </c>
      <c r="Q2376" s="65">
        <v>0</v>
      </c>
      <c r="R2376" s="65">
        <v>0</v>
      </c>
      <c r="S2376" s="65">
        <v>0</v>
      </c>
      <c r="T2376" s="65">
        <v>0</v>
      </c>
      <c r="U2376" s="65">
        <v>0</v>
      </c>
    </row>
    <row r="2377" spans="1:21" x14ac:dyDescent="0.35">
      <c r="A2377" s="62">
        <v>2372</v>
      </c>
      <c r="B2377" s="63" t="s">
        <v>180</v>
      </c>
      <c r="C2377" s="64">
        <v>0</v>
      </c>
      <c r="D2377" s="64">
        <v>0</v>
      </c>
      <c r="E2377" s="64">
        <v>0</v>
      </c>
      <c r="F2377" s="64">
        <v>0</v>
      </c>
      <c r="G2377" s="64">
        <v>0</v>
      </c>
      <c r="H2377" s="64">
        <v>0</v>
      </c>
      <c r="I2377" s="64">
        <v>0</v>
      </c>
      <c r="J2377" s="64">
        <v>0</v>
      </c>
      <c r="K2377" s="64">
        <v>0</v>
      </c>
      <c r="L2377" s="65"/>
      <c r="M2377" s="65">
        <v>0</v>
      </c>
      <c r="N2377" s="65">
        <v>0</v>
      </c>
      <c r="O2377" s="65">
        <v>0</v>
      </c>
      <c r="P2377" s="65">
        <v>0</v>
      </c>
      <c r="Q2377" s="65">
        <v>0</v>
      </c>
      <c r="R2377" s="65">
        <v>0</v>
      </c>
      <c r="S2377" s="65">
        <v>0</v>
      </c>
      <c r="T2377" s="65">
        <v>0</v>
      </c>
      <c r="U2377" s="65">
        <v>0</v>
      </c>
    </row>
    <row r="2378" spans="1:21" x14ac:dyDescent="0.35">
      <c r="A2378" s="62">
        <v>2373</v>
      </c>
      <c r="B2378" s="63" t="s">
        <v>518</v>
      </c>
      <c r="C2378" s="64">
        <v>5.9880239520958085</v>
      </c>
      <c r="D2378" s="64">
        <v>13.157894736842104</v>
      </c>
      <c r="E2378" s="64">
        <v>9.9071207430340564</v>
      </c>
      <c r="F2378" s="64">
        <v>4</v>
      </c>
      <c r="G2378" s="64">
        <v>9.1603053435114496</v>
      </c>
      <c r="H2378" s="64">
        <v>5.3003533568904597</v>
      </c>
      <c r="I2378" s="64">
        <v>6.0975609756097562</v>
      </c>
      <c r="J2378" s="64">
        <v>10.273972602739725</v>
      </c>
      <c r="K2378" s="64">
        <v>7.4380165289256199</v>
      </c>
      <c r="L2378" s="65"/>
      <c r="M2378" s="65">
        <v>10</v>
      </c>
      <c r="N2378" s="65">
        <v>20</v>
      </c>
      <c r="O2378" s="65">
        <v>32</v>
      </c>
      <c r="P2378" s="65">
        <v>6</v>
      </c>
      <c r="Q2378" s="65">
        <v>12</v>
      </c>
      <c r="R2378" s="65">
        <v>15</v>
      </c>
      <c r="S2378" s="65">
        <v>20</v>
      </c>
      <c r="T2378" s="65">
        <v>30</v>
      </c>
      <c r="U2378" s="65">
        <v>45</v>
      </c>
    </row>
    <row r="2379" spans="1:21" x14ac:dyDescent="0.35">
      <c r="A2379" s="62">
        <v>2374</v>
      </c>
      <c r="B2379" s="63" t="s">
        <v>2630</v>
      </c>
      <c r="C2379" s="64">
        <v>0</v>
      </c>
      <c r="D2379" s="64">
        <v>0</v>
      </c>
      <c r="E2379" s="64">
        <v>0</v>
      </c>
      <c r="F2379" s="64">
        <v>0</v>
      </c>
      <c r="G2379" s="64">
        <v>0</v>
      </c>
      <c r="H2379" s="64">
        <v>0</v>
      </c>
      <c r="I2379" s="64">
        <v>0</v>
      </c>
      <c r="J2379" s="64">
        <v>0</v>
      </c>
      <c r="K2379" s="64">
        <v>0</v>
      </c>
      <c r="L2379" s="65"/>
      <c r="M2379" s="65">
        <v>0</v>
      </c>
      <c r="N2379" s="65">
        <v>0</v>
      </c>
      <c r="O2379" s="65">
        <v>0</v>
      </c>
      <c r="P2379" s="65">
        <v>0</v>
      </c>
      <c r="Q2379" s="65">
        <v>0</v>
      </c>
      <c r="R2379" s="65">
        <v>0</v>
      </c>
      <c r="S2379" s="65">
        <v>0</v>
      </c>
      <c r="T2379" s="65">
        <v>0</v>
      </c>
      <c r="U2379" s="65">
        <v>0</v>
      </c>
    </row>
    <row r="2380" spans="1:21" x14ac:dyDescent="0.35">
      <c r="A2380" s="62">
        <v>2375</v>
      </c>
      <c r="B2380" s="63" t="s">
        <v>2631</v>
      </c>
      <c r="C2380" s="64">
        <v>0</v>
      </c>
      <c r="D2380" s="64">
        <v>0</v>
      </c>
      <c r="E2380" s="64">
        <v>0</v>
      </c>
      <c r="F2380" s="64">
        <v>0</v>
      </c>
      <c r="G2380" s="64">
        <v>0</v>
      </c>
      <c r="H2380" s="64">
        <v>0</v>
      </c>
      <c r="I2380" s="64">
        <v>0</v>
      </c>
      <c r="J2380" s="64">
        <v>0</v>
      </c>
      <c r="K2380" s="64">
        <v>0</v>
      </c>
      <c r="L2380" s="65"/>
      <c r="M2380" s="65">
        <v>0</v>
      </c>
      <c r="N2380" s="65">
        <v>0</v>
      </c>
      <c r="O2380" s="65">
        <v>0</v>
      </c>
      <c r="P2380" s="65">
        <v>0</v>
      </c>
      <c r="Q2380" s="65">
        <v>0</v>
      </c>
      <c r="R2380" s="65">
        <v>0</v>
      </c>
      <c r="S2380" s="65">
        <v>0</v>
      </c>
      <c r="T2380" s="65">
        <v>0</v>
      </c>
      <c r="U2380" s="65">
        <v>0</v>
      </c>
    </row>
    <row r="2381" spans="1:21" x14ac:dyDescent="0.35">
      <c r="A2381" s="62">
        <v>2376</v>
      </c>
      <c r="B2381" s="63" t="s">
        <v>519</v>
      </c>
      <c r="C2381" s="64">
        <v>5.8823529411764701</v>
      </c>
      <c r="D2381" s="64">
        <v>8.2758620689655178</v>
      </c>
      <c r="E2381" s="64">
        <v>7.75</v>
      </c>
      <c r="F2381" s="64">
        <v>2.5862068965517242</v>
      </c>
      <c r="G2381" s="64">
        <v>8.5889570552147241</v>
      </c>
      <c r="H2381" s="64">
        <v>4.3147208121827409</v>
      </c>
      <c r="I2381" s="64">
        <v>4.1067761806981515</v>
      </c>
      <c r="J2381" s="64">
        <v>8.5808580858085808</v>
      </c>
      <c r="K2381" s="64">
        <v>5.3299492385786804</v>
      </c>
      <c r="L2381" s="65"/>
      <c r="M2381" s="65">
        <v>15</v>
      </c>
      <c r="N2381" s="65">
        <v>12</v>
      </c>
      <c r="O2381" s="65">
        <v>31</v>
      </c>
      <c r="P2381" s="65">
        <v>6</v>
      </c>
      <c r="Q2381" s="65">
        <v>14</v>
      </c>
      <c r="R2381" s="65">
        <v>17</v>
      </c>
      <c r="S2381" s="65">
        <v>20</v>
      </c>
      <c r="T2381" s="65">
        <v>26</v>
      </c>
      <c r="U2381" s="65">
        <v>42</v>
      </c>
    </row>
    <row r="2382" spans="1:21" x14ac:dyDescent="0.35">
      <c r="A2382" s="62">
        <v>2377</v>
      </c>
      <c r="B2382" s="63" t="s">
        <v>2632</v>
      </c>
      <c r="C2382" s="64">
        <v>0</v>
      </c>
      <c r="D2382" s="64">
        <v>0</v>
      </c>
      <c r="E2382" s="64">
        <v>0</v>
      </c>
      <c r="F2382" s="64">
        <v>0</v>
      </c>
      <c r="G2382" s="64">
        <v>0</v>
      </c>
      <c r="H2382" s="64">
        <v>0</v>
      </c>
      <c r="I2382" s="64">
        <v>0</v>
      </c>
      <c r="J2382" s="64">
        <v>0</v>
      </c>
      <c r="K2382" s="64">
        <v>0</v>
      </c>
      <c r="L2382" s="65"/>
      <c r="M2382" s="65">
        <v>0</v>
      </c>
      <c r="N2382" s="65">
        <v>0</v>
      </c>
      <c r="O2382" s="65">
        <v>0</v>
      </c>
      <c r="P2382" s="65">
        <v>0</v>
      </c>
      <c r="Q2382" s="65">
        <v>0</v>
      </c>
      <c r="R2382" s="65">
        <v>0</v>
      </c>
      <c r="S2382" s="65">
        <v>0</v>
      </c>
      <c r="T2382" s="65">
        <v>0</v>
      </c>
      <c r="U2382" s="65">
        <v>0</v>
      </c>
    </row>
    <row r="2383" spans="1:21" x14ac:dyDescent="0.35">
      <c r="A2383" s="62">
        <v>2378</v>
      </c>
      <c r="B2383" s="63" t="s">
        <v>2633</v>
      </c>
      <c r="C2383" s="64">
        <v>0</v>
      </c>
      <c r="D2383" s="64">
        <v>0</v>
      </c>
      <c r="E2383" s="64">
        <v>0</v>
      </c>
      <c r="F2383" s="64">
        <v>0</v>
      </c>
      <c r="G2383" s="64">
        <v>0</v>
      </c>
      <c r="H2383" s="64">
        <v>0</v>
      </c>
      <c r="I2383" s="64">
        <v>0</v>
      </c>
      <c r="J2383" s="64">
        <v>0</v>
      </c>
      <c r="K2383" s="64">
        <v>0</v>
      </c>
      <c r="L2383" s="65"/>
      <c r="M2383" s="65">
        <v>0</v>
      </c>
      <c r="N2383" s="65">
        <v>0</v>
      </c>
      <c r="O2383" s="65">
        <v>0</v>
      </c>
      <c r="P2383" s="65">
        <v>0</v>
      </c>
      <c r="Q2383" s="65">
        <v>0</v>
      </c>
      <c r="R2383" s="65">
        <v>0</v>
      </c>
      <c r="S2383" s="65">
        <v>0</v>
      </c>
      <c r="T2383" s="65">
        <v>0</v>
      </c>
      <c r="U2383" s="65">
        <v>0</v>
      </c>
    </row>
    <row r="2384" spans="1:21" x14ac:dyDescent="0.35">
      <c r="A2384" s="62">
        <v>2379</v>
      </c>
      <c r="B2384" s="63" t="s">
        <v>2634</v>
      </c>
      <c r="C2384" s="64">
        <v>0</v>
      </c>
      <c r="D2384" s="64">
        <v>24.137931034482758</v>
      </c>
      <c r="E2384" s="64">
        <v>9.8039215686274517</v>
      </c>
      <c r="F2384" s="64">
        <v>0</v>
      </c>
      <c r="G2384" s="64">
        <v>0</v>
      </c>
      <c r="H2384" s="64">
        <v>7.6923076923076925</v>
      </c>
      <c r="I2384" s="64">
        <v>8.1967213114754092</v>
      </c>
      <c r="J2384" s="64">
        <v>7.1428571428571423</v>
      </c>
      <c r="K2384" s="64">
        <v>6.5420560747663545</v>
      </c>
      <c r="L2384" s="65"/>
      <c r="M2384" s="65">
        <v>0</v>
      </c>
      <c r="N2384" s="65">
        <v>7</v>
      </c>
      <c r="O2384" s="65">
        <v>5</v>
      </c>
      <c r="P2384" s="65">
        <v>0</v>
      </c>
      <c r="Q2384" s="65">
        <v>0</v>
      </c>
      <c r="R2384" s="65">
        <v>4</v>
      </c>
      <c r="S2384" s="65">
        <v>5</v>
      </c>
      <c r="T2384" s="65">
        <v>3</v>
      </c>
      <c r="U2384" s="65">
        <v>7</v>
      </c>
    </row>
    <row r="2385" spans="1:21" x14ac:dyDescent="0.35">
      <c r="A2385" s="62">
        <v>2380</v>
      </c>
      <c r="B2385" s="63" t="s">
        <v>2635</v>
      </c>
      <c r="C2385" s="64">
        <v>3.1496062992125982</v>
      </c>
      <c r="D2385" s="64">
        <v>3.3210332103321036</v>
      </c>
      <c r="E2385" s="64">
        <v>3.0534351145038165</v>
      </c>
      <c r="F2385" s="64">
        <v>1.2987012987012987</v>
      </c>
      <c r="G2385" s="64">
        <v>3.4965034965034967</v>
      </c>
      <c r="H2385" s="64">
        <v>1.8739352640545146</v>
      </c>
      <c r="I2385" s="64">
        <v>2.6200873362445414</v>
      </c>
      <c r="J2385" s="64">
        <v>3.2846715328467155</v>
      </c>
      <c r="K2385" s="64">
        <v>2.3311897106109325</v>
      </c>
      <c r="L2385" s="65"/>
      <c r="M2385" s="65">
        <v>12</v>
      </c>
      <c r="N2385" s="65">
        <v>9</v>
      </c>
      <c r="O2385" s="65">
        <v>20</v>
      </c>
      <c r="P2385" s="65">
        <v>4</v>
      </c>
      <c r="Q2385" s="65">
        <v>10</v>
      </c>
      <c r="R2385" s="65">
        <v>11</v>
      </c>
      <c r="S2385" s="65">
        <v>18</v>
      </c>
      <c r="T2385" s="65">
        <v>18</v>
      </c>
      <c r="U2385" s="65">
        <v>29</v>
      </c>
    </row>
    <row r="2386" spans="1:21" x14ac:dyDescent="0.35">
      <c r="A2386" s="62">
        <v>2381</v>
      </c>
      <c r="B2386" s="63" t="s">
        <v>2636</v>
      </c>
      <c r="C2386" s="64">
        <v>0</v>
      </c>
      <c r="D2386" s="64">
        <v>0</v>
      </c>
      <c r="E2386" s="64">
        <v>4.1666666666666661</v>
      </c>
      <c r="F2386" s="64">
        <v>10.344827586206897</v>
      </c>
      <c r="G2386" s="64">
        <v>10.714285714285714</v>
      </c>
      <c r="H2386" s="64">
        <v>12.903225806451612</v>
      </c>
      <c r="I2386" s="64">
        <v>4.3478260869565215</v>
      </c>
      <c r="J2386" s="64">
        <v>8.3333333333333321</v>
      </c>
      <c r="K2386" s="64">
        <v>7.5757575757575761</v>
      </c>
      <c r="L2386" s="65"/>
      <c r="M2386" s="65">
        <v>0</v>
      </c>
      <c r="N2386" s="65">
        <v>0</v>
      </c>
      <c r="O2386" s="65">
        <v>3</v>
      </c>
      <c r="P2386" s="65">
        <v>3</v>
      </c>
      <c r="Q2386" s="65">
        <v>3</v>
      </c>
      <c r="R2386" s="65">
        <v>8</v>
      </c>
      <c r="S2386" s="65">
        <v>3</v>
      </c>
      <c r="T2386" s="65">
        <v>5</v>
      </c>
      <c r="U2386" s="65">
        <v>10</v>
      </c>
    </row>
    <row r="2387" spans="1:21" x14ac:dyDescent="0.35">
      <c r="A2387" s="62">
        <v>2382</v>
      </c>
      <c r="B2387" s="63" t="s">
        <v>3141</v>
      </c>
      <c r="C2387" s="64">
        <v>9.8360655737704921</v>
      </c>
      <c r="D2387" s="64">
        <v>10</v>
      </c>
      <c r="E2387" s="64">
        <v>8.5714285714285712</v>
      </c>
      <c r="F2387" s="64">
        <v>9.67741935483871</v>
      </c>
      <c r="G2387" s="64">
        <v>11.023622047244094</v>
      </c>
      <c r="H2387" s="64">
        <v>11.917098445595855</v>
      </c>
      <c r="I2387" s="64">
        <v>9.8360655737704921</v>
      </c>
      <c r="J2387" s="64">
        <v>10.204081632653061</v>
      </c>
      <c r="K2387" s="64">
        <v>10.16949152542373</v>
      </c>
      <c r="L2387" s="65"/>
      <c r="M2387" s="65">
        <v>6</v>
      </c>
      <c r="N2387" s="65">
        <v>12</v>
      </c>
      <c r="O2387" s="65">
        <v>15</v>
      </c>
      <c r="P2387" s="65">
        <v>6</v>
      </c>
      <c r="Q2387" s="65">
        <v>14</v>
      </c>
      <c r="R2387" s="65">
        <v>23</v>
      </c>
      <c r="S2387" s="65">
        <v>12</v>
      </c>
      <c r="T2387" s="65">
        <v>25</v>
      </c>
      <c r="U2387" s="65">
        <v>36</v>
      </c>
    </row>
    <row r="2388" spans="1:21" x14ac:dyDescent="0.35">
      <c r="A2388" s="62">
        <v>2383</v>
      </c>
      <c r="B2388" s="63" t="s">
        <v>2637</v>
      </c>
      <c r="C2388" s="64">
        <v>0</v>
      </c>
      <c r="D2388" s="64">
        <v>0</v>
      </c>
      <c r="E2388" s="64">
        <v>0</v>
      </c>
      <c r="F2388" s="64">
        <v>0</v>
      </c>
      <c r="G2388" s="64">
        <v>0</v>
      </c>
      <c r="H2388" s="64">
        <v>0</v>
      </c>
      <c r="I2388" s="64">
        <v>0</v>
      </c>
      <c r="J2388" s="64">
        <v>0</v>
      </c>
      <c r="K2388" s="64">
        <v>0</v>
      </c>
      <c r="L2388" s="65"/>
      <c r="M2388" s="65">
        <v>0</v>
      </c>
      <c r="N2388" s="65">
        <v>0</v>
      </c>
      <c r="O2388" s="65">
        <v>0</v>
      </c>
      <c r="P2388" s="65">
        <v>0</v>
      </c>
      <c r="Q2388" s="65">
        <v>0</v>
      </c>
      <c r="R2388" s="65">
        <v>0</v>
      </c>
      <c r="S2388" s="65">
        <v>0</v>
      </c>
      <c r="T2388" s="65">
        <v>0</v>
      </c>
      <c r="U2388" s="65">
        <v>0</v>
      </c>
    </row>
    <row r="2389" spans="1:21" x14ac:dyDescent="0.35">
      <c r="A2389" s="62">
        <v>2384</v>
      </c>
      <c r="B2389" s="63" t="s">
        <v>2638</v>
      </c>
      <c r="C2389" s="64">
        <v>0</v>
      </c>
      <c r="D2389" s="64">
        <v>0</v>
      </c>
      <c r="E2389" s="64">
        <v>0</v>
      </c>
      <c r="F2389" s="64">
        <v>0</v>
      </c>
      <c r="G2389" s="64">
        <v>0</v>
      </c>
      <c r="H2389" s="64">
        <v>0</v>
      </c>
      <c r="I2389" s="64">
        <v>0</v>
      </c>
      <c r="J2389" s="64">
        <v>0</v>
      </c>
      <c r="K2389" s="64">
        <v>0</v>
      </c>
      <c r="L2389" s="65"/>
      <c r="M2389" s="65">
        <v>0</v>
      </c>
      <c r="N2389" s="65">
        <v>0</v>
      </c>
      <c r="O2389" s="65">
        <v>0</v>
      </c>
      <c r="P2389" s="65">
        <v>0</v>
      </c>
      <c r="Q2389" s="65">
        <v>0</v>
      </c>
      <c r="R2389" s="65">
        <v>0</v>
      </c>
      <c r="S2389" s="65">
        <v>0</v>
      </c>
      <c r="T2389" s="65">
        <v>0</v>
      </c>
      <c r="U2389" s="65">
        <v>0</v>
      </c>
    </row>
    <row r="2390" spans="1:21" x14ac:dyDescent="0.35">
      <c r="A2390" s="62">
        <v>2385</v>
      </c>
      <c r="B2390" s="63" t="s">
        <v>2639</v>
      </c>
      <c r="C2390" s="64">
        <v>0</v>
      </c>
      <c r="D2390" s="64">
        <v>0</v>
      </c>
      <c r="E2390" s="64">
        <v>0</v>
      </c>
      <c r="F2390" s="64">
        <v>0</v>
      </c>
      <c r="G2390" s="64">
        <v>0</v>
      </c>
      <c r="H2390" s="64">
        <v>0</v>
      </c>
      <c r="I2390" s="64">
        <v>0</v>
      </c>
      <c r="J2390" s="64">
        <v>0</v>
      </c>
      <c r="K2390" s="64">
        <v>0</v>
      </c>
      <c r="L2390" s="65"/>
      <c r="M2390" s="65">
        <v>0</v>
      </c>
      <c r="N2390" s="65">
        <v>0</v>
      </c>
      <c r="O2390" s="65">
        <v>0</v>
      </c>
      <c r="P2390" s="65">
        <v>0</v>
      </c>
      <c r="Q2390" s="65">
        <v>0</v>
      </c>
      <c r="R2390" s="65">
        <v>0</v>
      </c>
      <c r="S2390" s="65">
        <v>0</v>
      </c>
      <c r="T2390" s="65">
        <v>0</v>
      </c>
      <c r="U2390" s="65">
        <v>0</v>
      </c>
    </row>
    <row r="2391" spans="1:21" x14ac:dyDescent="0.35">
      <c r="A2391" s="62">
        <v>2386</v>
      </c>
      <c r="B2391" s="63" t="s">
        <v>2640</v>
      </c>
      <c r="C2391" s="64">
        <v>0</v>
      </c>
      <c r="D2391" s="64">
        <v>0</v>
      </c>
      <c r="E2391" s="64">
        <v>0</v>
      </c>
      <c r="F2391" s="64">
        <v>0</v>
      </c>
      <c r="G2391" s="64">
        <v>0</v>
      </c>
      <c r="H2391" s="64">
        <v>0</v>
      </c>
      <c r="I2391" s="64">
        <v>0</v>
      </c>
      <c r="J2391" s="64">
        <v>0</v>
      </c>
      <c r="K2391" s="64">
        <v>0</v>
      </c>
      <c r="L2391" s="65"/>
      <c r="M2391" s="65">
        <v>0</v>
      </c>
      <c r="N2391" s="65">
        <v>0</v>
      </c>
      <c r="O2391" s="65">
        <v>0</v>
      </c>
      <c r="P2391" s="65">
        <v>0</v>
      </c>
      <c r="Q2391" s="65">
        <v>0</v>
      </c>
      <c r="R2391" s="65">
        <v>0</v>
      </c>
      <c r="S2391" s="65">
        <v>0</v>
      </c>
      <c r="T2391" s="65">
        <v>0</v>
      </c>
      <c r="U2391" s="65">
        <v>0</v>
      </c>
    </row>
    <row r="2392" spans="1:21" x14ac:dyDescent="0.35">
      <c r="A2392" s="62">
        <v>2387</v>
      </c>
      <c r="B2392" s="63" t="s">
        <v>2641</v>
      </c>
      <c r="C2392" s="64">
        <v>0</v>
      </c>
      <c r="D2392" s="64">
        <v>0</v>
      </c>
      <c r="E2392" s="64">
        <v>0</v>
      </c>
      <c r="F2392" s="64">
        <v>0</v>
      </c>
      <c r="G2392" s="64">
        <v>0</v>
      </c>
      <c r="H2392" s="64">
        <v>0</v>
      </c>
      <c r="I2392" s="64">
        <v>0</v>
      </c>
      <c r="J2392" s="64">
        <v>0</v>
      </c>
      <c r="K2392" s="64">
        <v>0</v>
      </c>
      <c r="L2392" s="65"/>
      <c r="M2392" s="65">
        <v>0</v>
      </c>
      <c r="N2392" s="65">
        <v>0</v>
      </c>
      <c r="O2392" s="65">
        <v>0</v>
      </c>
      <c r="P2392" s="65">
        <v>0</v>
      </c>
      <c r="Q2392" s="65">
        <v>0</v>
      </c>
      <c r="R2392" s="65">
        <v>0</v>
      </c>
      <c r="S2392" s="65">
        <v>0</v>
      </c>
      <c r="T2392" s="65">
        <v>0</v>
      </c>
      <c r="U2392" s="65">
        <v>0</v>
      </c>
    </row>
    <row r="2393" spans="1:21" x14ac:dyDescent="0.35">
      <c r="A2393" s="62">
        <v>2388</v>
      </c>
      <c r="B2393" s="63" t="s">
        <v>2642</v>
      </c>
      <c r="C2393" s="64">
        <v>0</v>
      </c>
      <c r="D2393" s="64">
        <v>0</v>
      </c>
      <c r="E2393" s="64">
        <v>0</v>
      </c>
      <c r="F2393" s="64">
        <v>0</v>
      </c>
      <c r="G2393" s="64">
        <v>0</v>
      </c>
      <c r="H2393" s="64">
        <v>0</v>
      </c>
      <c r="I2393" s="64">
        <v>0</v>
      </c>
      <c r="J2393" s="64">
        <v>0</v>
      </c>
      <c r="K2393" s="64">
        <v>0</v>
      </c>
      <c r="L2393" s="65"/>
      <c r="M2393" s="65">
        <v>0</v>
      </c>
      <c r="N2393" s="65">
        <v>0</v>
      </c>
      <c r="O2393" s="65">
        <v>0</v>
      </c>
      <c r="P2393" s="65">
        <v>0</v>
      </c>
      <c r="Q2393" s="65">
        <v>0</v>
      </c>
      <c r="R2393" s="65">
        <v>0</v>
      </c>
      <c r="S2393" s="65">
        <v>0</v>
      </c>
      <c r="T2393" s="65">
        <v>0</v>
      </c>
      <c r="U2393" s="65">
        <v>0</v>
      </c>
    </row>
    <row r="2394" spans="1:21" x14ac:dyDescent="0.35">
      <c r="A2394" s="62">
        <v>2389</v>
      </c>
      <c r="B2394" s="63" t="s">
        <v>2643</v>
      </c>
      <c r="C2394" s="64">
        <v>0</v>
      </c>
      <c r="D2394" s="64">
        <v>0</v>
      </c>
      <c r="E2394" s="64">
        <v>0</v>
      </c>
      <c r="F2394" s="64">
        <v>0</v>
      </c>
      <c r="G2394" s="64">
        <v>0</v>
      </c>
      <c r="H2394" s="64">
        <v>0</v>
      </c>
      <c r="I2394" s="64">
        <v>0</v>
      </c>
      <c r="J2394" s="64">
        <v>0</v>
      </c>
      <c r="K2394" s="64">
        <v>0</v>
      </c>
      <c r="L2394" s="65"/>
      <c r="M2394" s="65">
        <v>0</v>
      </c>
      <c r="N2394" s="65">
        <v>0</v>
      </c>
      <c r="O2394" s="65">
        <v>0</v>
      </c>
      <c r="P2394" s="65">
        <v>0</v>
      </c>
      <c r="Q2394" s="65">
        <v>0</v>
      </c>
      <c r="R2394" s="65">
        <v>0</v>
      </c>
      <c r="S2394" s="65">
        <v>0</v>
      </c>
      <c r="T2394" s="65">
        <v>0</v>
      </c>
      <c r="U2394" s="65">
        <v>0</v>
      </c>
    </row>
    <row r="2395" spans="1:21" x14ac:dyDescent="0.35">
      <c r="A2395" s="62">
        <v>2390</v>
      </c>
      <c r="B2395" s="63" t="s">
        <v>2644</v>
      </c>
      <c r="C2395" s="64">
        <v>0</v>
      </c>
      <c r="D2395" s="64">
        <v>0</v>
      </c>
      <c r="E2395" s="64">
        <v>0</v>
      </c>
      <c r="F2395" s="64">
        <v>0</v>
      </c>
      <c r="G2395" s="64">
        <v>0</v>
      </c>
      <c r="H2395" s="64">
        <v>0</v>
      </c>
      <c r="I2395" s="64">
        <v>0</v>
      </c>
      <c r="J2395" s="64">
        <v>0</v>
      </c>
      <c r="K2395" s="64">
        <v>0</v>
      </c>
      <c r="L2395" s="65"/>
      <c r="M2395" s="65">
        <v>0</v>
      </c>
      <c r="N2395" s="65">
        <v>0</v>
      </c>
      <c r="O2395" s="65">
        <v>0</v>
      </c>
      <c r="P2395" s="65">
        <v>0</v>
      </c>
      <c r="Q2395" s="65">
        <v>0</v>
      </c>
      <c r="R2395" s="65">
        <v>0</v>
      </c>
      <c r="S2395" s="65">
        <v>0</v>
      </c>
      <c r="T2395" s="65">
        <v>0</v>
      </c>
      <c r="U2395" s="65">
        <v>0</v>
      </c>
    </row>
    <row r="2396" spans="1:21" x14ac:dyDescent="0.35">
      <c r="A2396" s="62">
        <v>2391</v>
      </c>
      <c r="B2396" s="63" t="s">
        <v>520</v>
      </c>
      <c r="C2396" s="64">
        <v>5.6255247691015953</v>
      </c>
      <c r="D2396" s="64">
        <v>14.310344827586208</v>
      </c>
      <c r="E2396" s="64">
        <v>9.7103918228279387</v>
      </c>
      <c r="F2396" s="64">
        <v>5.07380073800738</v>
      </c>
      <c r="G2396" s="64">
        <v>11.591536338546458</v>
      </c>
      <c r="H2396" s="64">
        <v>8.2758620689655178</v>
      </c>
      <c r="I2396" s="64">
        <v>5.3555750658472343</v>
      </c>
      <c r="J2396" s="64">
        <v>12.933333333333334</v>
      </c>
      <c r="K2396" s="64">
        <v>9.1470134450077136</v>
      </c>
      <c r="L2396" s="65"/>
      <c r="M2396" s="65">
        <v>67</v>
      </c>
      <c r="N2396" s="65">
        <v>166</v>
      </c>
      <c r="O2396" s="65">
        <v>228</v>
      </c>
      <c r="P2396" s="65">
        <v>55</v>
      </c>
      <c r="Q2396" s="65">
        <v>126</v>
      </c>
      <c r="R2396" s="65">
        <v>180</v>
      </c>
      <c r="S2396" s="65">
        <v>122</v>
      </c>
      <c r="T2396" s="65">
        <v>291</v>
      </c>
      <c r="U2396" s="65">
        <v>415</v>
      </c>
    </row>
    <row r="2397" spans="1:21" x14ac:dyDescent="0.35">
      <c r="A2397" s="62">
        <v>2392</v>
      </c>
      <c r="B2397" s="63" t="s">
        <v>2645</v>
      </c>
      <c r="C2397" s="64">
        <v>17.647058823529413</v>
      </c>
      <c r="D2397" s="64">
        <v>25</v>
      </c>
      <c r="E2397" s="64">
        <v>12.903225806451612</v>
      </c>
      <c r="F2397" s="64">
        <v>0</v>
      </c>
      <c r="G2397" s="64">
        <v>0</v>
      </c>
      <c r="H2397" s="64">
        <v>0</v>
      </c>
      <c r="I2397" s="64">
        <v>9.0909090909090917</v>
      </c>
      <c r="J2397" s="64">
        <v>11.538461538461538</v>
      </c>
      <c r="K2397" s="64">
        <v>9.3023255813953494</v>
      </c>
      <c r="L2397" s="65"/>
      <c r="M2397" s="65">
        <v>3</v>
      </c>
      <c r="N2397" s="65">
        <v>3</v>
      </c>
      <c r="O2397" s="65">
        <v>4</v>
      </c>
      <c r="P2397" s="65">
        <v>0</v>
      </c>
      <c r="Q2397" s="65">
        <v>0</v>
      </c>
      <c r="R2397" s="65">
        <v>0</v>
      </c>
      <c r="S2397" s="65">
        <v>3</v>
      </c>
      <c r="T2397" s="65">
        <v>3</v>
      </c>
      <c r="U2397" s="65">
        <v>4</v>
      </c>
    </row>
    <row r="2398" spans="1:21" x14ac:dyDescent="0.35">
      <c r="A2398" s="62">
        <v>2393</v>
      </c>
      <c r="B2398" s="63" t="s">
        <v>2646</v>
      </c>
      <c r="C2398" s="64">
        <v>0</v>
      </c>
      <c r="D2398" s="64">
        <v>50</v>
      </c>
      <c r="E2398" s="64">
        <v>18.75</v>
      </c>
      <c r="F2398" s="64">
        <v>0</v>
      </c>
      <c r="G2398" s="64">
        <v>0</v>
      </c>
      <c r="H2398" s="64">
        <v>0</v>
      </c>
      <c r="I2398" s="64">
        <v>0</v>
      </c>
      <c r="J2398" s="64">
        <v>50</v>
      </c>
      <c r="K2398" s="64">
        <v>11.111111111111111</v>
      </c>
      <c r="L2398" s="65"/>
      <c r="M2398" s="65">
        <v>0</v>
      </c>
      <c r="N2398" s="65">
        <v>3</v>
      </c>
      <c r="O2398" s="65">
        <v>3</v>
      </c>
      <c r="P2398" s="65">
        <v>0</v>
      </c>
      <c r="Q2398" s="65">
        <v>0</v>
      </c>
      <c r="R2398" s="65">
        <v>0</v>
      </c>
      <c r="S2398" s="65">
        <v>0</v>
      </c>
      <c r="T2398" s="65">
        <v>3</v>
      </c>
      <c r="U2398" s="65">
        <v>3</v>
      </c>
    </row>
    <row r="2399" spans="1:21" x14ac:dyDescent="0.35">
      <c r="A2399" s="62">
        <v>2394</v>
      </c>
      <c r="B2399" s="63" t="s">
        <v>2647</v>
      </c>
      <c r="C2399" s="64">
        <v>0</v>
      </c>
      <c r="D2399" s="64">
        <v>0</v>
      </c>
      <c r="E2399" s="64">
        <v>0</v>
      </c>
      <c r="F2399" s="64">
        <v>0</v>
      </c>
      <c r="G2399" s="64">
        <v>0</v>
      </c>
      <c r="H2399" s="64">
        <v>0</v>
      </c>
      <c r="I2399" s="64">
        <v>0</v>
      </c>
      <c r="J2399" s="64">
        <v>0</v>
      </c>
      <c r="K2399" s="64">
        <v>8.3333333333333321</v>
      </c>
      <c r="L2399" s="65"/>
      <c r="M2399" s="65">
        <v>0</v>
      </c>
      <c r="N2399" s="65">
        <v>0</v>
      </c>
      <c r="O2399" s="65">
        <v>0</v>
      </c>
      <c r="P2399" s="65">
        <v>0</v>
      </c>
      <c r="Q2399" s="65">
        <v>0</v>
      </c>
      <c r="R2399" s="65">
        <v>0</v>
      </c>
      <c r="S2399" s="65">
        <v>0</v>
      </c>
      <c r="T2399" s="65">
        <v>0</v>
      </c>
      <c r="U2399" s="65">
        <v>4</v>
      </c>
    </row>
    <row r="2400" spans="1:21" x14ac:dyDescent="0.35">
      <c r="A2400" s="62">
        <v>2395</v>
      </c>
      <c r="B2400" s="63" t="s">
        <v>2648</v>
      </c>
      <c r="C2400" s="64">
        <v>10</v>
      </c>
      <c r="D2400" s="64">
        <v>12.154696132596685</v>
      </c>
      <c r="E2400" s="64">
        <v>11.538461538461538</v>
      </c>
      <c r="F2400" s="64">
        <v>0</v>
      </c>
      <c r="G2400" s="64">
        <v>7.5862068965517242</v>
      </c>
      <c r="H2400" s="64">
        <v>7.7922077922077921</v>
      </c>
      <c r="I2400" s="64">
        <v>7.2829131652661072</v>
      </c>
      <c r="J2400" s="64">
        <v>11.666666666666666</v>
      </c>
      <c r="K2400" s="64">
        <v>9.2537313432835813</v>
      </c>
      <c r="L2400" s="65"/>
      <c r="M2400" s="65">
        <v>19</v>
      </c>
      <c r="N2400" s="65">
        <v>44</v>
      </c>
      <c r="O2400" s="65">
        <v>63</v>
      </c>
      <c r="P2400" s="65">
        <v>0</v>
      </c>
      <c r="Q2400" s="65">
        <v>22</v>
      </c>
      <c r="R2400" s="65">
        <v>36</v>
      </c>
      <c r="S2400" s="65">
        <v>26</v>
      </c>
      <c r="T2400" s="65">
        <v>77</v>
      </c>
      <c r="U2400" s="65">
        <v>93</v>
      </c>
    </row>
    <row r="2401" spans="1:21" x14ac:dyDescent="0.35">
      <c r="A2401" s="62">
        <v>2396</v>
      </c>
      <c r="B2401" s="63" t="s">
        <v>521</v>
      </c>
      <c r="C2401" s="64">
        <v>6.4102564102564097</v>
      </c>
      <c r="D2401" s="64">
        <v>12.562814070351758</v>
      </c>
      <c r="E2401" s="64">
        <v>10.70931849791377</v>
      </c>
      <c r="F2401" s="64">
        <v>4.1958041958041958</v>
      </c>
      <c r="G2401" s="64">
        <v>10.14851485148515</v>
      </c>
      <c r="H2401" s="64">
        <v>7.3421439060205582</v>
      </c>
      <c r="I2401" s="64">
        <v>6.1258278145695364</v>
      </c>
      <c r="J2401" s="64">
        <v>11.639549436795996</v>
      </c>
      <c r="K2401" s="64">
        <v>9.0520313613684955</v>
      </c>
      <c r="L2401" s="65"/>
      <c r="M2401" s="65">
        <v>20</v>
      </c>
      <c r="N2401" s="65">
        <v>50</v>
      </c>
      <c r="O2401" s="65">
        <v>77</v>
      </c>
      <c r="P2401" s="65">
        <v>12</v>
      </c>
      <c r="Q2401" s="65">
        <v>41</v>
      </c>
      <c r="R2401" s="65">
        <v>50</v>
      </c>
      <c r="S2401" s="65">
        <v>37</v>
      </c>
      <c r="T2401" s="65">
        <v>93</v>
      </c>
      <c r="U2401" s="65">
        <v>127</v>
      </c>
    </row>
    <row r="2402" spans="1:21" x14ac:dyDescent="0.35">
      <c r="A2402" s="62">
        <v>2397</v>
      </c>
      <c r="B2402" s="63" t="s">
        <v>522</v>
      </c>
      <c r="C2402" s="64">
        <v>8.695652173913043</v>
      </c>
      <c r="D2402" s="64">
        <v>13.129496402877697</v>
      </c>
      <c r="E2402" s="64">
        <v>12.238805970149254</v>
      </c>
      <c r="F2402" s="64">
        <v>4.1928721174004195</v>
      </c>
      <c r="G2402" s="64">
        <v>11.385199240986717</v>
      </c>
      <c r="H2402" s="64">
        <v>7.661290322580645</v>
      </c>
      <c r="I2402" s="64">
        <v>6.4835164835164845</v>
      </c>
      <c r="J2402" s="64">
        <v>12.545787545787546</v>
      </c>
      <c r="K2402" s="64">
        <v>10.100000000000001</v>
      </c>
      <c r="L2402" s="65"/>
      <c r="M2402" s="65">
        <v>38</v>
      </c>
      <c r="N2402" s="65">
        <v>73</v>
      </c>
      <c r="O2402" s="65">
        <v>123</v>
      </c>
      <c r="P2402" s="65">
        <v>20</v>
      </c>
      <c r="Q2402" s="65">
        <v>60</v>
      </c>
      <c r="R2402" s="65">
        <v>76</v>
      </c>
      <c r="S2402" s="65">
        <v>59</v>
      </c>
      <c r="T2402" s="65">
        <v>137</v>
      </c>
      <c r="U2402" s="65">
        <v>202</v>
      </c>
    </row>
    <row r="2403" spans="1:21" x14ac:dyDescent="0.35">
      <c r="A2403" s="62">
        <v>2398</v>
      </c>
      <c r="B2403" s="63" t="s">
        <v>2649</v>
      </c>
      <c r="C2403" s="64">
        <v>0</v>
      </c>
      <c r="D2403" s="64">
        <v>0</v>
      </c>
      <c r="E2403" s="64">
        <v>0</v>
      </c>
      <c r="F2403" s="64">
        <v>0</v>
      </c>
      <c r="G2403" s="64">
        <v>35.294117647058826</v>
      </c>
      <c r="H2403" s="64">
        <v>17.647058823529413</v>
      </c>
      <c r="I2403" s="64">
        <v>0</v>
      </c>
      <c r="J2403" s="64">
        <v>34.615384615384613</v>
      </c>
      <c r="K2403" s="64">
        <v>11.864406779661017</v>
      </c>
      <c r="L2403" s="65"/>
      <c r="M2403" s="65">
        <v>0</v>
      </c>
      <c r="N2403" s="65">
        <v>0</v>
      </c>
      <c r="O2403" s="65">
        <v>0</v>
      </c>
      <c r="P2403" s="65">
        <v>0</v>
      </c>
      <c r="Q2403" s="65">
        <v>6</v>
      </c>
      <c r="R2403" s="65">
        <v>6</v>
      </c>
      <c r="S2403" s="65">
        <v>0</v>
      </c>
      <c r="T2403" s="65">
        <v>9</v>
      </c>
      <c r="U2403" s="65">
        <v>7</v>
      </c>
    </row>
    <row r="2404" spans="1:21" x14ac:dyDescent="0.35">
      <c r="A2404" s="62">
        <v>2399</v>
      </c>
      <c r="B2404" s="63" t="s">
        <v>523</v>
      </c>
      <c r="C2404" s="64">
        <v>0.80645161290322576</v>
      </c>
      <c r="D2404" s="64">
        <v>2.547770700636943</v>
      </c>
      <c r="E2404" s="64">
        <v>2.4390243902439024</v>
      </c>
      <c r="F2404" s="64">
        <v>0</v>
      </c>
      <c r="G2404" s="64">
        <v>4.6296296296296298</v>
      </c>
      <c r="H2404" s="64">
        <v>2.9866117404737382</v>
      </c>
      <c r="I2404" s="64">
        <v>0.87378640776699035</v>
      </c>
      <c r="J2404" s="64">
        <v>3.8759689922480618</v>
      </c>
      <c r="K2404" s="64">
        <v>2.6817947395564725</v>
      </c>
      <c r="L2404" s="65"/>
      <c r="M2404" s="65">
        <v>4</v>
      </c>
      <c r="N2404" s="65">
        <v>12</v>
      </c>
      <c r="O2404" s="65">
        <v>24</v>
      </c>
      <c r="P2404" s="65">
        <v>0</v>
      </c>
      <c r="Q2404" s="65">
        <v>20</v>
      </c>
      <c r="R2404" s="65">
        <v>29</v>
      </c>
      <c r="S2404" s="65">
        <v>9</v>
      </c>
      <c r="T2404" s="65">
        <v>35</v>
      </c>
      <c r="U2404" s="65">
        <v>52</v>
      </c>
    </row>
    <row r="2405" spans="1:21" x14ac:dyDescent="0.35">
      <c r="A2405" s="62">
        <v>2400</v>
      </c>
      <c r="B2405" s="63" t="s">
        <v>2650</v>
      </c>
      <c r="C2405" s="64">
        <v>0</v>
      </c>
      <c r="D2405" s="64">
        <v>0</v>
      </c>
      <c r="E2405" s="64">
        <v>0</v>
      </c>
      <c r="F2405" s="64">
        <v>0</v>
      </c>
      <c r="G2405" s="64">
        <v>0</v>
      </c>
      <c r="H2405" s="64">
        <v>0</v>
      </c>
      <c r="I2405" s="64">
        <v>0</v>
      </c>
      <c r="J2405" s="64">
        <v>0</v>
      </c>
      <c r="K2405" s="64">
        <v>0</v>
      </c>
      <c r="L2405" s="65"/>
      <c r="M2405" s="65">
        <v>0</v>
      </c>
      <c r="N2405" s="65">
        <v>0</v>
      </c>
      <c r="O2405" s="65">
        <v>0</v>
      </c>
      <c r="P2405" s="65">
        <v>0</v>
      </c>
      <c r="Q2405" s="65">
        <v>0</v>
      </c>
      <c r="R2405" s="65">
        <v>0</v>
      </c>
      <c r="S2405" s="65">
        <v>0</v>
      </c>
      <c r="T2405" s="65">
        <v>0</v>
      </c>
      <c r="U2405" s="65">
        <v>0</v>
      </c>
    </row>
    <row r="2406" spans="1:21" x14ac:dyDescent="0.35">
      <c r="A2406" s="62">
        <v>2401</v>
      </c>
      <c r="B2406" s="63" t="s">
        <v>2651</v>
      </c>
      <c r="C2406" s="64">
        <v>0</v>
      </c>
      <c r="D2406" s="64">
        <v>0</v>
      </c>
      <c r="E2406" s="64">
        <v>0</v>
      </c>
      <c r="F2406" s="64">
        <v>0</v>
      </c>
      <c r="G2406" s="64">
        <v>0</v>
      </c>
      <c r="H2406" s="64">
        <v>0</v>
      </c>
      <c r="I2406" s="64">
        <v>0</v>
      </c>
      <c r="J2406" s="64">
        <v>0</v>
      </c>
      <c r="K2406" s="64">
        <v>0</v>
      </c>
      <c r="L2406" s="65"/>
      <c r="M2406" s="65">
        <v>0</v>
      </c>
      <c r="N2406" s="65">
        <v>0</v>
      </c>
      <c r="O2406" s="65">
        <v>0</v>
      </c>
      <c r="P2406" s="65">
        <v>0</v>
      </c>
      <c r="Q2406" s="65">
        <v>0</v>
      </c>
      <c r="R2406" s="65">
        <v>0</v>
      </c>
      <c r="S2406" s="65">
        <v>0</v>
      </c>
      <c r="T2406" s="65">
        <v>0</v>
      </c>
      <c r="U2406" s="65">
        <v>0</v>
      </c>
    </row>
    <row r="2407" spans="1:21" x14ac:dyDescent="0.35">
      <c r="A2407" s="62">
        <v>2402</v>
      </c>
      <c r="B2407" s="63" t="s">
        <v>2652</v>
      </c>
      <c r="C2407" s="64">
        <v>0</v>
      </c>
      <c r="D2407" s="64">
        <v>0</v>
      </c>
      <c r="E2407" s="64">
        <v>0</v>
      </c>
      <c r="F2407" s="64">
        <v>0</v>
      </c>
      <c r="G2407" s="64">
        <v>0</v>
      </c>
      <c r="H2407" s="64">
        <v>0</v>
      </c>
      <c r="I2407" s="64">
        <v>0</v>
      </c>
      <c r="J2407" s="64">
        <v>0</v>
      </c>
      <c r="K2407" s="64">
        <v>0</v>
      </c>
      <c r="L2407" s="65"/>
      <c r="M2407" s="65">
        <v>0</v>
      </c>
      <c r="N2407" s="65">
        <v>0</v>
      </c>
      <c r="O2407" s="65">
        <v>0</v>
      </c>
      <c r="P2407" s="65">
        <v>0</v>
      </c>
      <c r="Q2407" s="65">
        <v>0</v>
      </c>
      <c r="R2407" s="65">
        <v>0</v>
      </c>
      <c r="S2407" s="65">
        <v>0</v>
      </c>
      <c r="T2407" s="65">
        <v>0</v>
      </c>
      <c r="U2407" s="65">
        <v>0</v>
      </c>
    </row>
    <row r="2408" spans="1:21" x14ac:dyDescent="0.35">
      <c r="A2408" s="62">
        <v>2403</v>
      </c>
      <c r="B2408" s="63" t="s">
        <v>2653</v>
      </c>
      <c r="C2408" s="64">
        <v>0</v>
      </c>
      <c r="D2408" s="64">
        <v>0</v>
      </c>
      <c r="E2408" s="64">
        <v>0</v>
      </c>
      <c r="F2408" s="64">
        <v>0</v>
      </c>
      <c r="G2408" s="64">
        <v>0</v>
      </c>
      <c r="H2408" s="64">
        <v>0</v>
      </c>
      <c r="I2408" s="64">
        <v>0</v>
      </c>
      <c r="J2408" s="64">
        <v>0</v>
      </c>
      <c r="K2408" s="64">
        <v>0</v>
      </c>
      <c r="L2408" s="65"/>
      <c r="M2408" s="65">
        <v>0</v>
      </c>
      <c r="N2408" s="65">
        <v>0</v>
      </c>
      <c r="O2408" s="65">
        <v>0</v>
      </c>
      <c r="P2408" s="65">
        <v>0</v>
      </c>
      <c r="Q2408" s="65">
        <v>0</v>
      </c>
      <c r="R2408" s="65">
        <v>0</v>
      </c>
      <c r="S2408" s="65">
        <v>0</v>
      </c>
      <c r="T2408" s="65">
        <v>0</v>
      </c>
      <c r="U2408" s="65">
        <v>0</v>
      </c>
    </row>
    <row r="2409" spans="1:21" x14ac:dyDescent="0.35">
      <c r="A2409" s="62">
        <v>2404</v>
      </c>
      <c r="B2409" s="63" t="s">
        <v>2654</v>
      </c>
      <c r="C2409" s="64">
        <v>0</v>
      </c>
      <c r="D2409" s="64">
        <v>0</v>
      </c>
      <c r="E2409" s="64">
        <v>0</v>
      </c>
      <c r="F2409" s="64">
        <v>0</v>
      </c>
      <c r="G2409" s="64">
        <v>0</v>
      </c>
      <c r="H2409" s="64">
        <v>0</v>
      </c>
      <c r="I2409" s="64">
        <v>0</v>
      </c>
      <c r="J2409" s="64">
        <v>0</v>
      </c>
      <c r="K2409" s="64">
        <v>0</v>
      </c>
      <c r="L2409" s="65"/>
      <c r="M2409" s="65">
        <v>0</v>
      </c>
      <c r="N2409" s="65">
        <v>0</v>
      </c>
      <c r="O2409" s="65">
        <v>0</v>
      </c>
      <c r="P2409" s="65">
        <v>0</v>
      </c>
      <c r="Q2409" s="65">
        <v>0</v>
      </c>
      <c r="R2409" s="65">
        <v>0</v>
      </c>
      <c r="S2409" s="65">
        <v>0</v>
      </c>
      <c r="T2409" s="65">
        <v>0</v>
      </c>
      <c r="U2409" s="65">
        <v>0</v>
      </c>
    </row>
    <row r="2410" spans="1:21" x14ac:dyDescent="0.35">
      <c r="A2410" s="62">
        <v>2405</v>
      </c>
      <c r="B2410" s="63" t="s">
        <v>145</v>
      </c>
      <c r="C2410" s="64">
        <v>5.0359712230215825</v>
      </c>
      <c r="D2410" s="64">
        <v>10.869565217391305</v>
      </c>
      <c r="E2410" s="64">
        <v>9.0136054421768712</v>
      </c>
      <c r="F2410" s="64">
        <v>3.6734693877551026</v>
      </c>
      <c r="G2410" s="64">
        <v>10.158730158730158</v>
      </c>
      <c r="H2410" s="64">
        <v>7.21830985915493</v>
      </c>
      <c r="I2410" s="64">
        <v>4.770992366412214</v>
      </c>
      <c r="J2410" s="64">
        <v>10.42654028436019</v>
      </c>
      <c r="K2410" s="64">
        <v>7.6526225279449704</v>
      </c>
      <c r="L2410" s="65"/>
      <c r="M2410" s="65">
        <v>14</v>
      </c>
      <c r="N2410" s="65">
        <v>35</v>
      </c>
      <c r="O2410" s="65">
        <v>53</v>
      </c>
      <c r="P2410" s="65">
        <v>9</v>
      </c>
      <c r="Q2410" s="65">
        <v>32</v>
      </c>
      <c r="R2410" s="65">
        <v>41</v>
      </c>
      <c r="S2410" s="65">
        <v>25</v>
      </c>
      <c r="T2410" s="65">
        <v>66</v>
      </c>
      <c r="U2410" s="65">
        <v>89</v>
      </c>
    </row>
    <row r="2411" spans="1:21" x14ac:dyDescent="0.35">
      <c r="A2411" s="62">
        <v>2406</v>
      </c>
      <c r="B2411" s="63" t="s">
        <v>2655</v>
      </c>
      <c r="C2411" s="64">
        <v>0</v>
      </c>
      <c r="D2411" s="64">
        <v>0</v>
      </c>
      <c r="E2411" s="64">
        <v>0</v>
      </c>
      <c r="F2411" s="64">
        <v>0</v>
      </c>
      <c r="G2411" s="64">
        <v>0</v>
      </c>
      <c r="H2411" s="64">
        <v>0</v>
      </c>
      <c r="I2411" s="64">
        <v>0</v>
      </c>
      <c r="J2411" s="64">
        <v>0</v>
      </c>
      <c r="K2411" s="64">
        <v>0</v>
      </c>
      <c r="L2411" s="65"/>
      <c r="M2411" s="65">
        <v>0</v>
      </c>
      <c r="N2411" s="65">
        <v>0</v>
      </c>
      <c r="O2411" s="65">
        <v>0</v>
      </c>
      <c r="P2411" s="65">
        <v>0</v>
      </c>
      <c r="Q2411" s="65">
        <v>0</v>
      </c>
      <c r="R2411" s="65">
        <v>0</v>
      </c>
      <c r="S2411" s="65">
        <v>0</v>
      </c>
      <c r="T2411" s="65">
        <v>0</v>
      </c>
      <c r="U2411" s="65">
        <v>0</v>
      </c>
    </row>
    <row r="2412" spans="1:21" x14ac:dyDescent="0.35">
      <c r="A2412" s="62">
        <v>2407</v>
      </c>
      <c r="B2412" s="63" t="s">
        <v>2656</v>
      </c>
      <c r="C2412" s="64">
        <v>0</v>
      </c>
      <c r="D2412" s="64">
        <v>0</v>
      </c>
      <c r="E2412" s="64">
        <v>0</v>
      </c>
      <c r="F2412" s="64">
        <v>0</v>
      </c>
      <c r="G2412" s="64">
        <v>0</v>
      </c>
      <c r="H2412" s="64">
        <v>0</v>
      </c>
      <c r="I2412" s="64">
        <v>0</v>
      </c>
      <c r="J2412" s="64">
        <v>0</v>
      </c>
      <c r="K2412" s="64">
        <v>0</v>
      </c>
      <c r="L2412" s="65"/>
      <c r="M2412" s="65">
        <v>0</v>
      </c>
      <c r="N2412" s="65">
        <v>0</v>
      </c>
      <c r="O2412" s="65">
        <v>0</v>
      </c>
      <c r="P2412" s="65">
        <v>0</v>
      </c>
      <c r="Q2412" s="65">
        <v>0</v>
      </c>
      <c r="R2412" s="65">
        <v>0</v>
      </c>
      <c r="S2412" s="65">
        <v>0</v>
      </c>
      <c r="T2412" s="65">
        <v>0</v>
      </c>
      <c r="U2412" s="65">
        <v>0</v>
      </c>
    </row>
    <row r="2413" spans="1:21" x14ac:dyDescent="0.35">
      <c r="A2413" s="62">
        <v>2408</v>
      </c>
      <c r="B2413" s="63" t="s">
        <v>2657</v>
      </c>
      <c r="C2413" s="64">
        <v>0</v>
      </c>
      <c r="D2413" s="64">
        <v>0</v>
      </c>
      <c r="E2413" s="64">
        <v>0</v>
      </c>
      <c r="F2413" s="64">
        <v>0</v>
      </c>
      <c r="G2413" s="64">
        <v>0</v>
      </c>
      <c r="H2413" s="64">
        <v>0</v>
      </c>
      <c r="I2413" s="64">
        <v>0</v>
      </c>
      <c r="J2413" s="64">
        <v>0</v>
      </c>
      <c r="K2413" s="64">
        <v>0</v>
      </c>
      <c r="L2413" s="65"/>
      <c r="M2413" s="65">
        <v>0</v>
      </c>
      <c r="N2413" s="65">
        <v>0</v>
      </c>
      <c r="O2413" s="65">
        <v>0</v>
      </c>
      <c r="P2413" s="65">
        <v>0</v>
      </c>
      <c r="Q2413" s="65">
        <v>0</v>
      </c>
      <c r="R2413" s="65">
        <v>0</v>
      </c>
      <c r="S2413" s="65">
        <v>0</v>
      </c>
      <c r="T2413" s="65">
        <v>0</v>
      </c>
      <c r="U2413" s="65">
        <v>0</v>
      </c>
    </row>
    <row r="2414" spans="1:21" x14ac:dyDescent="0.35">
      <c r="A2414" s="62">
        <v>2409</v>
      </c>
      <c r="B2414" s="63" t="s">
        <v>2658</v>
      </c>
      <c r="C2414" s="64">
        <v>0</v>
      </c>
      <c r="D2414" s="64">
        <v>0</v>
      </c>
      <c r="E2414" s="64">
        <v>0</v>
      </c>
      <c r="F2414" s="64">
        <v>0</v>
      </c>
      <c r="G2414" s="64">
        <v>30</v>
      </c>
      <c r="H2414" s="64">
        <v>16.666666666666664</v>
      </c>
      <c r="I2414" s="64">
        <v>0</v>
      </c>
      <c r="J2414" s="64">
        <v>14.285714285714285</v>
      </c>
      <c r="K2414" s="64">
        <v>8.5714285714285712</v>
      </c>
      <c r="L2414" s="65"/>
      <c r="M2414" s="65">
        <v>0</v>
      </c>
      <c r="N2414" s="65">
        <v>0</v>
      </c>
      <c r="O2414" s="65">
        <v>0</v>
      </c>
      <c r="P2414" s="65">
        <v>0</v>
      </c>
      <c r="Q2414" s="65">
        <v>3</v>
      </c>
      <c r="R2414" s="65">
        <v>3</v>
      </c>
      <c r="S2414" s="65">
        <v>0</v>
      </c>
      <c r="T2414" s="65">
        <v>3</v>
      </c>
      <c r="U2414" s="65">
        <v>3</v>
      </c>
    </row>
    <row r="2415" spans="1:21" x14ac:dyDescent="0.35">
      <c r="A2415" s="62">
        <v>2410</v>
      </c>
      <c r="B2415" s="63" t="s">
        <v>2659</v>
      </c>
      <c r="C2415" s="64">
        <v>0</v>
      </c>
      <c r="D2415" s="64">
        <v>0</v>
      </c>
      <c r="E2415" s="64">
        <v>0</v>
      </c>
      <c r="F2415" s="64">
        <v>0</v>
      </c>
      <c r="G2415" s="64">
        <v>50</v>
      </c>
      <c r="H2415" s="64">
        <v>46.153846153846153</v>
      </c>
      <c r="I2415" s="64">
        <v>0</v>
      </c>
      <c r="J2415" s="64">
        <v>100</v>
      </c>
      <c r="K2415" s="64">
        <v>28.571428571428569</v>
      </c>
      <c r="L2415" s="65"/>
      <c r="M2415" s="65">
        <v>0</v>
      </c>
      <c r="N2415" s="65">
        <v>0</v>
      </c>
      <c r="O2415" s="65">
        <v>0</v>
      </c>
      <c r="P2415" s="65">
        <v>0</v>
      </c>
      <c r="Q2415" s="65">
        <v>3</v>
      </c>
      <c r="R2415" s="65">
        <v>6</v>
      </c>
      <c r="S2415" s="65">
        <v>0</v>
      </c>
      <c r="T2415" s="65">
        <v>3</v>
      </c>
      <c r="U2415" s="65">
        <v>6</v>
      </c>
    </row>
    <row r="2416" spans="1:21" x14ac:dyDescent="0.35">
      <c r="A2416" s="62">
        <v>2411</v>
      </c>
      <c r="B2416" s="63" t="s">
        <v>2660</v>
      </c>
      <c r="C2416" s="64">
        <v>0</v>
      </c>
      <c r="D2416" s="64">
        <v>0</v>
      </c>
      <c r="E2416" s="64">
        <v>0</v>
      </c>
      <c r="F2416" s="64">
        <v>0</v>
      </c>
      <c r="G2416" s="64">
        <v>0</v>
      </c>
      <c r="H2416" s="64">
        <v>0</v>
      </c>
      <c r="I2416" s="64">
        <v>0</v>
      </c>
      <c r="J2416" s="64">
        <v>0</v>
      </c>
      <c r="K2416" s="64">
        <v>0</v>
      </c>
      <c r="L2416" s="65"/>
      <c r="M2416" s="65">
        <v>0</v>
      </c>
      <c r="N2416" s="65">
        <v>0</v>
      </c>
      <c r="O2416" s="65">
        <v>0</v>
      </c>
      <c r="P2416" s="65">
        <v>0</v>
      </c>
      <c r="Q2416" s="65">
        <v>0</v>
      </c>
      <c r="R2416" s="65">
        <v>0</v>
      </c>
      <c r="S2416" s="65">
        <v>0</v>
      </c>
      <c r="T2416" s="65">
        <v>0</v>
      </c>
      <c r="U2416" s="65">
        <v>0</v>
      </c>
    </row>
    <row r="2417" spans="1:21" x14ac:dyDescent="0.35">
      <c r="A2417" s="62">
        <v>2412</v>
      </c>
      <c r="B2417" s="63" t="s">
        <v>2661</v>
      </c>
      <c r="C2417" s="64">
        <v>0</v>
      </c>
      <c r="D2417" s="64">
        <v>0</v>
      </c>
      <c r="E2417" s="64">
        <v>0</v>
      </c>
      <c r="F2417" s="64">
        <v>0</v>
      </c>
      <c r="G2417" s="64">
        <v>0</v>
      </c>
      <c r="H2417" s="64">
        <v>0</v>
      </c>
      <c r="I2417" s="64">
        <v>0</v>
      </c>
      <c r="J2417" s="64">
        <v>0</v>
      </c>
      <c r="K2417" s="64">
        <v>0</v>
      </c>
      <c r="L2417" s="65"/>
      <c r="M2417" s="65">
        <v>0</v>
      </c>
      <c r="N2417" s="65">
        <v>0</v>
      </c>
      <c r="O2417" s="65">
        <v>0</v>
      </c>
      <c r="P2417" s="65">
        <v>0</v>
      </c>
      <c r="Q2417" s="65">
        <v>0</v>
      </c>
      <c r="R2417" s="65">
        <v>0</v>
      </c>
      <c r="S2417" s="65">
        <v>0</v>
      </c>
      <c r="T2417" s="65">
        <v>0</v>
      </c>
      <c r="U2417" s="65">
        <v>0</v>
      </c>
    </row>
    <row r="2418" spans="1:21" x14ac:dyDescent="0.35">
      <c r="A2418" s="62">
        <v>2413</v>
      </c>
      <c r="B2418" s="63" t="s">
        <v>2662</v>
      </c>
      <c r="C2418" s="64">
        <v>0</v>
      </c>
      <c r="D2418" s="64">
        <v>0</v>
      </c>
      <c r="E2418" s="64">
        <v>0</v>
      </c>
      <c r="F2418" s="64">
        <v>0</v>
      </c>
      <c r="G2418" s="64">
        <v>0</v>
      </c>
      <c r="H2418" s="64">
        <v>0</v>
      </c>
      <c r="I2418" s="64">
        <v>0</v>
      </c>
      <c r="J2418" s="64">
        <v>54.54545454545454</v>
      </c>
      <c r="K2418" s="64">
        <v>31.578947368421051</v>
      </c>
      <c r="L2418" s="65"/>
      <c r="M2418" s="65">
        <v>0</v>
      </c>
      <c r="N2418" s="65">
        <v>0</v>
      </c>
      <c r="O2418" s="65">
        <v>0</v>
      </c>
      <c r="P2418" s="65">
        <v>0</v>
      </c>
      <c r="Q2418" s="65">
        <v>0</v>
      </c>
      <c r="R2418" s="65">
        <v>0</v>
      </c>
      <c r="S2418" s="65">
        <v>0</v>
      </c>
      <c r="T2418" s="65">
        <v>6</v>
      </c>
      <c r="U2418" s="65">
        <v>6</v>
      </c>
    </row>
    <row r="2419" spans="1:21" x14ac:dyDescent="0.35">
      <c r="A2419" s="62">
        <v>2414</v>
      </c>
      <c r="B2419" s="63" t="s">
        <v>2663</v>
      </c>
      <c r="C2419" s="64">
        <v>8.2386363636363633</v>
      </c>
      <c r="D2419" s="64">
        <v>12.373737373737374</v>
      </c>
      <c r="E2419" s="64">
        <v>10.16260162601626</v>
      </c>
      <c r="F2419" s="64">
        <v>3.9285714285714284</v>
      </c>
      <c r="G2419" s="64">
        <v>9.0206185567010309</v>
      </c>
      <c r="H2419" s="64">
        <v>6.7264573991031389</v>
      </c>
      <c r="I2419" s="64">
        <v>6.3897763578274756</v>
      </c>
      <c r="J2419" s="64">
        <v>10.559796437659033</v>
      </c>
      <c r="K2419" s="64">
        <v>8.9171974522292992</v>
      </c>
      <c r="L2419" s="65"/>
      <c r="M2419" s="65">
        <v>29</v>
      </c>
      <c r="N2419" s="65">
        <v>49</v>
      </c>
      <c r="O2419" s="65">
        <v>75</v>
      </c>
      <c r="P2419" s="65">
        <v>11</v>
      </c>
      <c r="Q2419" s="65">
        <v>35</v>
      </c>
      <c r="R2419" s="65">
        <v>45</v>
      </c>
      <c r="S2419" s="65">
        <v>40</v>
      </c>
      <c r="T2419" s="65">
        <v>83</v>
      </c>
      <c r="U2419" s="65">
        <v>126</v>
      </c>
    </row>
    <row r="2420" spans="1:21" x14ac:dyDescent="0.35">
      <c r="A2420" s="62">
        <v>2415</v>
      </c>
      <c r="B2420" s="63" t="s">
        <v>2664</v>
      </c>
      <c r="C2420" s="64">
        <v>0</v>
      </c>
      <c r="D2420" s="64">
        <v>0</v>
      </c>
      <c r="E2420" s="64">
        <v>0</v>
      </c>
      <c r="F2420" s="64">
        <v>0</v>
      </c>
      <c r="G2420" s="64">
        <v>0</v>
      </c>
      <c r="H2420" s="64">
        <v>0</v>
      </c>
      <c r="I2420" s="64">
        <v>0</v>
      </c>
      <c r="J2420" s="64">
        <v>0</v>
      </c>
      <c r="K2420" s="64">
        <v>0</v>
      </c>
      <c r="L2420" s="65"/>
      <c r="M2420" s="65">
        <v>0</v>
      </c>
      <c r="N2420" s="65">
        <v>0</v>
      </c>
      <c r="O2420" s="65">
        <v>0</v>
      </c>
      <c r="P2420" s="65">
        <v>0</v>
      </c>
      <c r="Q2420" s="65">
        <v>0</v>
      </c>
      <c r="R2420" s="65">
        <v>0</v>
      </c>
      <c r="S2420" s="65">
        <v>0</v>
      </c>
      <c r="T2420" s="65">
        <v>0</v>
      </c>
      <c r="U2420" s="65">
        <v>0</v>
      </c>
    </row>
    <row r="2421" spans="1:21" x14ac:dyDescent="0.35">
      <c r="A2421" s="62">
        <v>2416</v>
      </c>
      <c r="B2421" s="63" t="s">
        <v>2665</v>
      </c>
      <c r="C2421" s="64">
        <v>0</v>
      </c>
      <c r="D2421" s="64">
        <v>0</v>
      </c>
      <c r="E2421" s="64">
        <v>0</v>
      </c>
      <c r="F2421" s="64">
        <v>0</v>
      </c>
      <c r="G2421" s="64">
        <v>0</v>
      </c>
      <c r="H2421" s="64">
        <v>0</v>
      </c>
      <c r="I2421" s="64">
        <v>0</v>
      </c>
      <c r="J2421" s="64">
        <v>0</v>
      </c>
      <c r="K2421" s="64">
        <v>0</v>
      </c>
      <c r="L2421" s="65"/>
      <c r="M2421" s="65">
        <v>0</v>
      </c>
      <c r="N2421" s="65">
        <v>0</v>
      </c>
      <c r="O2421" s="65">
        <v>0</v>
      </c>
      <c r="P2421" s="65">
        <v>0</v>
      </c>
      <c r="Q2421" s="65">
        <v>0</v>
      </c>
      <c r="R2421" s="65">
        <v>0</v>
      </c>
      <c r="S2421" s="65">
        <v>0</v>
      </c>
      <c r="T2421" s="65">
        <v>0</v>
      </c>
      <c r="U2421" s="65">
        <v>0</v>
      </c>
    </row>
    <row r="2422" spans="1:21" x14ac:dyDescent="0.35">
      <c r="A2422" s="62">
        <v>2417</v>
      </c>
      <c r="B2422" s="63" t="s">
        <v>2666</v>
      </c>
      <c r="C2422" s="64">
        <v>0</v>
      </c>
      <c r="D2422" s="64">
        <v>0</v>
      </c>
      <c r="E2422" s="64">
        <v>0</v>
      </c>
      <c r="F2422" s="64">
        <v>0</v>
      </c>
      <c r="G2422" s="64">
        <v>0</v>
      </c>
      <c r="H2422" s="64">
        <v>0</v>
      </c>
      <c r="I2422" s="64">
        <v>0</v>
      </c>
      <c r="J2422" s="64">
        <v>0</v>
      </c>
      <c r="K2422" s="64">
        <v>0</v>
      </c>
      <c r="L2422" s="65"/>
      <c r="M2422" s="65">
        <v>0</v>
      </c>
      <c r="N2422" s="65">
        <v>0</v>
      </c>
      <c r="O2422" s="65">
        <v>0</v>
      </c>
      <c r="P2422" s="65">
        <v>0</v>
      </c>
      <c r="Q2422" s="65">
        <v>0</v>
      </c>
      <c r="R2422" s="65">
        <v>0</v>
      </c>
      <c r="S2422" s="65">
        <v>0</v>
      </c>
      <c r="T2422" s="65">
        <v>0</v>
      </c>
      <c r="U2422" s="65">
        <v>0</v>
      </c>
    </row>
    <row r="2423" spans="1:21" x14ac:dyDescent="0.35">
      <c r="A2423" s="62">
        <v>2418</v>
      </c>
      <c r="B2423" s="63" t="s">
        <v>2667</v>
      </c>
      <c r="C2423" s="64">
        <v>0</v>
      </c>
      <c r="D2423" s="64">
        <v>0</v>
      </c>
      <c r="E2423" s="64">
        <v>0</v>
      </c>
      <c r="F2423" s="64">
        <v>0</v>
      </c>
      <c r="G2423" s="64">
        <v>0</v>
      </c>
      <c r="H2423" s="64">
        <v>0</v>
      </c>
      <c r="I2423" s="64">
        <v>0</v>
      </c>
      <c r="J2423" s="64">
        <v>0</v>
      </c>
      <c r="K2423" s="64">
        <v>0</v>
      </c>
      <c r="L2423" s="65"/>
      <c r="M2423" s="65">
        <v>0</v>
      </c>
      <c r="N2423" s="65">
        <v>0</v>
      </c>
      <c r="O2423" s="65">
        <v>0</v>
      </c>
      <c r="P2423" s="65">
        <v>0</v>
      </c>
      <c r="Q2423" s="65">
        <v>0</v>
      </c>
      <c r="R2423" s="65">
        <v>0</v>
      </c>
      <c r="S2423" s="65">
        <v>0</v>
      </c>
      <c r="T2423" s="65">
        <v>0</v>
      </c>
      <c r="U2423" s="65">
        <v>0</v>
      </c>
    </row>
    <row r="2424" spans="1:21" x14ac:dyDescent="0.35">
      <c r="A2424" s="62">
        <v>2419</v>
      </c>
      <c r="B2424" s="63" t="s">
        <v>2668</v>
      </c>
      <c r="C2424" s="64">
        <v>0</v>
      </c>
      <c r="D2424" s="64">
        <v>0</v>
      </c>
      <c r="E2424" s="64">
        <v>0</v>
      </c>
      <c r="F2424" s="64">
        <v>0</v>
      </c>
      <c r="G2424" s="64">
        <v>0</v>
      </c>
      <c r="H2424" s="64">
        <v>0</v>
      </c>
      <c r="I2424" s="64">
        <v>0</v>
      </c>
      <c r="J2424" s="64">
        <v>0</v>
      </c>
      <c r="K2424" s="64">
        <v>0</v>
      </c>
      <c r="L2424" s="65"/>
      <c r="M2424" s="65">
        <v>0</v>
      </c>
      <c r="N2424" s="65">
        <v>0</v>
      </c>
      <c r="O2424" s="65">
        <v>0</v>
      </c>
      <c r="P2424" s="65">
        <v>0</v>
      </c>
      <c r="Q2424" s="65">
        <v>0</v>
      </c>
      <c r="R2424" s="65">
        <v>0</v>
      </c>
      <c r="S2424" s="65">
        <v>0</v>
      </c>
      <c r="T2424" s="65">
        <v>0</v>
      </c>
      <c r="U2424" s="65">
        <v>0</v>
      </c>
    </row>
    <row r="2425" spans="1:21" x14ac:dyDescent="0.35">
      <c r="A2425" s="62">
        <v>2420</v>
      </c>
      <c r="B2425" s="63" t="s">
        <v>2669</v>
      </c>
      <c r="C2425" s="64">
        <v>0</v>
      </c>
      <c r="D2425" s="64">
        <v>0</v>
      </c>
      <c r="E2425" s="64">
        <v>0</v>
      </c>
      <c r="F2425" s="64">
        <v>0</v>
      </c>
      <c r="G2425" s="64">
        <v>0</v>
      </c>
      <c r="H2425" s="64">
        <v>0</v>
      </c>
      <c r="I2425" s="64">
        <v>0</v>
      </c>
      <c r="J2425" s="64">
        <v>0</v>
      </c>
      <c r="K2425" s="64">
        <v>0</v>
      </c>
      <c r="L2425" s="65"/>
      <c r="M2425" s="65">
        <v>0</v>
      </c>
      <c r="N2425" s="65">
        <v>0</v>
      </c>
      <c r="O2425" s="65">
        <v>0</v>
      </c>
      <c r="P2425" s="65">
        <v>0</v>
      </c>
      <c r="Q2425" s="65">
        <v>0</v>
      </c>
      <c r="R2425" s="65">
        <v>0</v>
      </c>
      <c r="S2425" s="65">
        <v>0</v>
      </c>
      <c r="T2425" s="65">
        <v>0</v>
      </c>
      <c r="U2425" s="65">
        <v>0</v>
      </c>
    </row>
    <row r="2426" spans="1:21" x14ac:dyDescent="0.35">
      <c r="A2426" s="62">
        <v>2421</v>
      </c>
      <c r="B2426" s="63" t="s">
        <v>2670</v>
      </c>
      <c r="C2426" s="64">
        <v>0</v>
      </c>
      <c r="D2426" s="64">
        <v>0</v>
      </c>
      <c r="E2426" s="64">
        <v>0</v>
      </c>
      <c r="F2426" s="64">
        <v>0</v>
      </c>
      <c r="G2426" s="64">
        <v>0</v>
      </c>
      <c r="H2426" s="64">
        <v>0</v>
      </c>
      <c r="I2426" s="64">
        <v>0</v>
      </c>
      <c r="J2426" s="64">
        <v>0</v>
      </c>
      <c r="K2426" s="64">
        <v>0</v>
      </c>
      <c r="L2426" s="65"/>
      <c r="M2426" s="65">
        <v>0</v>
      </c>
      <c r="N2426" s="65">
        <v>0</v>
      </c>
      <c r="O2426" s="65">
        <v>0</v>
      </c>
      <c r="P2426" s="65">
        <v>0</v>
      </c>
      <c r="Q2426" s="65">
        <v>0</v>
      </c>
      <c r="R2426" s="65">
        <v>0</v>
      </c>
      <c r="S2426" s="65">
        <v>0</v>
      </c>
      <c r="T2426" s="65">
        <v>0</v>
      </c>
      <c r="U2426" s="65">
        <v>0</v>
      </c>
    </row>
    <row r="2427" spans="1:21" x14ac:dyDescent="0.35">
      <c r="A2427" s="62">
        <v>2422</v>
      </c>
      <c r="B2427" s="63" t="s">
        <v>2671</v>
      </c>
      <c r="C2427" s="64">
        <v>0</v>
      </c>
      <c r="D2427" s="64">
        <v>0</v>
      </c>
      <c r="E2427" s="64">
        <v>0</v>
      </c>
      <c r="F2427" s="64">
        <v>0</v>
      </c>
      <c r="G2427" s="64">
        <v>0</v>
      </c>
      <c r="H2427" s="64">
        <v>0</v>
      </c>
      <c r="I2427" s="64">
        <v>0</v>
      </c>
      <c r="J2427" s="64">
        <v>0</v>
      </c>
      <c r="K2427" s="64">
        <v>0</v>
      </c>
      <c r="L2427" s="65"/>
      <c r="M2427" s="65">
        <v>0</v>
      </c>
      <c r="N2427" s="65">
        <v>0</v>
      </c>
      <c r="O2427" s="65">
        <v>0</v>
      </c>
      <c r="P2427" s="65">
        <v>0</v>
      </c>
      <c r="Q2427" s="65">
        <v>0</v>
      </c>
      <c r="R2427" s="65">
        <v>0</v>
      </c>
      <c r="S2427" s="65">
        <v>0</v>
      </c>
      <c r="T2427" s="65">
        <v>0</v>
      </c>
      <c r="U2427" s="65">
        <v>0</v>
      </c>
    </row>
    <row r="2428" spans="1:21" x14ac:dyDescent="0.35">
      <c r="A2428" s="62">
        <v>2423</v>
      </c>
      <c r="B2428" s="63" t="s">
        <v>2672</v>
      </c>
      <c r="C2428" s="64">
        <v>0</v>
      </c>
      <c r="D2428" s="64">
        <v>0</v>
      </c>
      <c r="E2428" s="64">
        <v>29.411764705882355</v>
      </c>
      <c r="F2428" s="64">
        <v>0</v>
      </c>
      <c r="G2428" s="64">
        <v>0</v>
      </c>
      <c r="H2428" s="64">
        <v>0</v>
      </c>
      <c r="I2428" s="64">
        <v>23.52941176470588</v>
      </c>
      <c r="J2428" s="64">
        <v>0</v>
      </c>
      <c r="K2428" s="64">
        <v>12.820512820512819</v>
      </c>
      <c r="L2428" s="65"/>
      <c r="M2428" s="65">
        <v>0</v>
      </c>
      <c r="N2428" s="65">
        <v>0</v>
      </c>
      <c r="O2428" s="65">
        <v>5</v>
      </c>
      <c r="P2428" s="65">
        <v>0</v>
      </c>
      <c r="Q2428" s="65">
        <v>0</v>
      </c>
      <c r="R2428" s="65">
        <v>0</v>
      </c>
      <c r="S2428" s="65">
        <v>4</v>
      </c>
      <c r="T2428" s="65">
        <v>0</v>
      </c>
      <c r="U2428" s="65">
        <v>5</v>
      </c>
    </row>
    <row r="2429" spans="1:21" x14ac:dyDescent="0.35">
      <c r="A2429" s="62">
        <v>2424</v>
      </c>
      <c r="B2429" s="63" t="s">
        <v>2673</v>
      </c>
      <c r="C2429" s="64">
        <v>0</v>
      </c>
      <c r="D2429" s="64">
        <v>0</v>
      </c>
      <c r="E2429" s="64">
        <v>0</v>
      </c>
      <c r="F2429" s="64">
        <v>0</v>
      </c>
      <c r="G2429" s="64">
        <v>0</v>
      </c>
      <c r="H2429" s="64">
        <v>0</v>
      </c>
      <c r="I2429" s="64">
        <v>0</v>
      </c>
      <c r="J2429" s="64">
        <v>0</v>
      </c>
      <c r="K2429" s="64">
        <v>0</v>
      </c>
      <c r="L2429" s="65"/>
      <c r="M2429" s="65">
        <v>0</v>
      </c>
      <c r="N2429" s="65">
        <v>0</v>
      </c>
      <c r="O2429" s="65">
        <v>0</v>
      </c>
      <c r="P2429" s="65">
        <v>0</v>
      </c>
      <c r="Q2429" s="65">
        <v>0</v>
      </c>
      <c r="R2429" s="65">
        <v>0</v>
      </c>
      <c r="S2429" s="65">
        <v>0</v>
      </c>
      <c r="T2429" s="65">
        <v>0</v>
      </c>
      <c r="U2429" s="65">
        <v>0</v>
      </c>
    </row>
    <row r="2430" spans="1:21" x14ac:dyDescent="0.35">
      <c r="A2430" s="62">
        <v>2425</v>
      </c>
      <c r="B2430" s="63" t="s">
        <v>2674</v>
      </c>
      <c r="C2430" s="64">
        <v>0</v>
      </c>
      <c r="D2430" s="64">
        <v>0</v>
      </c>
      <c r="E2430" s="64">
        <v>0</v>
      </c>
      <c r="F2430" s="64">
        <v>0</v>
      </c>
      <c r="G2430" s="64">
        <v>0</v>
      </c>
      <c r="H2430" s="64">
        <v>0</v>
      </c>
      <c r="I2430" s="64">
        <v>0</v>
      </c>
      <c r="J2430" s="64">
        <v>0</v>
      </c>
      <c r="K2430" s="64">
        <v>0</v>
      </c>
      <c r="L2430" s="65"/>
      <c r="M2430" s="65">
        <v>0</v>
      </c>
      <c r="N2430" s="65">
        <v>0</v>
      </c>
      <c r="O2430" s="65">
        <v>0</v>
      </c>
      <c r="P2430" s="65">
        <v>0</v>
      </c>
      <c r="Q2430" s="65">
        <v>0</v>
      </c>
      <c r="R2430" s="65">
        <v>0</v>
      </c>
      <c r="S2430" s="65">
        <v>0</v>
      </c>
      <c r="T2430" s="65">
        <v>0</v>
      </c>
      <c r="U2430" s="65">
        <v>0</v>
      </c>
    </row>
    <row r="2431" spans="1:21" x14ac:dyDescent="0.35">
      <c r="A2431" s="62">
        <v>2426</v>
      </c>
      <c r="B2431" s="63" t="s">
        <v>2675</v>
      </c>
      <c r="C2431" s="64">
        <v>0</v>
      </c>
      <c r="D2431" s="64">
        <v>14.285714285714285</v>
      </c>
      <c r="E2431" s="64">
        <v>7.5</v>
      </c>
      <c r="F2431" s="64">
        <v>12.903225806451612</v>
      </c>
      <c r="G2431" s="64">
        <v>13.636363636363635</v>
      </c>
      <c r="H2431" s="64">
        <v>17.647058823529413</v>
      </c>
      <c r="I2431" s="64">
        <v>8.1632653061224492</v>
      </c>
      <c r="J2431" s="64">
        <v>15.217391304347828</v>
      </c>
      <c r="K2431" s="64">
        <v>3.8461538461538463</v>
      </c>
      <c r="L2431" s="65"/>
      <c r="M2431" s="65">
        <v>0</v>
      </c>
      <c r="N2431" s="65">
        <v>3</v>
      </c>
      <c r="O2431" s="65">
        <v>3</v>
      </c>
      <c r="P2431" s="65">
        <v>4</v>
      </c>
      <c r="Q2431" s="65">
        <v>3</v>
      </c>
      <c r="R2431" s="65">
        <v>9</v>
      </c>
      <c r="S2431" s="65">
        <v>4</v>
      </c>
      <c r="T2431" s="65">
        <v>7</v>
      </c>
      <c r="U2431" s="65">
        <v>4</v>
      </c>
    </row>
    <row r="2432" spans="1:21" x14ac:dyDescent="0.35">
      <c r="A2432" s="62">
        <v>2427</v>
      </c>
      <c r="B2432" s="63" t="s">
        <v>2676</v>
      </c>
      <c r="C2432" s="64">
        <v>0</v>
      </c>
      <c r="D2432" s="64">
        <v>0</v>
      </c>
      <c r="E2432" s="64">
        <v>0</v>
      </c>
      <c r="F2432" s="64">
        <v>0</v>
      </c>
      <c r="G2432" s="64">
        <v>0</v>
      </c>
      <c r="H2432" s="64">
        <v>0</v>
      </c>
      <c r="I2432" s="64">
        <v>0</v>
      </c>
      <c r="J2432" s="64">
        <v>0</v>
      </c>
      <c r="K2432" s="64">
        <v>0</v>
      </c>
      <c r="L2432" s="65"/>
      <c r="M2432" s="65">
        <v>0</v>
      </c>
      <c r="N2432" s="65">
        <v>0</v>
      </c>
      <c r="O2432" s="65">
        <v>0</v>
      </c>
      <c r="P2432" s="65">
        <v>0</v>
      </c>
      <c r="Q2432" s="65">
        <v>0</v>
      </c>
      <c r="R2432" s="65">
        <v>0</v>
      </c>
      <c r="S2432" s="65">
        <v>0</v>
      </c>
      <c r="T2432" s="65">
        <v>0</v>
      </c>
      <c r="U2432" s="65">
        <v>0</v>
      </c>
    </row>
    <row r="2433" spans="1:21" x14ac:dyDescent="0.35">
      <c r="A2433" s="62">
        <v>2428</v>
      </c>
      <c r="B2433" s="63" t="s">
        <v>2677</v>
      </c>
      <c r="C2433" s="64">
        <v>0</v>
      </c>
      <c r="D2433" s="64">
        <v>0</v>
      </c>
      <c r="E2433" s="64">
        <v>0</v>
      </c>
      <c r="F2433" s="64">
        <v>0</v>
      </c>
      <c r="G2433" s="64">
        <v>0</v>
      </c>
      <c r="H2433" s="64">
        <v>0</v>
      </c>
      <c r="I2433" s="64">
        <v>0</v>
      </c>
      <c r="J2433" s="64">
        <v>0</v>
      </c>
      <c r="K2433" s="64">
        <v>0</v>
      </c>
      <c r="L2433" s="65"/>
      <c r="M2433" s="65">
        <v>0</v>
      </c>
      <c r="N2433" s="65">
        <v>0</v>
      </c>
      <c r="O2433" s="65">
        <v>0</v>
      </c>
      <c r="P2433" s="65">
        <v>0</v>
      </c>
      <c r="Q2433" s="65">
        <v>0</v>
      </c>
      <c r="R2433" s="65">
        <v>0</v>
      </c>
      <c r="S2433" s="65">
        <v>0</v>
      </c>
      <c r="T2433" s="65">
        <v>0</v>
      </c>
      <c r="U2433" s="65">
        <v>0</v>
      </c>
    </row>
    <row r="2434" spans="1:21" x14ac:dyDescent="0.35">
      <c r="A2434" s="62">
        <v>2429</v>
      </c>
      <c r="B2434" s="63" t="s">
        <v>2678</v>
      </c>
      <c r="C2434" s="64">
        <v>0</v>
      </c>
      <c r="D2434" s="64">
        <v>0</v>
      </c>
      <c r="E2434" s="64">
        <v>0</v>
      </c>
      <c r="F2434" s="64">
        <v>0</v>
      </c>
      <c r="G2434" s="64">
        <v>0</v>
      </c>
      <c r="H2434" s="64">
        <v>0</v>
      </c>
      <c r="I2434" s="64">
        <v>0</v>
      </c>
      <c r="J2434" s="64">
        <v>0</v>
      </c>
      <c r="K2434" s="64">
        <v>0</v>
      </c>
      <c r="L2434" s="65"/>
      <c r="M2434" s="65">
        <v>0</v>
      </c>
      <c r="N2434" s="65">
        <v>0</v>
      </c>
      <c r="O2434" s="65">
        <v>0</v>
      </c>
      <c r="P2434" s="65">
        <v>0</v>
      </c>
      <c r="Q2434" s="65">
        <v>0</v>
      </c>
      <c r="R2434" s="65">
        <v>0</v>
      </c>
      <c r="S2434" s="65">
        <v>0</v>
      </c>
      <c r="T2434" s="65">
        <v>0</v>
      </c>
      <c r="U2434" s="65">
        <v>0</v>
      </c>
    </row>
    <row r="2435" spans="1:21" x14ac:dyDescent="0.35">
      <c r="A2435" s="62">
        <v>2430</v>
      </c>
      <c r="B2435" s="63" t="s">
        <v>2679</v>
      </c>
      <c r="C2435" s="64">
        <v>0</v>
      </c>
      <c r="D2435" s="64">
        <v>0</v>
      </c>
      <c r="E2435" s="64">
        <v>6.5217391304347823</v>
      </c>
      <c r="F2435" s="64">
        <v>0</v>
      </c>
      <c r="G2435" s="64">
        <v>41.666666666666671</v>
      </c>
      <c r="H2435" s="64">
        <v>9.375</v>
      </c>
      <c r="I2435" s="64">
        <v>0</v>
      </c>
      <c r="J2435" s="64">
        <v>18.604651162790699</v>
      </c>
      <c r="K2435" s="64">
        <v>14.634146341463413</v>
      </c>
      <c r="L2435" s="65"/>
      <c r="M2435" s="65">
        <v>0</v>
      </c>
      <c r="N2435" s="65">
        <v>0</v>
      </c>
      <c r="O2435" s="65">
        <v>3</v>
      </c>
      <c r="P2435" s="65">
        <v>0</v>
      </c>
      <c r="Q2435" s="65">
        <v>5</v>
      </c>
      <c r="R2435" s="65">
        <v>3</v>
      </c>
      <c r="S2435" s="65">
        <v>0</v>
      </c>
      <c r="T2435" s="65">
        <v>8</v>
      </c>
      <c r="U2435" s="65">
        <v>12</v>
      </c>
    </row>
    <row r="2436" spans="1:21" x14ac:dyDescent="0.35">
      <c r="A2436" s="62">
        <v>2431</v>
      </c>
      <c r="B2436" s="63" t="s">
        <v>2680</v>
      </c>
      <c r="C2436" s="64">
        <v>0</v>
      </c>
      <c r="D2436" s="64">
        <v>0</v>
      </c>
      <c r="E2436" s="64">
        <v>0</v>
      </c>
      <c r="F2436" s="64">
        <v>0</v>
      </c>
      <c r="G2436" s="64">
        <v>0</v>
      </c>
      <c r="H2436" s="64">
        <v>0</v>
      </c>
      <c r="I2436" s="64">
        <v>0</v>
      </c>
      <c r="J2436" s="64">
        <v>0</v>
      </c>
      <c r="K2436" s="64">
        <v>0</v>
      </c>
      <c r="L2436" s="65"/>
      <c r="M2436" s="65">
        <v>0</v>
      </c>
      <c r="N2436" s="65">
        <v>0</v>
      </c>
      <c r="O2436" s="65">
        <v>0</v>
      </c>
      <c r="P2436" s="65">
        <v>0</v>
      </c>
      <c r="Q2436" s="65">
        <v>0</v>
      </c>
      <c r="R2436" s="65">
        <v>0</v>
      </c>
      <c r="S2436" s="65">
        <v>0</v>
      </c>
      <c r="T2436" s="65">
        <v>0</v>
      </c>
      <c r="U2436" s="65">
        <v>0</v>
      </c>
    </row>
    <row r="2437" spans="1:21" x14ac:dyDescent="0.35">
      <c r="A2437" s="62">
        <v>2432</v>
      </c>
      <c r="B2437" s="63" t="s">
        <v>2681</v>
      </c>
      <c r="C2437" s="64">
        <v>0</v>
      </c>
      <c r="D2437" s="64">
        <v>0</v>
      </c>
      <c r="E2437" s="64">
        <v>0</v>
      </c>
      <c r="F2437" s="64">
        <v>0</v>
      </c>
      <c r="G2437" s="64">
        <v>0</v>
      </c>
      <c r="H2437" s="64">
        <v>0</v>
      </c>
      <c r="I2437" s="64">
        <v>0</v>
      </c>
      <c r="J2437" s="64">
        <v>0</v>
      </c>
      <c r="K2437" s="64">
        <v>0</v>
      </c>
      <c r="L2437" s="65"/>
      <c r="M2437" s="65">
        <v>0</v>
      </c>
      <c r="N2437" s="65">
        <v>0</v>
      </c>
      <c r="O2437" s="65">
        <v>0</v>
      </c>
      <c r="P2437" s="65">
        <v>0</v>
      </c>
      <c r="Q2437" s="65">
        <v>0</v>
      </c>
      <c r="R2437" s="65">
        <v>0</v>
      </c>
      <c r="S2437" s="65">
        <v>0</v>
      </c>
      <c r="T2437" s="65">
        <v>0</v>
      </c>
      <c r="U2437" s="65">
        <v>0</v>
      </c>
    </row>
    <row r="2438" spans="1:21" x14ac:dyDescent="0.35">
      <c r="A2438" s="62">
        <v>2433</v>
      </c>
      <c r="B2438" s="63" t="s">
        <v>2682</v>
      </c>
      <c r="C2438" s="64">
        <v>0</v>
      </c>
      <c r="D2438" s="64">
        <v>0</v>
      </c>
      <c r="E2438" s="64">
        <v>0</v>
      </c>
      <c r="F2438" s="64">
        <v>0</v>
      </c>
      <c r="G2438" s="64">
        <v>0</v>
      </c>
      <c r="H2438" s="64">
        <v>0</v>
      </c>
      <c r="I2438" s="64">
        <v>0</v>
      </c>
      <c r="J2438" s="64">
        <v>0</v>
      </c>
      <c r="K2438" s="64">
        <v>0</v>
      </c>
      <c r="L2438" s="65"/>
      <c r="M2438" s="65">
        <v>0</v>
      </c>
      <c r="N2438" s="65">
        <v>0</v>
      </c>
      <c r="O2438" s="65">
        <v>0</v>
      </c>
      <c r="P2438" s="65">
        <v>0</v>
      </c>
      <c r="Q2438" s="65">
        <v>0</v>
      </c>
      <c r="R2438" s="65">
        <v>0</v>
      </c>
      <c r="S2438" s="65">
        <v>0</v>
      </c>
      <c r="T2438" s="65">
        <v>0</v>
      </c>
      <c r="U2438" s="65">
        <v>0</v>
      </c>
    </row>
    <row r="2439" spans="1:21" x14ac:dyDescent="0.35">
      <c r="A2439" s="62">
        <v>2434</v>
      </c>
      <c r="B2439" s="63" t="s">
        <v>2683</v>
      </c>
      <c r="C2439" s="64">
        <v>0</v>
      </c>
      <c r="D2439" s="64">
        <v>0</v>
      </c>
      <c r="E2439" s="64">
        <v>0</v>
      </c>
      <c r="F2439" s="64">
        <v>0</v>
      </c>
      <c r="G2439" s="64">
        <v>0</v>
      </c>
      <c r="H2439" s="64">
        <v>0</v>
      </c>
      <c r="I2439" s="64">
        <v>0</v>
      </c>
      <c r="J2439" s="64">
        <v>0</v>
      </c>
      <c r="K2439" s="64">
        <v>0</v>
      </c>
      <c r="L2439" s="65"/>
      <c r="M2439" s="65">
        <v>0</v>
      </c>
      <c r="N2439" s="65">
        <v>0</v>
      </c>
      <c r="O2439" s="65">
        <v>0</v>
      </c>
      <c r="P2439" s="65">
        <v>0</v>
      </c>
      <c r="Q2439" s="65">
        <v>0</v>
      </c>
      <c r="R2439" s="65">
        <v>0</v>
      </c>
      <c r="S2439" s="65">
        <v>0</v>
      </c>
      <c r="T2439" s="65">
        <v>0</v>
      </c>
      <c r="U2439" s="65">
        <v>0</v>
      </c>
    </row>
    <row r="2440" spans="1:21" x14ac:dyDescent="0.35">
      <c r="A2440" s="62">
        <v>2435</v>
      </c>
      <c r="B2440" s="63" t="s">
        <v>2684</v>
      </c>
      <c r="C2440" s="64">
        <v>0</v>
      </c>
      <c r="D2440" s="64">
        <v>0</v>
      </c>
      <c r="E2440" s="64">
        <v>0</v>
      </c>
      <c r="F2440" s="64">
        <v>0</v>
      </c>
      <c r="G2440" s="64">
        <v>0</v>
      </c>
      <c r="H2440" s="64">
        <v>0</v>
      </c>
      <c r="I2440" s="64">
        <v>0</v>
      </c>
      <c r="J2440" s="64">
        <v>0</v>
      </c>
      <c r="K2440" s="64">
        <v>0</v>
      </c>
      <c r="L2440" s="65"/>
      <c r="M2440" s="65">
        <v>0</v>
      </c>
      <c r="N2440" s="65">
        <v>0</v>
      </c>
      <c r="O2440" s="65">
        <v>0</v>
      </c>
      <c r="P2440" s="65">
        <v>0</v>
      </c>
      <c r="Q2440" s="65">
        <v>0</v>
      </c>
      <c r="R2440" s="65">
        <v>0</v>
      </c>
      <c r="S2440" s="65">
        <v>0</v>
      </c>
      <c r="T2440" s="65">
        <v>0</v>
      </c>
      <c r="U2440" s="65">
        <v>0</v>
      </c>
    </row>
    <row r="2441" spans="1:21" x14ac:dyDescent="0.35">
      <c r="A2441" s="62">
        <v>2436</v>
      </c>
      <c r="B2441" s="63" t="s">
        <v>2685</v>
      </c>
      <c r="C2441" s="64">
        <v>0</v>
      </c>
      <c r="D2441" s="64">
        <v>0</v>
      </c>
      <c r="E2441" s="64">
        <v>0</v>
      </c>
      <c r="F2441" s="64">
        <v>0</v>
      </c>
      <c r="G2441" s="64">
        <v>0</v>
      </c>
      <c r="H2441" s="64">
        <v>0</v>
      </c>
      <c r="I2441" s="64">
        <v>0</v>
      </c>
      <c r="J2441" s="64">
        <v>0</v>
      </c>
      <c r="K2441" s="64">
        <v>0</v>
      </c>
      <c r="L2441" s="65"/>
      <c r="M2441" s="65">
        <v>0</v>
      </c>
      <c r="N2441" s="65">
        <v>0</v>
      </c>
      <c r="O2441" s="65">
        <v>0</v>
      </c>
      <c r="P2441" s="65">
        <v>0</v>
      </c>
      <c r="Q2441" s="65">
        <v>0</v>
      </c>
      <c r="R2441" s="65">
        <v>0</v>
      </c>
      <c r="S2441" s="65">
        <v>0</v>
      </c>
      <c r="T2441" s="65">
        <v>0</v>
      </c>
      <c r="U2441" s="65">
        <v>0</v>
      </c>
    </row>
    <row r="2442" spans="1:21" x14ac:dyDescent="0.35">
      <c r="A2442" s="62">
        <v>2437</v>
      </c>
      <c r="B2442" s="63" t="s">
        <v>2686</v>
      </c>
      <c r="C2442" s="64">
        <v>0</v>
      </c>
      <c r="D2442" s="64">
        <v>0</v>
      </c>
      <c r="E2442" s="64">
        <v>0</v>
      </c>
      <c r="F2442" s="64">
        <v>0</v>
      </c>
      <c r="G2442" s="64">
        <v>0</v>
      </c>
      <c r="H2442" s="64">
        <v>0</v>
      </c>
      <c r="I2442" s="64">
        <v>0</v>
      </c>
      <c r="J2442" s="64">
        <v>0</v>
      </c>
      <c r="K2442" s="64">
        <v>0</v>
      </c>
      <c r="L2442" s="65"/>
      <c r="M2442" s="65">
        <v>0</v>
      </c>
      <c r="N2442" s="65">
        <v>0</v>
      </c>
      <c r="O2442" s="65">
        <v>0</v>
      </c>
      <c r="P2442" s="65">
        <v>0</v>
      </c>
      <c r="Q2442" s="65">
        <v>0</v>
      </c>
      <c r="R2442" s="65">
        <v>0</v>
      </c>
      <c r="S2442" s="65">
        <v>0</v>
      </c>
      <c r="T2442" s="65">
        <v>0</v>
      </c>
      <c r="U2442" s="65">
        <v>0</v>
      </c>
    </row>
    <row r="2443" spans="1:21" x14ac:dyDescent="0.35">
      <c r="A2443" s="62">
        <v>2438</v>
      </c>
      <c r="B2443" s="63" t="s">
        <v>2687</v>
      </c>
      <c r="C2443" s="64">
        <v>0</v>
      </c>
      <c r="D2443" s="64">
        <v>0</v>
      </c>
      <c r="E2443" s="64">
        <v>0</v>
      </c>
      <c r="F2443" s="64">
        <v>0</v>
      </c>
      <c r="G2443" s="64">
        <v>0</v>
      </c>
      <c r="H2443" s="64">
        <v>0</v>
      </c>
      <c r="I2443" s="64">
        <v>0</v>
      </c>
      <c r="J2443" s="64">
        <v>0</v>
      </c>
      <c r="K2443" s="64">
        <v>0</v>
      </c>
      <c r="L2443" s="65"/>
      <c r="M2443" s="65">
        <v>0</v>
      </c>
      <c r="N2443" s="65">
        <v>0</v>
      </c>
      <c r="O2443" s="65">
        <v>0</v>
      </c>
      <c r="P2443" s="65">
        <v>0</v>
      </c>
      <c r="Q2443" s="65">
        <v>0</v>
      </c>
      <c r="R2443" s="65">
        <v>0</v>
      </c>
      <c r="S2443" s="65">
        <v>0</v>
      </c>
      <c r="T2443" s="65">
        <v>0</v>
      </c>
      <c r="U2443" s="65">
        <v>0</v>
      </c>
    </row>
    <row r="2444" spans="1:21" x14ac:dyDescent="0.35">
      <c r="A2444" s="62">
        <v>2439</v>
      </c>
      <c r="B2444" s="63" t="s">
        <v>2688</v>
      </c>
      <c r="C2444" s="64">
        <v>0</v>
      </c>
      <c r="D2444" s="64">
        <v>0</v>
      </c>
      <c r="E2444" s="64">
        <v>0</v>
      </c>
      <c r="F2444" s="64">
        <v>0</v>
      </c>
      <c r="G2444" s="64">
        <v>0</v>
      </c>
      <c r="H2444" s="64">
        <v>0</v>
      </c>
      <c r="I2444" s="64">
        <v>0</v>
      </c>
      <c r="J2444" s="64">
        <v>0</v>
      </c>
      <c r="K2444" s="64">
        <v>0</v>
      </c>
      <c r="L2444" s="65"/>
      <c r="M2444" s="65">
        <v>0</v>
      </c>
      <c r="N2444" s="65">
        <v>0</v>
      </c>
      <c r="O2444" s="65">
        <v>0</v>
      </c>
      <c r="P2444" s="65">
        <v>0</v>
      </c>
      <c r="Q2444" s="65">
        <v>0</v>
      </c>
      <c r="R2444" s="65">
        <v>0</v>
      </c>
      <c r="S2444" s="65">
        <v>0</v>
      </c>
      <c r="T2444" s="65">
        <v>0</v>
      </c>
      <c r="U2444" s="65">
        <v>0</v>
      </c>
    </row>
    <row r="2445" spans="1:21" x14ac:dyDescent="0.35">
      <c r="A2445" s="62">
        <v>2440</v>
      </c>
      <c r="B2445" s="63" t="s">
        <v>2689</v>
      </c>
      <c r="C2445" s="64">
        <v>0</v>
      </c>
      <c r="D2445" s="64">
        <v>0</v>
      </c>
      <c r="E2445" s="64">
        <v>0</v>
      </c>
      <c r="F2445" s="64">
        <v>0</v>
      </c>
      <c r="G2445" s="64">
        <v>0</v>
      </c>
      <c r="H2445" s="64">
        <v>0</v>
      </c>
      <c r="I2445" s="64">
        <v>0</v>
      </c>
      <c r="J2445" s="64">
        <v>0</v>
      </c>
      <c r="K2445" s="64">
        <v>0</v>
      </c>
      <c r="L2445" s="65"/>
      <c r="M2445" s="65">
        <v>0</v>
      </c>
      <c r="N2445" s="65">
        <v>0</v>
      </c>
      <c r="O2445" s="65">
        <v>0</v>
      </c>
      <c r="P2445" s="65">
        <v>0</v>
      </c>
      <c r="Q2445" s="65">
        <v>0</v>
      </c>
      <c r="R2445" s="65">
        <v>0</v>
      </c>
      <c r="S2445" s="65">
        <v>0</v>
      </c>
      <c r="T2445" s="65">
        <v>0</v>
      </c>
      <c r="U2445" s="65">
        <v>0</v>
      </c>
    </row>
    <row r="2446" spans="1:21" x14ac:dyDescent="0.35">
      <c r="A2446" s="62">
        <v>2441</v>
      </c>
      <c r="B2446" s="63" t="s">
        <v>2690</v>
      </c>
      <c r="C2446" s="64">
        <v>0</v>
      </c>
      <c r="D2446" s="64">
        <v>0</v>
      </c>
      <c r="E2446" s="64">
        <v>0</v>
      </c>
      <c r="F2446" s="64">
        <v>0</v>
      </c>
      <c r="G2446" s="64">
        <v>0</v>
      </c>
      <c r="H2446" s="64">
        <v>0</v>
      </c>
      <c r="I2446" s="64">
        <v>0</v>
      </c>
      <c r="J2446" s="64">
        <v>16</v>
      </c>
      <c r="K2446" s="64">
        <v>7.4468085106382977</v>
      </c>
      <c r="L2446" s="65"/>
      <c r="M2446" s="65">
        <v>0</v>
      </c>
      <c r="N2446" s="65">
        <v>0</v>
      </c>
      <c r="O2446" s="65">
        <v>0</v>
      </c>
      <c r="P2446" s="65">
        <v>0</v>
      </c>
      <c r="Q2446" s="65">
        <v>0</v>
      </c>
      <c r="R2446" s="65">
        <v>0</v>
      </c>
      <c r="S2446" s="65">
        <v>0</v>
      </c>
      <c r="T2446" s="65">
        <v>8</v>
      </c>
      <c r="U2446" s="65">
        <v>7</v>
      </c>
    </row>
    <row r="2447" spans="1:21" x14ac:dyDescent="0.35">
      <c r="A2447" s="62">
        <v>2442</v>
      </c>
      <c r="B2447" s="63" t="s">
        <v>2691</v>
      </c>
      <c r="C2447" s="64">
        <v>0</v>
      </c>
      <c r="D2447" s="64">
        <v>0</v>
      </c>
      <c r="E2447" s="64">
        <v>0</v>
      </c>
      <c r="F2447" s="64">
        <v>0</v>
      </c>
      <c r="G2447" s="64">
        <v>0</v>
      </c>
      <c r="H2447" s="64">
        <v>0</v>
      </c>
      <c r="I2447" s="64">
        <v>0</v>
      </c>
      <c r="J2447" s="64">
        <v>0</v>
      </c>
      <c r="K2447" s="64">
        <v>0</v>
      </c>
      <c r="L2447" s="65"/>
      <c r="M2447" s="65">
        <v>0</v>
      </c>
      <c r="N2447" s="65">
        <v>0</v>
      </c>
      <c r="O2447" s="65">
        <v>0</v>
      </c>
      <c r="P2447" s="65">
        <v>0</v>
      </c>
      <c r="Q2447" s="65">
        <v>0</v>
      </c>
      <c r="R2447" s="65">
        <v>0</v>
      </c>
      <c r="S2447" s="65">
        <v>0</v>
      </c>
      <c r="T2447" s="65">
        <v>0</v>
      </c>
      <c r="U2447" s="65">
        <v>0</v>
      </c>
    </row>
    <row r="2448" spans="1:21" x14ac:dyDescent="0.35">
      <c r="A2448" s="62">
        <v>2443</v>
      </c>
      <c r="B2448" s="63" t="s">
        <v>2692</v>
      </c>
      <c r="C2448" s="64">
        <v>0</v>
      </c>
      <c r="D2448" s="64">
        <v>0</v>
      </c>
      <c r="E2448" s="64">
        <v>0</v>
      </c>
      <c r="F2448" s="64">
        <v>0</v>
      </c>
      <c r="G2448" s="64">
        <v>0</v>
      </c>
      <c r="H2448" s="64">
        <v>0</v>
      </c>
      <c r="I2448" s="64">
        <v>0</v>
      </c>
      <c r="J2448" s="64">
        <v>0</v>
      </c>
      <c r="K2448" s="64">
        <v>0</v>
      </c>
      <c r="L2448" s="65"/>
      <c r="M2448" s="65">
        <v>0</v>
      </c>
      <c r="N2448" s="65">
        <v>0</v>
      </c>
      <c r="O2448" s="65">
        <v>0</v>
      </c>
      <c r="P2448" s="65">
        <v>0</v>
      </c>
      <c r="Q2448" s="65">
        <v>0</v>
      </c>
      <c r="R2448" s="65">
        <v>0</v>
      </c>
      <c r="S2448" s="65">
        <v>0</v>
      </c>
      <c r="T2448" s="65">
        <v>0</v>
      </c>
      <c r="U2448" s="65">
        <v>0</v>
      </c>
    </row>
    <row r="2449" spans="1:21" x14ac:dyDescent="0.35">
      <c r="A2449" s="62">
        <v>2444</v>
      </c>
      <c r="B2449" s="63" t="s">
        <v>2693</v>
      </c>
      <c r="C2449" s="64">
        <v>0</v>
      </c>
      <c r="D2449" s="64">
        <v>0</v>
      </c>
      <c r="E2449" s="64">
        <v>0</v>
      </c>
      <c r="F2449" s="64">
        <v>0</v>
      </c>
      <c r="G2449" s="64">
        <v>0</v>
      </c>
      <c r="H2449" s="64">
        <v>0</v>
      </c>
      <c r="I2449" s="64">
        <v>0</v>
      </c>
      <c r="J2449" s="64">
        <v>0</v>
      </c>
      <c r="K2449" s="64">
        <v>0</v>
      </c>
      <c r="L2449" s="65"/>
      <c r="M2449" s="65">
        <v>0</v>
      </c>
      <c r="N2449" s="65">
        <v>0</v>
      </c>
      <c r="O2449" s="65">
        <v>0</v>
      </c>
      <c r="P2449" s="65">
        <v>0</v>
      </c>
      <c r="Q2449" s="65">
        <v>0</v>
      </c>
      <c r="R2449" s="65">
        <v>0</v>
      </c>
      <c r="S2449" s="65">
        <v>0</v>
      </c>
      <c r="T2449" s="65">
        <v>0</v>
      </c>
      <c r="U2449" s="65">
        <v>0</v>
      </c>
    </row>
    <row r="2450" spans="1:21" x14ac:dyDescent="0.35">
      <c r="A2450" s="62">
        <v>2445</v>
      </c>
      <c r="B2450" s="63" t="s">
        <v>2694</v>
      </c>
      <c r="C2450" s="64">
        <v>0</v>
      </c>
      <c r="D2450" s="64">
        <v>0</v>
      </c>
      <c r="E2450" s="64">
        <v>0</v>
      </c>
      <c r="F2450" s="64">
        <v>0</v>
      </c>
      <c r="G2450" s="64">
        <v>0</v>
      </c>
      <c r="H2450" s="64">
        <v>0</v>
      </c>
      <c r="I2450" s="64">
        <v>0</v>
      </c>
      <c r="J2450" s="64">
        <v>0</v>
      </c>
      <c r="K2450" s="64">
        <v>0</v>
      </c>
      <c r="L2450" s="65"/>
      <c r="M2450" s="65">
        <v>0</v>
      </c>
      <c r="N2450" s="65">
        <v>0</v>
      </c>
      <c r="O2450" s="65">
        <v>0</v>
      </c>
      <c r="P2450" s="65">
        <v>0</v>
      </c>
      <c r="Q2450" s="65">
        <v>0</v>
      </c>
      <c r="R2450" s="65">
        <v>0</v>
      </c>
      <c r="S2450" s="65">
        <v>0</v>
      </c>
      <c r="T2450" s="65">
        <v>0</v>
      </c>
      <c r="U2450" s="65">
        <v>0</v>
      </c>
    </row>
    <row r="2451" spans="1:21" x14ac:dyDescent="0.35">
      <c r="A2451" s="62">
        <v>2446</v>
      </c>
      <c r="B2451" s="63" t="s">
        <v>2695</v>
      </c>
      <c r="C2451" s="64">
        <v>0</v>
      </c>
      <c r="D2451" s="64">
        <v>0</v>
      </c>
      <c r="E2451" s="64">
        <v>0</v>
      </c>
      <c r="F2451" s="64">
        <v>0</v>
      </c>
      <c r="G2451" s="64">
        <v>0</v>
      </c>
      <c r="H2451" s="64">
        <v>0</v>
      </c>
      <c r="I2451" s="64">
        <v>0</v>
      </c>
      <c r="J2451" s="64">
        <v>0</v>
      </c>
      <c r="K2451" s="64">
        <v>0</v>
      </c>
      <c r="L2451" s="65"/>
      <c r="M2451" s="65">
        <v>0</v>
      </c>
      <c r="N2451" s="65">
        <v>0</v>
      </c>
      <c r="O2451" s="65">
        <v>0</v>
      </c>
      <c r="P2451" s="65">
        <v>0</v>
      </c>
      <c r="Q2451" s="65">
        <v>0</v>
      </c>
      <c r="R2451" s="65">
        <v>0</v>
      </c>
      <c r="S2451" s="65">
        <v>0</v>
      </c>
      <c r="T2451" s="65">
        <v>0</v>
      </c>
      <c r="U2451" s="65">
        <v>0</v>
      </c>
    </row>
    <row r="2452" spans="1:21" x14ac:dyDescent="0.35">
      <c r="A2452" s="62">
        <v>2447</v>
      </c>
      <c r="B2452" s="63" t="s">
        <v>2696</v>
      </c>
      <c r="C2452" s="64">
        <v>0</v>
      </c>
      <c r="D2452" s="64">
        <v>30.76923076923077</v>
      </c>
      <c r="E2452" s="64">
        <v>13.333333333333334</v>
      </c>
      <c r="F2452" s="64">
        <v>0</v>
      </c>
      <c r="G2452" s="64">
        <v>0</v>
      </c>
      <c r="H2452" s="64">
        <v>0</v>
      </c>
      <c r="I2452" s="64">
        <v>0</v>
      </c>
      <c r="J2452" s="64">
        <v>20</v>
      </c>
      <c r="K2452" s="64">
        <v>9.5238095238095237</v>
      </c>
      <c r="L2452" s="65"/>
      <c r="M2452" s="65">
        <v>0</v>
      </c>
      <c r="N2452" s="65">
        <v>4</v>
      </c>
      <c r="O2452" s="65">
        <v>4</v>
      </c>
      <c r="P2452" s="65">
        <v>0</v>
      </c>
      <c r="Q2452" s="65">
        <v>0</v>
      </c>
      <c r="R2452" s="65">
        <v>0</v>
      </c>
      <c r="S2452" s="65">
        <v>0</v>
      </c>
      <c r="T2452" s="65">
        <v>4</v>
      </c>
      <c r="U2452" s="65">
        <v>4</v>
      </c>
    </row>
    <row r="2453" spans="1:21" x14ac:dyDescent="0.35">
      <c r="A2453" s="62">
        <v>2448</v>
      </c>
      <c r="B2453" s="63" t="s">
        <v>2697</v>
      </c>
      <c r="C2453" s="64">
        <v>0</v>
      </c>
      <c r="D2453" s="64">
        <v>0</v>
      </c>
      <c r="E2453" s="64">
        <v>0</v>
      </c>
      <c r="F2453" s="64">
        <v>0</v>
      </c>
      <c r="G2453" s="64">
        <v>0</v>
      </c>
      <c r="H2453" s="64">
        <v>0</v>
      </c>
      <c r="I2453" s="64">
        <v>0</v>
      </c>
      <c r="J2453" s="64">
        <v>0</v>
      </c>
      <c r="K2453" s="64">
        <v>0</v>
      </c>
      <c r="L2453" s="65"/>
      <c r="M2453" s="65">
        <v>0</v>
      </c>
      <c r="N2453" s="65">
        <v>0</v>
      </c>
      <c r="O2453" s="65">
        <v>0</v>
      </c>
      <c r="P2453" s="65">
        <v>0</v>
      </c>
      <c r="Q2453" s="65">
        <v>0</v>
      </c>
      <c r="R2453" s="65">
        <v>0</v>
      </c>
      <c r="S2453" s="65">
        <v>0</v>
      </c>
      <c r="T2453" s="65">
        <v>0</v>
      </c>
      <c r="U2453" s="65">
        <v>0</v>
      </c>
    </row>
    <row r="2454" spans="1:21" x14ac:dyDescent="0.35">
      <c r="A2454" s="62">
        <v>2449</v>
      </c>
      <c r="B2454" s="63" t="s">
        <v>2698</v>
      </c>
      <c r="C2454" s="64">
        <v>0</v>
      </c>
      <c r="D2454" s="64">
        <v>0</v>
      </c>
      <c r="E2454" s="64">
        <v>0</v>
      </c>
      <c r="F2454" s="64">
        <v>0</v>
      </c>
      <c r="G2454" s="64">
        <v>0</v>
      </c>
      <c r="H2454" s="64">
        <v>0</v>
      </c>
      <c r="I2454" s="64">
        <v>0</v>
      </c>
      <c r="J2454" s="64">
        <v>0</v>
      </c>
      <c r="K2454" s="64">
        <v>0</v>
      </c>
      <c r="L2454" s="65"/>
      <c r="M2454" s="65">
        <v>0</v>
      </c>
      <c r="N2454" s="65">
        <v>0</v>
      </c>
      <c r="O2454" s="65">
        <v>0</v>
      </c>
      <c r="P2454" s="65">
        <v>0</v>
      </c>
      <c r="Q2454" s="65">
        <v>0</v>
      </c>
      <c r="R2454" s="65">
        <v>0</v>
      </c>
      <c r="S2454" s="65">
        <v>0</v>
      </c>
      <c r="T2454" s="65">
        <v>0</v>
      </c>
      <c r="U2454" s="65">
        <v>0</v>
      </c>
    </row>
    <row r="2455" spans="1:21" x14ac:dyDescent="0.35">
      <c r="A2455" s="62">
        <v>2450</v>
      </c>
      <c r="B2455" s="63" t="s">
        <v>2699</v>
      </c>
      <c r="C2455" s="64">
        <v>0</v>
      </c>
      <c r="D2455" s="64">
        <v>0</v>
      </c>
      <c r="E2455" s="64">
        <v>0</v>
      </c>
      <c r="F2455" s="64">
        <v>0</v>
      </c>
      <c r="G2455" s="64">
        <v>0</v>
      </c>
      <c r="H2455" s="64">
        <v>0</v>
      </c>
      <c r="I2455" s="64">
        <v>0</v>
      </c>
      <c r="J2455" s="64">
        <v>0</v>
      </c>
      <c r="K2455" s="64">
        <v>0</v>
      </c>
      <c r="L2455" s="65"/>
      <c r="M2455" s="65">
        <v>0</v>
      </c>
      <c r="N2455" s="65">
        <v>0</v>
      </c>
      <c r="O2455" s="65">
        <v>0</v>
      </c>
      <c r="P2455" s="65">
        <v>0</v>
      </c>
      <c r="Q2455" s="65">
        <v>0</v>
      </c>
      <c r="R2455" s="65">
        <v>0</v>
      </c>
      <c r="S2455" s="65">
        <v>0</v>
      </c>
      <c r="T2455" s="65">
        <v>0</v>
      </c>
      <c r="U2455" s="65">
        <v>0</v>
      </c>
    </row>
    <row r="2456" spans="1:21" x14ac:dyDescent="0.35">
      <c r="A2456" s="62">
        <v>2451</v>
      </c>
      <c r="B2456" s="63" t="s">
        <v>524</v>
      </c>
      <c r="C2456" s="64">
        <v>6.0500695410292069</v>
      </c>
      <c r="D2456" s="64">
        <v>9.5263437998935601</v>
      </c>
      <c r="E2456" s="64">
        <v>8.0048149262714414</v>
      </c>
      <c r="F2456" s="64">
        <v>4.0662650602409638</v>
      </c>
      <c r="G2456" s="64">
        <v>11.476510067114095</v>
      </c>
      <c r="H2456" s="64">
        <v>7.9872204472843444</v>
      </c>
      <c r="I2456" s="64">
        <v>5.2631578947368416</v>
      </c>
      <c r="J2456" s="64">
        <v>10.346872220575156</v>
      </c>
      <c r="K2456" s="64">
        <v>7.9354733583183972</v>
      </c>
      <c r="L2456" s="65"/>
      <c r="M2456" s="65">
        <v>87</v>
      </c>
      <c r="N2456" s="65">
        <v>179</v>
      </c>
      <c r="O2456" s="65">
        <v>266</v>
      </c>
      <c r="P2456" s="65">
        <v>54</v>
      </c>
      <c r="Q2456" s="65">
        <v>171</v>
      </c>
      <c r="R2456" s="65">
        <v>225</v>
      </c>
      <c r="S2456" s="65">
        <v>146</v>
      </c>
      <c r="T2456" s="65">
        <v>349</v>
      </c>
      <c r="U2456" s="65">
        <v>487</v>
      </c>
    </row>
    <row r="2457" spans="1:21" x14ac:dyDescent="0.35">
      <c r="A2457" s="62">
        <v>2452</v>
      </c>
      <c r="B2457" s="63" t="s">
        <v>2700</v>
      </c>
      <c r="C2457" s="64">
        <v>0</v>
      </c>
      <c r="D2457" s="64">
        <v>0</v>
      </c>
      <c r="E2457" s="64">
        <v>0</v>
      </c>
      <c r="F2457" s="64">
        <v>0</v>
      </c>
      <c r="G2457" s="64">
        <v>0</v>
      </c>
      <c r="H2457" s="64">
        <v>0</v>
      </c>
      <c r="I2457" s="64">
        <v>0</v>
      </c>
      <c r="J2457" s="64">
        <v>0</v>
      </c>
      <c r="K2457" s="64">
        <v>0</v>
      </c>
      <c r="L2457" s="65"/>
      <c r="M2457" s="65">
        <v>0</v>
      </c>
      <c r="N2457" s="65">
        <v>0</v>
      </c>
      <c r="O2457" s="65">
        <v>0</v>
      </c>
      <c r="P2457" s="65">
        <v>0</v>
      </c>
      <c r="Q2457" s="65">
        <v>0</v>
      </c>
      <c r="R2457" s="65">
        <v>0</v>
      </c>
      <c r="S2457" s="65">
        <v>0</v>
      </c>
      <c r="T2457" s="65">
        <v>0</v>
      </c>
      <c r="U2457" s="65">
        <v>0</v>
      </c>
    </row>
    <row r="2458" spans="1:21" x14ac:dyDescent="0.35">
      <c r="A2458" s="62">
        <v>2453</v>
      </c>
      <c r="B2458" s="63" t="s">
        <v>2701</v>
      </c>
      <c r="C2458" s="64">
        <v>0</v>
      </c>
      <c r="D2458" s="64">
        <v>0</v>
      </c>
      <c r="E2458" s="64">
        <v>0</v>
      </c>
      <c r="F2458" s="64">
        <v>0</v>
      </c>
      <c r="G2458" s="64">
        <v>0</v>
      </c>
      <c r="H2458" s="64">
        <v>0</v>
      </c>
      <c r="I2458" s="64">
        <v>0</v>
      </c>
      <c r="J2458" s="64">
        <v>0</v>
      </c>
      <c r="K2458" s="64">
        <v>0</v>
      </c>
      <c r="L2458" s="65"/>
      <c r="M2458" s="65">
        <v>0</v>
      </c>
      <c r="N2458" s="65">
        <v>0</v>
      </c>
      <c r="O2458" s="65">
        <v>0</v>
      </c>
      <c r="P2458" s="65">
        <v>0</v>
      </c>
      <c r="Q2458" s="65">
        <v>0</v>
      </c>
      <c r="R2458" s="65">
        <v>0</v>
      </c>
      <c r="S2458" s="65">
        <v>0</v>
      </c>
      <c r="T2458" s="65">
        <v>0</v>
      </c>
      <c r="U2458" s="65">
        <v>0</v>
      </c>
    </row>
    <row r="2459" spans="1:21" x14ac:dyDescent="0.35">
      <c r="A2459" s="62">
        <v>2454</v>
      </c>
      <c r="B2459" s="63" t="s">
        <v>2702</v>
      </c>
      <c r="C2459" s="64">
        <v>0</v>
      </c>
      <c r="D2459" s="64">
        <v>0</v>
      </c>
      <c r="E2459" s="64">
        <v>0</v>
      </c>
      <c r="F2459" s="64">
        <v>0</v>
      </c>
      <c r="G2459" s="64">
        <v>0</v>
      </c>
      <c r="H2459" s="64">
        <v>0</v>
      </c>
      <c r="I2459" s="64">
        <v>0</v>
      </c>
      <c r="J2459" s="64">
        <v>0</v>
      </c>
      <c r="K2459" s="64">
        <v>0</v>
      </c>
      <c r="L2459" s="65"/>
      <c r="M2459" s="65">
        <v>0</v>
      </c>
      <c r="N2459" s="65">
        <v>0</v>
      </c>
      <c r="O2459" s="65">
        <v>0</v>
      </c>
      <c r="P2459" s="65">
        <v>0</v>
      </c>
      <c r="Q2459" s="65">
        <v>0</v>
      </c>
      <c r="R2459" s="65">
        <v>0</v>
      </c>
      <c r="S2459" s="65">
        <v>0</v>
      </c>
      <c r="T2459" s="65">
        <v>0</v>
      </c>
      <c r="U2459" s="65">
        <v>0</v>
      </c>
    </row>
    <row r="2460" spans="1:21" x14ac:dyDescent="0.35">
      <c r="A2460" s="62">
        <v>2455</v>
      </c>
      <c r="B2460" s="63" t="s">
        <v>2703</v>
      </c>
      <c r="C2460" s="64">
        <v>0</v>
      </c>
      <c r="D2460" s="64">
        <v>0</v>
      </c>
      <c r="E2460" s="64">
        <v>0</v>
      </c>
      <c r="F2460" s="64">
        <v>0</v>
      </c>
      <c r="G2460" s="64">
        <v>0</v>
      </c>
      <c r="H2460" s="64">
        <v>0</v>
      </c>
      <c r="I2460" s="64">
        <v>0</v>
      </c>
      <c r="J2460" s="64">
        <v>0</v>
      </c>
      <c r="K2460" s="64">
        <v>0</v>
      </c>
      <c r="L2460" s="65"/>
      <c r="M2460" s="65">
        <v>0</v>
      </c>
      <c r="N2460" s="65">
        <v>0</v>
      </c>
      <c r="O2460" s="65">
        <v>0</v>
      </c>
      <c r="P2460" s="65">
        <v>0</v>
      </c>
      <c r="Q2460" s="65">
        <v>0</v>
      </c>
      <c r="R2460" s="65">
        <v>0</v>
      </c>
      <c r="S2460" s="65">
        <v>0</v>
      </c>
      <c r="T2460" s="65">
        <v>0</v>
      </c>
      <c r="U2460" s="65">
        <v>0</v>
      </c>
    </row>
    <row r="2461" spans="1:21" x14ac:dyDescent="0.35">
      <c r="A2461" s="62">
        <v>2456</v>
      </c>
      <c r="B2461" s="63" t="s">
        <v>2704</v>
      </c>
      <c r="C2461" s="64">
        <v>0</v>
      </c>
      <c r="D2461" s="64">
        <v>0</v>
      </c>
      <c r="E2461" s="64">
        <v>0</v>
      </c>
      <c r="F2461" s="64">
        <v>0</v>
      </c>
      <c r="G2461" s="64">
        <v>0</v>
      </c>
      <c r="H2461" s="64">
        <v>0</v>
      </c>
      <c r="I2461" s="64">
        <v>0</v>
      </c>
      <c r="J2461" s="64">
        <v>0</v>
      </c>
      <c r="K2461" s="64">
        <v>0</v>
      </c>
      <c r="L2461" s="65"/>
      <c r="M2461" s="65">
        <v>0</v>
      </c>
      <c r="N2461" s="65">
        <v>0</v>
      </c>
      <c r="O2461" s="65">
        <v>0</v>
      </c>
      <c r="P2461" s="65">
        <v>0</v>
      </c>
      <c r="Q2461" s="65">
        <v>0</v>
      </c>
      <c r="R2461" s="65">
        <v>0</v>
      </c>
      <c r="S2461" s="65">
        <v>0</v>
      </c>
      <c r="T2461" s="65">
        <v>0</v>
      </c>
      <c r="U2461" s="65">
        <v>0</v>
      </c>
    </row>
    <row r="2462" spans="1:21" x14ac:dyDescent="0.35">
      <c r="A2462" s="62">
        <v>2457</v>
      </c>
      <c r="B2462" s="63" t="s">
        <v>2705</v>
      </c>
      <c r="C2462" s="64">
        <v>0</v>
      </c>
      <c r="D2462" s="64">
        <v>0</v>
      </c>
      <c r="E2462" s="64">
        <v>0</v>
      </c>
      <c r="F2462" s="64">
        <v>0</v>
      </c>
      <c r="G2462" s="64">
        <v>0</v>
      </c>
      <c r="H2462" s="64">
        <v>0</v>
      </c>
      <c r="I2462" s="64">
        <v>0</v>
      </c>
      <c r="J2462" s="64">
        <v>0</v>
      </c>
      <c r="K2462" s="64">
        <v>0</v>
      </c>
      <c r="L2462" s="65"/>
      <c r="M2462" s="65">
        <v>0</v>
      </c>
      <c r="N2462" s="65">
        <v>0</v>
      </c>
      <c r="O2462" s="65">
        <v>0</v>
      </c>
      <c r="P2462" s="65">
        <v>0</v>
      </c>
      <c r="Q2462" s="65">
        <v>0</v>
      </c>
      <c r="R2462" s="65">
        <v>0</v>
      </c>
      <c r="S2462" s="65">
        <v>0</v>
      </c>
      <c r="T2462" s="65">
        <v>0</v>
      </c>
      <c r="U2462" s="65">
        <v>0</v>
      </c>
    </row>
    <row r="2463" spans="1:21" x14ac:dyDescent="0.35">
      <c r="A2463" s="62">
        <v>2458</v>
      </c>
      <c r="B2463" s="63" t="s">
        <v>2706</v>
      </c>
      <c r="C2463" s="64">
        <v>0</v>
      </c>
      <c r="D2463" s="64">
        <v>0</v>
      </c>
      <c r="E2463" s="64">
        <v>0</v>
      </c>
      <c r="F2463" s="64">
        <v>0</v>
      </c>
      <c r="G2463" s="64">
        <v>0</v>
      </c>
      <c r="H2463" s="64">
        <v>0</v>
      </c>
      <c r="I2463" s="64">
        <v>0</v>
      </c>
      <c r="J2463" s="64">
        <v>0</v>
      </c>
      <c r="K2463" s="64">
        <v>0</v>
      </c>
      <c r="L2463" s="65"/>
      <c r="M2463" s="65">
        <v>0</v>
      </c>
      <c r="N2463" s="65">
        <v>0</v>
      </c>
      <c r="O2463" s="65">
        <v>0</v>
      </c>
      <c r="P2463" s="65">
        <v>0</v>
      </c>
      <c r="Q2463" s="65">
        <v>0</v>
      </c>
      <c r="R2463" s="65">
        <v>0</v>
      </c>
      <c r="S2463" s="65">
        <v>0</v>
      </c>
      <c r="T2463" s="65">
        <v>0</v>
      </c>
      <c r="U2463" s="65">
        <v>0</v>
      </c>
    </row>
    <row r="2464" spans="1:21" x14ac:dyDescent="0.35">
      <c r="A2464" s="62">
        <v>2459</v>
      </c>
      <c r="B2464" s="63" t="s">
        <v>2707</v>
      </c>
      <c r="C2464" s="64">
        <v>0</v>
      </c>
      <c r="D2464" s="64">
        <v>0</v>
      </c>
      <c r="E2464" s="64">
        <v>0</v>
      </c>
      <c r="F2464" s="64">
        <v>0</v>
      </c>
      <c r="G2464" s="64">
        <v>0</v>
      </c>
      <c r="H2464" s="64">
        <v>0</v>
      </c>
      <c r="I2464" s="64">
        <v>0</v>
      </c>
      <c r="J2464" s="64">
        <v>0</v>
      </c>
      <c r="K2464" s="64">
        <v>0</v>
      </c>
      <c r="L2464" s="65"/>
      <c r="M2464" s="65">
        <v>0</v>
      </c>
      <c r="N2464" s="65">
        <v>0</v>
      </c>
      <c r="O2464" s="65">
        <v>0</v>
      </c>
      <c r="P2464" s="65">
        <v>0</v>
      </c>
      <c r="Q2464" s="65">
        <v>0</v>
      </c>
      <c r="R2464" s="65">
        <v>0</v>
      </c>
      <c r="S2464" s="65">
        <v>0</v>
      </c>
      <c r="T2464" s="65">
        <v>0</v>
      </c>
      <c r="U2464" s="65">
        <v>0</v>
      </c>
    </row>
    <row r="2465" spans="1:21" x14ac:dyDescent="0.35">
      <c r="A2465" s="62">
        <v>2460</v>
      </c>
      <c r="B2465" s="63" t="s">
        <v>2708</v>
      </c>
      <c r="C2465" s="64">
        <v>0</v>
      </c>
      <c r="D2465" s="64">
        <v>0</v>
      </c>
      <c r="E2465" s="64">
        <v>0</v>
      </c>
      <c r="F2465" s="64">
        <v>0</v>
      </c>
      <c r="G2465" s="64">
        <v>0</v>
      </c>
      <c r="H2465" s="64">
        <v>0</v>
      </c>
      <c r="I2465" s="64">
        <v>0</v>
      </c>
      <c r="J2465" s="64">
        <v>0</v>
      </c>
      <c r="K2465" s="64">
        <v>0</v>
      </c>
      <c r="L2465" s="65"/>
      <c r="M2465" s="65">
        <v>0</v>
      </c>
      <c r="N2465" s="65">
        <v>0</v>
      </c>
      <c r="O2465" s="65">
        <v>0</v>
      </c>
      <c r="P2465" s="65">
        <v>0</v>
      </c>
      <c r="Q2465" s="65">
        <v>0</v>
      </c>
      <c r="R2465" s="65">
        <v>0</v>
      </c>
      <c r="S2465" s="65">
        <v>0</v>
      </c>
      <c r="T2465" s="65">
        <v>0</v>
      </c>
      <c r="U2465" s="65">
        <v>0</v>
      </c>
    </row>
    <row r="2466" spans="1:21" x14ac:dyDescent="0.35">
      <c r="A2466" s="62">
        <v>2461</v>
      </c>
      <c r="B2466" s="63" t="s">
        <v>2709</v>
      </c>
      <c r="C2466" s="64">
        <v>0</v>
      </c>
      <c r="D2466" s="64">
        <v>0</v>
      </c>
      <c r="E2466" s="64">
        <v>0</v>
      </c>
      <c r="F2466" s="64">
        <v>0</v>
      </c>
      <c r="G2466" s="64">
        <v>0</v>
      </c>
      <c r="H2466" s="64">
        <v>0</v>
      </c>
      <c r="I2466" s="64">
        <v>0</v>
      </c>
      <c r="J2466" s="64">
        <v>0</v>
      </c>
      <c r="K2466" s="64">
        <v>0</v>
      </c>
      <c r="L2466" s="65"/>
      <c r="M2466" s="65">
        <v>0</v>
      </c>
      <c r="N2466" s="65">
        <v>0</v>
      </c>
      <c r="O2466" s="65">
        <v>0</v>
      </c>
      <c r="P2466" s="65">
        <v>0</v>
      </c>
      <c r="Q2466" s="65">
        <v>0</v>
      </c>
      <c r="R2466" s="65">
        <v>0</v>
      </c>
      <c r="S2466" s="65">
        <v>0</v>
      </c>
      <c r="T2466" s="65">
        <v>0</v>
      </c>
      <c r="U2466" s="65">
        <v>0</v>
      </c>
    </row>
    <row r="2467" spans="1:21" x14ac:dyDescent="0.35">
      <c r="A2467" s="62">
        <v>2462</v>
      </c>
      <c r="B2467" s="63" t="s">
        <v>2710</v>
      </c>
      <c r="C2467" s="64">
        <v>0</v>
      </c>
      <c r="D2467" s="64">
        <v>0</v>
      </c>
      <c r="E2467" s="64">
        <v>0</v>
      </c>
      <c r="F2467" s="64">
        <v>0</v>
      </c>
      <c r="G2467" s="64">
        <v>0</v>
      </c>
      <c r="H2467" s="64">
        <v>0</v>
      </c>
      <c r="I2467" s="64">
        <v>0</v>
      </c>
      <c r="J2467" s="64">
        <v>0</v>
      </c>
      <c r="K2467" s="64">
        <v>0</v>
      </c>
      <c r="L2467" s="65"/>
      <c r="M2467" s="65">
        <v>0</v>
      </c>
      <c r="N2467" s="65">
        <v>0</v>
      </c>
      <c r="O2467" s="65">
        <v>0</v>
      </c>
      <c r="P2467" s="65">
        <v>0</v>
      </c>
      <c r="Q2467" s="65">
        <v>0</v>
      </c>
      <c r="R2467" s="65">
        <v>0</v>
      </c>
      <c r="S2467" s="65">
        <v>0</v>
      </c>
      <c r="T2467" s="65">
        <v>0</v>
      </c>
      <c r="U2467" s="65">
        <v>0</v>
      </c>
    </row>
    <row r="2468" spans="1:21" x14ac:dyDescent="0.35">
      <c r="A2468" s="62">
        <v>2463</v>
      </c>
      <c r="B2468" s="63" t="s">
        <v>2711</v>
      </c>
      <c r="C2468" s="64">
        <v>0</v>
      </c>
      <c r="D2468" s="64">
        <v>0</v>
      </c>
      <c r="E2468" s="64">
        <v>0</v>
      </c>
      <c r="F2468" s="64">
        <v>0</v>
      </c>
      <c r="G2468" s="64">
        <v>0</v>
      </c>
      <c r="H2468" s="64">
        <v>0</v>
      </c>
      <c r="I2468" s="64">
        <v>0</v>
      </c>
      <c r="J2468" s="64">
        <v>0</v>
      </c>
      <c r="K2468" s="64">
        <v>0</v>
      </c>
      <c r="L2468" s="65"/>
      <c r="M2468" s="65">
        <v>0</v>
      </c>
      <c r="N2468" s="65">
        <v>0</v>
      </c>
      <c r="O2468" s="65">
        <v>0</v>
      </c>
      <c r="P2468" s="65">
        <v>0</v>
      </c>
      <c r="Q2468" s="65">
        <v>0</v>
      </c>
      <c r="R2468" s="65">
        <v>0</v>
      </c>
      <c r="S2468" s="65">
        <v>0</v>
      </c>
      <c r="T2468" s="65">
        <v>0</v>
      </c>
      <c r="U2468" s="65">
        <v>0</v>
      </c>
    </row>
    <row r="2469" spans="1:21" x14ac:dyDescent="0.35">
      <c r="A2469" s="62">
        <v>2464</v>
      </c>
      <c r="B2469" s="63" t="s">
        <v>2712</v>
      </c>
      <c r="C2469" s="64">
        <v>0</v>
      </c>
      <c r="D2469" s="64">
        <v>0</v>
      </c>
      <c r="E2469" s="64">
        <v>0</v>
      </c>
      <c r="F2469" s="64">
        <v>0</v>
      </c>
      <c r="G2469" s="64">
        <v>0</v>
      </c>
      <c r="H2469" s="64">
        <v>0</v>
      </c>
      <c r="I2469" s="64">
        <v>0</v>
      </c>
      <c r="J2469" s="64">
        <v>0</v>
      </c>
      <c r="K2469" s="64">
        <v>0</v>
      </c>
      <c r="L2469" s="65"/>
      <c r="M2469" s="65">
        <v>0</v>
      </c>
      <c r="N2469" s="65">
        <v>0</v>
      </c>
      <c r="O2469" s="65">
        <v>0</v>
      </c>
      <c r="P2469" s="65">
        <v>0</v>
      </c>
      <c r="Q2469" s="65">
        <v>0</v>
      </c>
      <c r="R2469" s="65">
        <v>0</v>
      </c>
      <c r="S2469" s="65">
        <v>0</v>
      </c>
      <c r="T2469" s="65">
        <v>0</v>
      </c>
      <c r="U2469" s="65">
        <v>0</v>
      </c>
    </row>
    <row r="2470" spans="1:21" x14ac:dyDescent="0.35">
      <c r="A2470" s="62">
        <v>2465</v>
      </c>
      <c r="B2470" s="63" t="s">
        <v>2713</v>
      </c>
      <c r="C2470" s="64">
        <v>0</v>
      </c>
      <c r="D2470" s="64">
        <v>27.27272727272727</v>
      </c>
      <c r="E2470" s="64">
        <v>15.789473684210526</v>
      </c>
      <c r="F2470" s="64">
        <v>0</v>
      </c>
      <c r="G2470" s="64">
        <v>0</v>
      </c>
      <c r="H2470" s="64">
        <v>0</v>
      </c>
      <c r="I2470" s="64">
        <v>0</v>
      </c>
      <c r="J2470" s="64">
        <v>15</v>
      </c>
      <c r="K2470" s="64">
        <v>8.3333333333333321</v>
      </c>
      <c r="L2470" s="65"/>
      <c r="M2470" s="65">
        <v>0</v>
      </c>
      <c r="N2470" s="65">
        <v>3</v>
      </c>
      <c r="O2470" s="65">
        <v>3</v>
      </c>
      <c r="P2470" s="65">
        <v>0</v>
      </c>
      <c r="Q2470" s="65">
        <v>0</v>
      </c>
      <c r="R2470" s="65">
        <v>0</v>
      </c>
      <c r="S2470" s="65">
        <v>0</v>
      </c>
      <c r="T2470" s="65">
        <v>3</v>
      </c>
      <c r="U2470" s="65">
        <v>3</v>
      </c>
    </row>
    <row r="2471" spans="1:21" x14ac:dyDescent="0.35">
      <c r="A2471" s="62">
        <v>2466</v>
      </c>
      <c r="B2471" s="63" t="s">
        <v>2714</v>
      </c>
      <c r="C2471" s="64">
        <v>0</v>
      </c>
      <c r="D2471" s="64">
        <v>0</v>
      </c>
      <c r="E2471" s="64">
        <v>0</v>
      </c>
      <c r="F2471" s="64">
        <v>0</v>
      </c>
      <c r="G2471" s="64">
        <v>0</v>
      </c>
      <c r="H2471" s="64">
        <v>0</v>
      </c>
      <c r="I2471" s="64">
        <v>0</v>
      </c>
      <c r="J2471" s="64">
        <v>0</v>
      </c>
      <c r="K2471" s="64">
        <v>0</v>
      </c>
      <c r="L2471" s="65"/>
      <c r="M2471" s="65">
        <v>0</v>
      </c>
      <c r="N2471" s="65">
        <v>0</v>
      </c>
      <c r="O2471" s="65">
        <v>0</v>
      </c>
      <c r="P2471" s="65">
        <v>0</v>
      </c>
      <c r="Q2471" s="65">
        <v>0</v>
      </c>
      <c r="R2471" s="65">
        <v>0</v>
      </c>
      <c r="S2471" s="65">
        <v>0</v>
      </c>
      <c r="T2471" s="65">
        <v>0</v>
      </c>
      <c r="U2471" s="65">
        <v>0</v>
      </c>
    </row>
    <row r="2472" spans="1:21" x14ac:dyDescent="0.35">
      <c r="A2472" s="62">
        <v>2467</v>
      </c>
      <c r="B2472" s="63" t="s">
        <v>525</v>
      </c>
      <c r="C2472" s="64">
        <v>9.1603053435114496</v>
      </c>
      <c r="D2472" s="64">
        <v>16.666666666666664</v>
      </c>
      <c r="E2472" s="64">
        <v>10.267857142857142</v>
      </c>
      <c r="F2472" s="64">
        <v>5.825242718446602</v>
      </c>
      <c r="G2472" s="64">
        <v>8.1818181818181817</v>
      </c>
      <c r="H2472" s="64">
        <v>9.251101321585903</v>
      </c>
      <c r="I2472" s="64">
        <v>8.3682008368200833</v>
      </c>
      <c r="J2472" s="64">
        <v>12.871287128712872</v>
      </c>
      <c r="K2472" s="64">
        <v>10.135135135135135</v>
      </c>
      <c r="L2472" s="65"/>
      <c r="M2472" s="65">
        <v>12</v>
      </c>
      <c r="N2472" s="65">
        <v>16</v>
      </c>
      <c r="O2472" s="65">
        <v>23</v>
      </c>
      <c r="P2472" s="65">
        <v>6</v>
      </c>
      <c r="Q2472" s="65">
        <v>9</v>
      </c>
      <c r="R2472" s="65">
        <v>21</v>
      </c>
      <c r="S2472" s="65">
        <v>20</v>
      </c>
      <c r="T2472" s="65">
        <v>26</v>
      </c>
      <c r="U2472" s="65">
        <v>45</v>
      </c>
    </row>
    <row r="2473" spans="1:21" x14ac:dyDescent="0.35">
      <c r="A2473" s="62">
        <v>2468</v>
      </c>
      <c r="B2473" s="63" t="s">
        <v>2715</v>
      </c>
      <c r="C2473" s="64">
        <v>0</v>
      </c>
      <c r="D2473" s="64">
        <v>0</v>
      </c>
      <c r="E2473" s="64">
        <v>0</v>
      </c>
      <c r="F2473" s="64">
        <v>0</v>
      </c>
      <c r="G2473" s="64">
        <v>0</v>
      </c>
      <c r="H2473" s="64">
        <v>0</v>
      </c>
      <c r="I2473" s="64">
        <v>0</v>
      </c>
      <c r="J2473" s="64">
        <v>0</v>
      </c>
      <c r="K2473" s="64">
        <v>0</v>
      </c>
      <c r="L2473" s="65"/>
      <c r="M2473" s="65">
        <v>0</v>
      </c>
      <c r="N2473" s="65">
        <v>0</v>
      </c>
      <c r="O2473" s="65">
        <v>0</v>
      </c>
      <c r="P2473" s="65">
        <v>0</v>
      </c>
      <c r="Q2473" s="65">
        <v>0</v>
      </c>
      <c r="R2473" s="65">
        <v>0</v>
      </c>
      <c r="S2473" s="65">
        <v>0</v>
      </c>
      <c r="T2473" s="65">
        <v>0</v>
      </c>
      <c r="U2473" s="65">
        <v>0</v>
      </c>
    </row>
    <row r="2474" spans="1:21" x14ac:dyDescent="0.35">
      <c r="A2474" s="62">
        <v>2469</v>
      </c>
      <c r="B2474" s="63" t="s">
        <v>2716</v>
      </c>
      <c r="C2474" s="64">
        <v>0</v>
      </c>
      <c r="D2474" s="64">
        <v>0</v>
      </c>
      <c r="E2474" s="64">
        <v>0</v>
      </c>
      <c r="F2474" s="64">
        <v>0</v>
      </c>
      <c r="G2474" s="64">
        <v>0</v>
      </c>
      <c r="H2474" s="64">
        <v>0</v>
      </c>
      <c r="I2474" s="64">
        <v>0</v>
      </c>
      <c r="J2474" s="64">
        <v>0</v>
      </c>
      <c r="K2474" s="64">
        <v>0</v>
      </c>
      <c r="L2474" s="65"/>
      <c r="M2474" s="65">
        <v>0</v>
      </c>
      <c r="N2474" s="65">
        <v>0</v>
      </c>
      <c r="O2474" s="65">
        <v>0</v>
      </c>
      <c r="P2474" s="65">
        <v>0</v>
      </c>
      <c r="Q2474" s="65">
        <v>0</v>
      </c>
      <c r="R2474" s="65">
        <v>0</v>
      </c>
      <c r="S2474" s="65">
        <v>0</v>
      </c>
      <c r="T2474" s="65">
        <v>0</v>
      </c>
      <c r="U2474" s="65">
        <v>0</v>
      </c>
    </row>
    <row r="2475" spans="1:21" x14ac:dyDescent="0.35">
      <c r="A2475" s="62">
        <v>2470</v>
      </c>
      <c r="B2475" s="63" t="s">
        <v>2717</v>
      </c>
      <c r="C2475" s="64">
        <v>0</v>
      </c>
      <c r="D2475" s="64">
        <v>33.333333333333329</v>
      </c>
      <c r="E2475" s="64">
        <v>12.5</v>
      </c>
      <c r="F2475" s="64">
        <v>0</v>
      </c>
      <c r="G2475" s="64">
        <v>0</v>
      </c>
      <c r="H2475" s="64">
        <v>0</v>
      </c>
      <c r="I2475" s="64">
        <v>0</v>
      </c>
      <c r="J2475" s="64">
        <v>20</v>
      </c>
      <c r="K2475" s="64">
        <v>6.9767441860465116</v>
      </c>
      <c r="L2475" s="65"/>
      <c r="M2475" s="65">
        <v>0</v>
      </c>
      <c r="N2475" s="65">
        <v>3</v>
      </c>
      <c r="O2475" s="65">
        <v>3</v>
      </c>
      <c r="P2475" s="65">
        <v>0</v>
      </c>
      <c r="Q2475" s="65">
        <v>0</v>
      </c>
      <c r="R2475" s="65">
        <v>0</v>
      </c>
      <c r="S2475" s="65">
        <v>0</v>
      </c>
      <c r="T2475" s="65">
        <v>3</v>
      </c>
      <c r="U2475" s="65">
        <v>3</v>
      </c>
    </row>
    <row r="2476" spans="1:21" x14ac:dyDescent="0.35">
      <c r="A2476" s="62">
        <v>2471</v>
      </c>
      <c r="B2476" s="63" t="s">
        <v>2718</v>
      </c>
      <c r="C2476" s="64">
        <v>0</v>
      </c>
      <c r="D2476" s="64">
        <v>0</v>
      </c>
      <c r="E2476" s="64">
        <v>0</v>
      </c>
      <c r="F2476" s="64">
        <v>0</v>
      </c>
      <c r="G2476" s="64">
        <v>0</v>
      </c>
      <c r="H2476" s="64">
        <v>0</v>
      </c>
      <c r="I2476" s="64">
        <v>0</v>
      </c>
      <c r="J2476" s="64">
        <v>0</v>
      </c>
      <c r="K2476" s="64">
        <v>0</v>
      </c>
      <c r="L2476" s="65"/>
      <c r="M2476" s="65">
        <v>0</v>
      </c>
      <c r="N2476" s="65">
        <v>0</v>
      </c>
      <c r="O2476" s="65">
        <v>0</v>
      </c>
      <c r="P2476" s="65">
        <v>0</v>
      </c>
      <c r="Q2476" s="65">
        <v>0</v>
      </c>
      <c r="R2476" s="65">
        <v>0</v>
      </c>
      <c r="S2476" s="65">
        <v>0</v>
      </c>
      <c r="T2476" s="65">
        <v>0</v>
      </c>
      <c r="U2476" s="65">
        <v>0</v>
      </c>
    </row>
    <row r="2477" spans="1:21" x14ac:dyDescent="0.35">
      <c r="A2477" s="62">
        <v>2472</v>
      </c>
      <c r="B2477" s="63" t="s">
        <v>2719</v>
      </c>
      <c r="C2477" s="64">
        <v>0</v>
      </c>
      <c r="D2477" s="64">
        <v>0</v>
      </c>
      <c r="E2477" s="64">
        <v>0</v>
      </c>
      <c r="F2477" s="64">
        <v>0</v>
      </c>
      <c r="G2477" s="64">
        <v>0</v>
      </c>
      <c r="H2477" s="64">
        <v>0</v>
      </c>
      <c r="I2477" s="64">
        <v>0</v>
      </c>
      <c r="J2477" s="64">
        <v>0</v>
      </c>
      <c r="K2477" s="64">
        <v>0</v>
      </c>
      <c r="L2477" s="65"/>
      <c r="M2477" s="65">
        <v>0</v>
      </c>
      <c r="N2477" s="65">
        <v>0</v>
      </c>
      <c r="O2477" s="65">
        <v>0</v>
      </c>
      <c r="P2477" s="65">
        <v>0</v>
      </c>
      <c r="Q2477" s="65">
        <v>0</v>
      </c>
      <c r="R2477" s="65">
        <v>0</v>
      </c>
      <c r="S2477" s="65">
        <v>0</v>
      </c>
      <c r="T2477" s="65">
        <v>0</v>
      </c>
      <c r="U2477" s="65">
        <v>0</v>
      </c>
    </row>
    <row r="2478" spans="1:21" x14ac:dyDescent="0.35">
      <c r="A2478" s="62">
        <v>2473</v>
      </c>
      <c r="B2478" s="63" t="s">
        <v>526</v>
      </c>
      <c r="C2478" s="64">
        <v>3.3816425120772946</v>
      </c>
      <c r="D2478" s="64">
        <v>11.336032388663968</v>
      </c>
      <c r="E2478" s="64">
        <v>7.0207020702070206</v>
      </c>
      <c r="F2478" s="64">
        <v>2.1416803953871502</v>
      </c>
      <c r="G2478" s="64">
        <v>7.1100917431192663</v>
      </c>
      <c r="H2478" s="64">
        <v>3.9461020211742062</v>
      </c>
      <c r="I2478" s="64">
        <v>2.6251025430680888</v>
      </c>
      <c r="J2478" s="64">
        <v>9.4218415417558887</v>
      </c>
      <c r="K2478" s="64">
        <v>5.4494643688868187</v>
      </c>
      <c r="L2478" s="65"/>
      <c r="M2478" s="65">
        <v>21</v>
      </c>
      <c r="N2478" s="65">
        <v>56</v>
      </c>
      <c r="O2478" s="65">
        <v>78</v>
      </c>
      <c r="P2478" s="65">
        <v>13</v>
      </c>
      <c r="Q2478" s="65">
        <v>31</v>
      </c>
      <c r="R2478" s="65">
        <v>41</v>
      </c>
      <c r="S2478" s="65">
        <v>32</v>
      </c>
      <c r="T2478" s="65">
        <v>88</v>
      </c>
      <c r="U2478" s="65">
        <v>117</v>
      </c>
    </row>
    <row r="2479" spans="1:21" x14ac:dyDescent="0.35">
      <c r="A2479" s="62">
        <v>2474</v>
      </c>
      <c r="B2479" s="63" t="s">
        <v>527</v>
      </c>
      <c r="C2479" s="64">
        <v>3.8817005545286505</v>
      </c>
      <c r="D2479" s="64">
        <v>9.07473309608541</v>
      </c>
      <c r="E2479" s="64">
        <v>6.0197663971248883</v>
      </c>
      <c r="F2479" s="64">
        <v>3.125</v>
      </c>
      <c r="G2479" s="64">
        <v>5.0607287449392713</v>
      </c>
      <c r="H2479" s="64">
        <v>3.9159503342884436</v>
      </c>
      <c r="I2479" s="64">
        <v>3.2906764168190126</v>
      </c>
      <c r="J2479" s="64">
        <v>7.323943661971831</v>
      </c>
      <c r="K2479" s="64">
        <v>5.2339045854562301</v>
      </c>
      <c r="L2479" s="65"/>
      <c r="M2479" s="65">
        <v>21</v>
      </c>
      <c r="N2479" s="65">
        <v>51</v>
      </c>
      <c r="O2479" s="65">
        <v>67</v>
      </c>
      <c r="P2479" s="65">
        <v>17</v>
      </c>
      <c r="Q2479" s="65">
        <v>25</v>
      </c>
      <c r="R2479" s="65">
        <v>41</v>
      </c>
      <c r="S2479" s="65">
        <v>36</v>
      </c>
      <c r="T2479" s="65">
        <v>78</v>
      </c>
      <c r="U2479" s="65">
        <v>113</v>
      </c>
    </row>
    <row r="2480" spans="1:21" x14ac:dyDescent="0.35">
      <c r="A2480" s="62">
        <v>2475</v>
      </c>
      <c r="B2480" s="63" t="s">
        <v>2720</v>
      </c>
      <c r="C2480" s="64">
        <v>0</v>
      </c>
      <c r="D2480" s="64">
        <v>0</v>
      </c>
      <c r="E2480" s="64">
        <v>0</v>
      </c>
      <c r="F2480" s="64">
        <v>0</v>
      </c>
      <c r="G2480" s="64">
        <v>0</v>
      </c>
      <c r="H2480" s="64">
        <v>0</v>
      </c>
      <c r="I2480" s="64">
        <v>0</v>
      </c>
      <c r="J2480" s="64">
        <v>0</v>
      </c>
      <c r="K2480" s="64">
        <v>0</v>
      </c>
      <c r="L2480" s="65"/>
      <c r="M2480" s="65">
        <v>0</v>
      </c>
      <c r="N2480" s="65">
        <v>0</v>
      </c>
      <c r="O2480" s="65">
        <v>0</v>
      </c>
      <c r="P2480" s="65">
        <v>0</v>
      </c>
      <c r="Q2480" s="65">
        <v>0</v>
      </c>
      <c r="R2480" s="65">
        <v>0</v>
      </c>
      <c r="S2480" s="65">
        <v>0</v>
      </c>
      <c r="T2480" s="65">
        <v>0</v>
      </c>
      <c r="U2480" s="65">
        <v>0</v>
      </c>
    </row>
    <row r="2481" spans="1:21" x14ac:dyDescent="0.35">
      <c r="A2481" s="62">
        <v>2476</v>
      </c>
      <c r="B2481" s="63" t="s">
        <v>2721</v>
      </c>
      <c r="C2481" s="64">
        <v>3.6585365853658534</v>
      </c>
      <c r="D2481" s="64">
        <v>21.53846153846154</v>
      </c>
      <c r="E2481" s="64">
        <v>12.142857142857142</v>
      </c>
      <c r="F2481" s="64">
        <v>0</v>
      </c>
      <c r="G2481" s="64">
        <v>6.9767441860465116</v>
      </c>
      <c r="H2481" s="64">
        <v>9.2783505154639183</v>
      </c>
      <c r="I2481" s="64">
        <v>3.5971223021582732</v>
      </c>
      <c r="J2481" s="64">
        <v>18.181818181818183</v>
      </c>
      <c r="K2481" s="64">
        <v>8.2644628099173563</v>
      </c>
      <c r="L2481" s="65"/>
      <c r="M2481" s="65">
        <v>3</v>
      </c>
      <c r="N2481" s="65">
        <v>14</v>
      </c>
      <c r="O2481" s="65">
        <v>17</v>
      </c>
      <c r="P2481" s="65">
        <v>0</v>
      </c>
      <c r="Q2481" s="65">
        <v>3</v>
      </c>
      <c r="R2481" s="65">
        <v>9</v>
      </c>
      <c r="S2481" s="65">
        <v>5</v>
      </c>
      <c r="T2481" s="65">
        <v>18</v>
      </c>
      <c r="U2481" s="65">
        <v>20</v>
      </c>
    </row>
    <row r="2482" spans="1:21" x14ac:dyDescent="0.35">
      <c r="A2482" s="62">
        <v>2477</v>
      </c>
      <c r="B2482" s="63" t="s">
        <v>2722</v>
      </c>
      <c r="C2482" s="64">
        <v>0</v>
      </c>
      <c r="D2482" s="64">
        <v>0</v>
      </c>
      <c r="E2482" s="64">
        <v>0</v>
      </c>
      <c r="F2482" s="64">
        <v>0</v>
      </c>
      <c r="G2482" s="64">
        <v>0</v>
      </c>
      <c r="H2482" s="64">
        <v>0</v>
      </c>
      <c r="I2482" s="64">
        <v>0</v>
      </c>
      <c r="J2482" s="64">
        <v>0</v>
      </c>
      <c r="K2482" s="64">
        <v>0</v>
      </c>
      <c r="L2482" s="65"/>
      <c r="M2482" s="65">
        <v>0</v>
      </c>
      <c r="N2482" s="65">
        <v>0</v>
      </c>
      <c r="O2482" s="65">
        <v>0</v>
      </c>
      <c r="P2482" s="65">
        <v>0</v>
      </c>
      <c r="Q2482" s="65">
        <v>0</v>
      </c>
      <c r="R2482" s="65">
        <v>0</v>
      </c>
      <c r="S2482" s="65">
        <v>0</v>
      </c>
      <c r="T2482" s="65">
        <v>0</v>
      </c>
      <c r="U2482" s="65">
        <v>0</v>
      </c>
    </row>
    <row r="2483" spans="1:21" x14ac:dyDescent="0.35">
      <c r="A2483" s="62">
        <v>2478</v>
      </c>
      <c r="B2483" s="63" t="s">
        <v>2723</v>
      </c>
      <c r="C2483" s="64">
        <v>0</v>
      </c>
      <c r="D2483" s="64">
        <v>0</v>
      </c>
      <c r="E2483" s="64">
        <v>0</v>
      </c>
      <c r="F2483" s="64">
        <v>0</v>
      </c>
      <c r="G2483" s="64">
        <v>0</v>
      </c>
      <c r="H2483" s="64">
        <v>0</v>
      </c>
      <c r="I2483" s="64">
        <v>0</v>
      </c>
      <c r="J2483" s="64">
        <v>0</v>
      </c>
      <c r="K2483" s="64">
        <v>0</v>
      </c>
      <c r="L2483" s="65"/>
      <c r="M2483" s="65">
        <v>0</v>
      </c>
      <c r="N2483" s="65">
        <v>0</v>
      </c>
      <c r="O2483" s="65">
        <v>0</v>
      </c>
      <c r="P2483" s="65">
        <v>0</v>
      </c>
      <c r="Q2483" s="65">
        <v>0</v>
      </c>
      <c r="R2483" s="65">
        <v>0</v>
      </c>
      <c r="S2483" s="65">
        <v>0</v>
      </c>
      <c r="T2483" s="65">
        <v>0</v>
      </c>
      <c r="U2483" s="65">
        <v>0</v>
      </c>
    </row>
    <row r="2484" spans="1:21" x14ac:dyDescent="0.35">
      <c r="A2484" s="62">
        <v>2479</v>
      </c>
      <c r="B2484" s="63" t="s">
        <v>2724</v>
      </c>
      <c r="C2484" s="64">
        <v>4.5977011494252871</v>
      </c>
      <c r="D2484" s="64">
        <v>0</v>
      </c>
      <c r="E2484" s="64">
        <v>6.9767441860465116</v>
      </c>
      <c r="F2484" s="64">
        <v>4.7619047619047619</v>
      </c>
      <c r="G2484" s="64">
        <v>0</v>
      </c>
      <c r="H2484" s="64">
        <v>2.7777777777777777</v>
      </c>
      <c r="I2484" s="64">
        <v>3.5211267605633805</v>
      </c>
      <c r="J2484" s="64">
        <v>0</v>
      </c>
      <c r="K2484" s="64">
        <v>4.3668122270742353</v>
      </c>
      <c r="L2484" s="65"/>
      <c r="M2484" s="65">
        <v>4</v>
      </c>
      <c r="N2484" s="65">
        <v>0</v>
      </c>
      <c r="O2484" s="65">
        <v>9</v>
      </c>
      <c r="P2484" s="65">
        <v>3</v>
      </c>
      <c r="Q2484" s="65">
        <v>0</v>
      </c>
      <c r="R2484" s="65">
        <v>3</v>
      </c>
      <c r="S2484" s="65">
        <v>5</v>
      </c>
      <c r="T2484" s="65">
        <v>0</v>
      </c>
      <c r="U2484" s="65">
        <v>10</v>
      </c>
    </row>
    <row r="2485" spans="1:21" x14ac:dyDescent="0.35">
      <c r="A2485" s="62">
        <v>2480</v>
      </c>
      <c r="B2485" s="63" t="s">
        <v>2725</v>
      </c>
      <c r="C2485" s="64">
        <v>0</v>
      </c>
      <c r="D2485" s="64">
        <v>0</v>
      </c>
      <c r="E2485" s="64">
        <v>0</v>
      </c>
      <c r="F2485" s="64">
        <v>0</v>
      </c>
      <c r="G2485" s="64">
        <v>0</v>
      </c>
      <c r="H2485" s="64">
        <v>0</v>
      </c>
      <c r="I2485" s="64">
        <v>0</v>
      </c>
      <c r="J2485" s="64">
        <v>0</v>
      </c>
      <c r="K2485" s="64">
        <v>0</v>
      </c>
      <c r="L2485" s="65"/>
      <c r="M2485" s="65">
        <v>0</v>
      </c>
      <c r="N2485" s="65">
        <v>0</v>
      </c>
      <c r="O2485" s="65">
        <v>0</v>
      </c>
      <c r="P2485" s="65">
        <v>0</v>
      </c>
      <c r="Q2485" s="65">
        <v>0</v>
      </c>
      <c r="R2485" s="65">
        <v>0</v>
      </c>
      <c r="S2485" s="65">
        <v>0</v>
      </c>
      <c r="T2485" s="65">
        <v>0</v>
      </c>
      <c r="U2485" s="65">
        <v>0</v>
      </c>
    </row>
    <row r="2486" spans="1:21" x14ac:dyDescent="0.35">
      <c r="A2486" s="62">
        <v>2481</v>
      </c>
      <c r="B2486" s="63" t="s">
        <v>2726</v>
      </c>
      <c r="C2486" s="64">
        <v>0</v>
      </c>
      <c r="D2486" s="64">
        <v>0</v>
      </c>
      <c r="E2486" s="64">
        <v>0</v>
      </c>
      <c r="F2486" s="64">
        <v>0</v>
      </c>
      <c r="G2486" s="64">
        <v>0</v>
      </c>
      <c r="H2486" s="64">
        <v>0</v>
      </c>
      <c r="I2486" s="64">
        <v>0</v>
      </c>
      <c r="J2486" s="64">
        <v>0</v>
      </c>
      <c r="K2486" s="64">
        <v>0</v>
      </c>
      <c r="L2486" s="65"/>
      <c r="M2486" s="65">
        <v>0</v>
      </c>
      <c r="N2486" s="65">
        <v>0</v>
      </c>
      <c r="O2486" s="65">
        <v>0</v>
      </c>
      <c r="P2486" s="65">
        <v>0</v>
      </c>
      <c r="Q2486" s="65">
        <v>0</v>
      </c>
      <c r="R2486" s="65">
        <v>0</v>
      </c>
      <c r="S2486" s="65">
        <v>0</v>
      </c>
      <c r="T2486" s="65">
        <v>0</v>
      </c>
      <c r="U2486" s="65">
        <v>0</v>
      </c>
    </row>
    <row r="2487" spans="1:21" x14ac:dyDescent="0.35">
      <c r="A2487" s="62">
        <v>2482</v>
      </c>
      <c r="B2487" s="63" t="s">
        <v>2727</v>
      </c>
      <c r="C2487" s="64">
        <v>0</v>
      </c>
      <c r="D2487" s="64">
        <v>0</v>
      </c>
      <c r="E2487" s="64">
        <v>0</v>
      </c>
      <c r="F2487" s="64">
        <v>0</v>
      </c>
      <c r="G2487" s="64">
        <v>0</v>
      </c>
      <c r="H2487" s="64">
        <v>0</v>
      </c>
      <c r="I2487" s="64">
        <v>0</v>
      </c>
      <c r="J2487" s="64">
        <v>0</v>
      </c>
      <c r="K2487" s="64">
        <v>0</v>
      </c>
      <c r="L2487" s="65"/>
      <c r="M2487" s="65">
        <v>0</v>
      </c>
      <c r="N2487" s="65">
        <v>0</v>
      </c>
      <c r="O2487" s="65">
        <v>0</v>
      </c>
      <c r="P2487" s="65">
        <v>0</v>
      </c>
      <c r="Q2487" s="65">
        <v>0</v>
      </c>
      <c r="R2487" s="65">
        <v>0</v>
      </c>
      <c r="S2487" s="65">
        <v>0</v>
      </c>
      <c r="T2487" s="65">
        <v>0</v>
      </c>
      <c r="U2487" s="65">
        <v>0</v>
      </c>
    </row>
    <row r="2488" spans="1:21" x14ac:dyDescent="0.35">
      <c r="A2488" s="62">
        <v>2483</v>
      </c>
      <c r="B2488" s="63" t="s">
        <v>528</v>
      </c>
      <c r="C2488" s="64">
        <v>2.5540275049115913</v>
      </c>
      <c r="D2488" s="64">
        <v>9.1633466135458175</v>
      </c>
      <c r="E2488" s="64">
        <v>4.6673286991062559</v>
      </c>
      <c r="F2488" s="64">
        <v>0.63025210084033612</v>
      </c>
      <c r="G2488" s="64">
        <v>7.0754716981132075</v>
      </c>
      <c r="H2488" s="64">
        <v>3.720405862457723</v>
      </c>
      <c r="I2488" s="64">
        <v>1.834862385321101</v>
      </c>
      <c r="J2488" s="64">
        <v>7.1350164654226127</v>
      </c>
      <c r="K2488" s="64">
        <v>4.6487057580559963</v>
      </c>
      <c r="L2488" s="65"/>
      <c r="M2488" s="65">
        <v>13</v>
      </c>
      <c r="N2488" s="65">
        <v>46</v>
      </c>
      <c r="O2488" s="65">
        <v>47</v>
      </c>
      <c r="P2488" s="65">
        <v>3</v>
      </c>
      <c r="Q2488" s="65">
        <v>30</v>
      </c>
      <c r="R2488" s="65">
        <v>33</v>
      </c>
      <c r="S2488" s="65">
        <v>18</v>
      </c>
      <c r="T2488" s="65">
        <v>65</v>
      </c>
      <c r="U2488" s="65">
        <v>88</v>
      </c>
    </row>
    <row r="2489" spans="1:21" x14ac:dyDescent="0.35">
      <c r="A2489" s="62">
        <v>2484</v>
      </c>
      <c r="B2489" s="63" t="s">
        <v>529</v>
      </c>
      <c r="C2489" s="64">
        <v>2.2779043280182232</v>
      </c>
      <c r="D2489" s="64">
        <v>9.9173553719008272</v>
      </c>
      <c r="E2489" s="64">
        <v>5.7142857142857144</v>
      </c>
      <c r="F2489" s="64">
        <v>2.083333333333333</v>
      </c>
      <c r="G2489" s="64">
        <v>9.4155844155844157</v>
      </c>
      <c r="H2489" s="64">
        <v>4.7690014903129656</v>
      </c>
      <c r="I2489" s="64">
        <v>2.2304832713754648</v>
      </c>
      <c r="J2489" s="64">
        <v>8.9820359281437128</v>
      </c>
      <c r="K2489" s="64">
        <v>5.484089370345294</v>
      </c>
      <c r="L2489" s="65"/>
      <c r="M2489" s="65">
        <v>10</v>
      </c>
      <c r="N2489" s="65">
        <v>36</v>
      </c>
      <c r="O2489" s="65">
        <v>46</v>
      </c>
      <c r="P2489" s="65">
        <v>8</v>
      </c>
      <c r="Q2489" s="65">
        <v>29</v>
      </c>
      <c r="R2489" s="65">
        <v>32</v>
      </c>
      <c r="S2489" s="65">
        <v>18</v>
      </c>
      <c r="T2489" s="65">
        <v>60</v>
      </c>
      <c r="U2489" s="65">
        <v>81</v>
      </c>
    </row>
    <row r="2490" spans="1:21" x14ac:dyDescent="0.35">
      <c r="A2490" s="62">
        <v>2485</v>
      </c>
      <c r="B2490" s="63" t="s">
        <v>2728</v>
      </c>
      <c r="C2490" s="64">
        <v>0</v>
      </c>
      <c r="D2490" s="64">
        <v>0</v>
      </c>
      <c r="E2490" s="64">
        <v>0</v>
      </c>
      <c r="F2490" s="64">
        <v>0</v>
      </c>
      <c r="G2490" s="64">
        <v>0</v>
      </c>
      <c r="H2490" s="64">
        <v>0</v>
      </c>
      <c r="I2490" s="64">
        <v>0</v>
      </c>
      <c r="J2490" s="64">
        <v>0</v>
      </c>
      <c r="K2490" s="64">
        <v>0</v>
      </c>
      <c r="L2490" s="65"/>
      <c r="M2490" s="65">
        <v>0</v>
      </c>
      <c r="N2490" s="65">
        <v>0</v>
      </c>
      <c r="O2490" s="65">
        <v>0</v>
      </c>
      <c r="P2490" s="65">
        <v>0</v>
      </c>
      <c r="Q2490" s="65">
        <v>0</v>
      </c>
      <c r="R2490" s="65">
        <v>0</v>
      </c>
      <c r="S2490" s="65">
        <v>0</v>
      </c>
      <c r="T2490" s="65">
        <v>0</v>
      </c>
      <c r="U2490" s="65">
        <v>0</v>
      </c>
    </row>
    <row r="2491" spans="1:21" x14ac:dyDescent="0.35">
      <c r="A2491" s="62">
        <v>2486</v>
      </c>
      <c r="B2491" s="63" t="s">
        <v>2729</v>
      </c>
      <c r="C2491" s="64">
        <v>0</v>
      </c>
      <c r="D2491" s="64">
        <v>0</v>
      </c>
      <c r="E2491" s="64">
        <v>0</v>
      </c>
      <c r="F2491" s="64">
        <v>0</v>
      </c>
      <c r="G2491" s="64">
        <v>0</v>
      </c>
      <c r="H2491" s="64">
        <v>0</v>
      </c>
      <c r="I2491" s="64">
        <v>0</v>
      </c>
      <c r="J2491" s="64">
        <v>0</v>
      </c>
      <c r="K2491" s="64">
        <v>0</v>
      </c>
      <c r="L2491" s="65"/>
      <c r="M2491" s="65">
        <v>0</v>
      </c>
      <c r="N2491" s="65">
        <v>0</v>
      </c>
      <c r="O2491" s="65">
        <v>0</v>
      </c>
      <c r="P2491" s="65">
        <v>0</v>
      </c>
      <c r="Q2491" s="65">
        <v>0</v>
      </c>
      <c r="R2491" s="65">
        <v>0</v>
      </c>
      <c r="S2491" s="65">
        <v>0</v>
      </c>
      <c r="T2491" s="65">
        <v>0</v>
      </c>
      <c r="U2491" s="65">
        <v>0</v>
      </c>
    </row>
    <row r="2492" spans="1:21" x14ac:dyDescent="0.35">
      <c r="A2492" s="62">
        <v>2487</v>
      </c>
      <c r="B2492" s="63" t="s">
        <v>2730</v>
      </c>
      <c r="C2492" s="64">
        <v>0</v>
      </c>
      <c r="D2492" s="64">
        <v>0</v>
      </c>
      <c r="E2492" s="64">
        <v>0</v>
      </c>
      <c r="F2492" s="64">
        <v>0</v>
      </c>
      <c r="G2492" s="64">
        <v>0</v>
      </c>
      <c r="H2492" s="64">
        <v>0</v>
      </c>
      <c r="I2492" s="64">
        <v>0</v>
      </c>
      <c r="J2492" s="64">
        <v>0</v>
      </c>
      <c r="K2492" s="64">
        <v>0</v>
      </c>
      <c r="L2492" s="65"/>
      <c r="M2492" s="65">
        <v>0</v>
      </c>
      <c r="N2492" s="65">
        <v>0</v>
      </c>
      <c r="O2492" s="65">
        <v>0</v>
      </c>
      <c r="P2492" s="65">
        <v>0</v>
      </c>
      <c r="Q2492" s="65">
        <v>0</v>
      </c>
      <c r="R2492" s="65">
        <v>0</v>
      </c>
      <c r="S2492" s="65">
        <v>0</v>
      </c>
      <c r="T2492" s="65">
        <v>0</v>
      </c>
      <c r="U2492" s="65">
        <v>0</v>
      </c>
    </row>
    <row r="2493" spans="1:21" x14ac:dyDescent="0.35">
      <c r="A2493" s="62">
        <v>2488</v>
      </c>
      <c r="B2493" s="63" t="s">
        <v>530</v>
      </c>
      <c r="C2493" s="64">
        <v>6.3492063492063489</v>
      </c>
      <c r="D2493" s="64">
        <v>6.8965517241379306</v>
      </c>
      <c r="E2493" s="64">
        <v>5.833333333333333</v>
      </c>
      <c r="F2493" s="64">
        <v>0</v>
      </c>
      <c r="G2493" s="64">
        <v>17.073170731707318</v>
      </c>
      <c r="H2493" s="64">
        <v>8.0459770114942533</v>
      </c>
      <c r="I2493" s="64">
        <v>6.9306930693069315</v>
      </c>
      <c r="J2493" s="64">
        <v>13.084112149532709</v>
      </c>
      <c r="K2493" s="64">
        <v>6.2200956937799043</v>
      </c>
      <c r="L2493" s="65"/>
      <c r="M2493" s="65">
        <v>4</v>
      </c>
      <c r="N2493" s="65">
        <v>4</v>
      </c>
      <c r="O2493" s="65">
        <v>7</v>
      </c>
      <c r="P2493" s="65">
        <v>0</v>
      </c>
      <c r="Q2493" s="65">
        <v>7</v>
      </c>
      <c r="R2493" s="65">
        <v>7</v>
      </c>
      <c r="S2493" s="65">
        <v>7</v>
      </c>
      <c r="T2493" s="65">
        <v>14</v>
      </c>
      <c r="U2493" s="65">
        <v>13</v>
      </c>
    </row>
    <row r="2494" spans="1:21" x14ac:dyDescent="0.35">
      <c r="A2494" s="62">
        <v>2489</v>
      </c>
      <c r="B2494" s="63" t="s">
        <v>2731</v>
      </c>
      <c r="C2494" s="64">
        <v>0</v>
      </c>
      <c r="D2494" s="64">
        <v>0</v>
      </c>
      <c r="E2494" s="64">
        <v>0</v>
      </c>
      <c r="F2494" s="64">
        <v>0</v>
      </c>
      <c r="G2494" s="64">
        <v>0</v>
      </c>
      <c r="H2494" s="64">
        <v>0</v>
      </c>
      <c r="I2494" s="64">
        <v>0</v>
      </c>
      <c r="J2494" s="64">
        <v>0</v>
      </c>
      <c r="K2494" s="64">
        <v>0</v>
      </c>
      <c r="L2494" s="65"/>
      <c r="M2494" s="65">
        <v>0</v>
      </c>
      <c r="N2494" s="65">
        <v>0</v>
      </c>
      <c r="O2494" s="65">
        <v>0</v>
      </c>
      <c r="P2494" s="65">
        <v>0</v>
      </c>
      <c r="Q2494" s="65">
        <v>0</v>
      </c>
      <c r="R2494" s="65">
        <v>0</v>
      </c>
      <c r="S2494" s="65">
        <v>0</v>
      </c>
      <c r="T2494" s="65">
        <v>0</v>
      </c>
      <c r="U2494" s="65">
        <v>0</v>
      </c>
    </row>
    <row r="2495" spans="1:21" x14ac:dyDescent="0.35">
      <c r="A2495" s="62">
        <v>2490</v>
      </c>
      <c r="B2495" s="63" t="s">
        <v>2732</v>
      </c>
      <c r="C2495" s="64">
        <v>0</v>
      </c>
      <c r="D2495" s="64">
        <v>0</v>
      </c>
      <c r="E2495" s="64">
        <v>0</v>
      </c>
      <c r="F2495" s="64">
        <v>0</v>
      </c>
      <c r="G2495" s="64">
        <v>0</v>
      </c>
      <c r="H2495" s="64">
        <v>0</v>
      </c>
      <c r="I2495" s="64">
        <v>0</v>
      </c>
      <c r="J2495" s="64">
        <v>0</v>
      </c>
      <c r="K2495" s="64">
        <v>0</v>
      </c>
      <c r="L2495" s="65"/>
      <c r="M2495" s="65">
        <v>0</v>
      </c>
      <c r="N2495" s="65">
        <v>0</v>
      </c>
      <c r="O2495" s="65">
        <v>0</v>
      </c>
      <c r="P2495" s="65">
        <v>0</v>
      </c>
      <c r="Q2495" s="65">
        <v>0</v>
      </c>
      <c r="R2495" s="65">
        <v>0</v>
      </c>
      <c r="S2495" s="65">
        <v>0</v>
      </c>
      <c r="T2495" s="65">
        <v>0</v>
      </c>
      <c r="U2495" s="65">
        <v>0</v>
      </c>
    </row>
    <row r="2496" spans="1:21" x14ac:dyDescent="0.35">
      <c r="A2496" s="62">
        <v>2491</v>
      </c>
      <c r="B2496" s="63" t="s">
        <v>2733</v>
      </c>
      <c r="C2496" s="64">
        <v>0</v>
      </c>
      <c r="D2496" s="64">
        <v>0</v>
      </c>
      <c r="E2496" s="64">
        <v>0</v>
      </c>
      <c r="F2496" s="64">
        <v>0</v>
      </c>
      <c r="G2496" s="64">
        <v>0</v>
      </c>
      <c r="H2496" s="64">
        <v>0</v>
      </c>
      <c r="I2496" s="64">
        <v>0</v>
      </c>
      <c r="J2496" s="64">
        <v>0</v>
      </c>
      <c r="K2496" s="64">
        <v>0</v>
      </c>
      <c r="L2496" s="65"/>
      <c r="M2496" s="65">
        <v>0</v>
      </c>
      <c r="N2496" s="65">
        <v>0</v>
      </c>
      <c r="O2496" s="65">
        <v>0</v>
      </c>
      <c r="P2496" s="65">
        <v>0</v>
      </c>
      <c r="Q2496" s="65">
        <v>0</v>
      </c>
      <c r="R2496" s="65">
        <v>0</v>
      </c>
      <c r="S2496" s="65">
        <v>0</v>
      </c>
      <c r="T2496" s="65">
        <v>0</v>
      </c>
      <c r="U2496" s="65">
        <v>0</v>
      </c>
    </row>
    <row r="2497" spans="1:21" x14ac:dyDescent="0.35">
      <c r="A2497" s="62">
        <v>2492</v>
      </c>
      <c r="B2497" s="63" t="s">
        <v>2734</v>
      </c>
      <c r="C2497" s="64">
        <v>0</v>
      </c>
      <c r="D2497" s="64">
        <v>0</v>
      </c>
      <c r="E2497" s="64">
        <v>0</v>
      </c>
      <c r="F2497" s="64">
        <v>0</v>
      </c>
      <c r="G2497" s="64">
        <v>0</v>
      </c>
      <c r="H2497" s="64">
        <v>0</v>
      </c>
      <c r="I2497" s="64">
        <v>0</v>
      </c>
      <c r="J2497" s="64">
        <v>0</v>
      </c>
      <c r="K2497" s="64">
        <v>0</v>
      </c>
      <c r="L2497" s="65"/>
      <c r="M2497" s="65">
        <v>0</v>
      </c>
      <c r="N2497" s="65">
        <v>0</v>
      </c>
      <c r="O2497" s="65">
        <v>0</v>
      </c>
      <c r="P2497" s="65">
        <v>0</v>
      </c>
      <c r="Q2497" s="65">
        <v>0</v>
      </c>
      <c r="R2497" s="65">
        <v>0</v>
      </c>
      <c r="S2497" s="65">
        <v>0</v>
      </c>
      <c r="T2497" s="65">
        <v>0</v>
      </c>
      <c r="U2497" s="65">
        <v>0</v>
      </c>
    </row>
    <row r="2498" spans="1:21" x14ac:dyDescent="0.35">
      <c r="A2498" s="62">
        <v>2493</v>
      </c>
      <c r="B2498" s="63" t="s">
        <v>2735</v>
      </c>
      <c r="C2498" s="64">
        <v>0</v>
      </c>
      <c r="D2498" s="64">
        <v>0</v>
      </c>
      <c r="E2498" s="64">
        <v>0</v>
      </c>
      <c r="F2498" s="64">
        <v>0</v>
      </c>
      <c r="G2498" s="64">
        <v>0</v>
      </c>
      <c r="H2498" s="64">
        <v>0</v>
      </c>
      <c r="I2498" s="64">
        <v>0</v>
      </c>
      <c r="J2498" s="64">
        <v>0</v>
      </c>
      <c r="K2498" s="64">
        <v>0</v>
      </c>
      <c r="L2498" s="65"/>
      <c r="M2498" s="65">
        <v>0</v>
      </c>
      <c r="N2498" s="65">
        <v>0</v>
      </c>
      <c r="O2498" s="65">
        <v>0</v>
      </c>
      <c r="P2498" s="65">
        <v>0</v>
      </c>
      <c r="Q2498" s="65">
        <v>0</v>
      </c>
      <c r="R2498" s="65">
        <v>0</v>
      </c>
      <c r="S2498" s="65">
        <v>0</v>
      </c>
      <c r="T2498" s="65">
        <v>0</v>
      </c>
      <c r="U2498" s="65">
        <v>0</v>
      </c>
    </row>
    <row r="2499" spans="1:21" x14ac:dyDescent="0.35">
      <c r="A2499" s="62">
        <v>2494</v>
      </c>
      <c r="B2499" s="63" t="s">
        <v>2736</v>
      </c>
      <c r="C2499" s="64">
        <v>0</v>
      </c>
      <c r="D2499" s="64">
        <v>0</v>
      </c>
      <c r="E2499" s="64">
        <v>0</v>
      </c>
      <c r="F2499" s="64">
        <v>0</v>
      </c>
      <c r="G2499" s="64">
        <v>0</v>
      </c>
      <c r="H2499" s="64">
        <v>0</v>
      </c>
      <c r="I2499" s="64">
        <v>0</v>
      </c>
      <c r="J2499" s="64">
        <v>0</v>
      </c>
      <c r="K2499" s="64">
        <v>0</v>
      </c>
      <c r="L2499" s="65"/>
      <c r="M2499" s="65">
        <v>0</v>
      </c>
      <c r="N2499" s="65">
        <v>0</v>
      </c>
      <c r="O2499" s="65">
        <v>0</v>
      </c>
      <c r="P2499" s="65">
        <v>0</v>
      </c>
      <c r="Q2499" s="65">
        <v>0</v>
      </c>
      <c r="R2499" s="65">
        <v>0</v>
      </c>
      <c r="S2499" s="65">
        <v>0</v>
      </c>
      <c r="T2499" s="65">
        <v>0</v>
      </c>
      <c r="U2499" s="65">
        <v>0</v>
      </c>
    </row>
    <row r="2500" spans="1:21" x14ac:dyDescent="0.35">
      <c r="A2500" s="62">
        <v>2495</v>
      </c>
      <c r="B2500" s="63" t="s">
        <v>2737</v>
      </c>
      <c r="C2500" s="64">
        <v>0</v>
      </c>
      <c r="D2500" s="64">
        <v>0</v>
      </c>
      <c r="E2500" s="64">
        <v>0</v>
      </c>
      <c r="F2500" s="64">
        <v>0</v>
      </c>
      <c r="G2500" s="64">
        <v>0</v>
      </c>
      <c r="H2500" s="64">
        <v>0</v>
      </c>
      <c r="I2500" s="64">
        <v>0</v>
      </c>
      <c r="J2500" s="64">
        <v>0</v>
      </c>
      <c r="K2500" s="64">
        <v>0</v>
      </c>
      <c r="L2500" s="65"/>
      <c r="M2500" s="65">
        <v>0</v>
      </c>
      <c r="N2500" s="65">
        <v>0</v>
      </c>
      <c r="O2500" s="65">
        <v>0</v>
      </c>
      <c r="P2500" s="65">
        <v>0</v>
      </c>
      <c r="Q2500" s="65">
        <v>0</v>
      </c>
      <c r="R2500" s="65">
        <v>0</v>
      </c>
      <c r="S2500" s="65">
        <v>0</v>
      </c>
      <c r="T2500" s="65">
        <v>0</v>
      </c>
      <c r="U2500" s="65">
        <v>0</v>
      </c>
    </row>
    <row r="2501" spans="1:21" x14ac:dyDescent="0.35">
      <c r="A2501" s="62">
        <v>2496</v>
      </c>
      <c r="B2501" s="63" t="s">
        <v>2738</v>
      </c>
      <c r="C2501" s="64">
        <v>6.4516129032258061</v>
      </c>
      <c r="D2501" s="64">
        <v>6.3063063063063058</v>
      </c>
      <c r="E2501" s="64">
        <v>7.083333333333333</v>
      </c>
      <c r="F2501" s="64">
        <v>0</v>
      </c>
      <c r="G2501" s="64">
        <v>10.679611650485436</v>
      </c>
      <c r="H2501" s="64">
        <v>6.9958847736625511</v>
      </c>
      <c r="I2501" s="64">
        <v>4.1044776119402986</v>
      </c>
      <c r="J2501" s="64">
        <v>8.695652173913043</v>
      </c>
      <c r="K2501" s="64">
        <v>6.0669456066945608</v>
      </c>
      <c r="L2501" s="65"/>
      <c r="M2501" s="65">
        <v>8</v>
      </c>
      <c r="N2501" s="65">
        <v>7</v>
      </c>
      <c r="O2501" s="65">
        <v>17</v>
      </c>
      <c r="P2501" s="65">
        <v>0</v>
      </c>
      <c r="Q2501" s="65">
        <v>11</v>
      </c>
      <c r="R2501" s="65">
        <v>17</v>
      </c>
      <c r="S2501" s="65">
        <v>11</v>
      </c>
      <c r="T2501" s="65">
        <v>18</v>
      </c>
      <c r="U2501" s="65">
        <v>29</v>
      </c>
    </row>
    <row r="2502" spans="1:21" x14ac:dyDescent="0.35">
      <c r="A2502" s="62">
        <v>2497</v>
      </c>
      <c r="B2502" s="63" t="s">
        <v>2739</v>
      </c>
      <c r="C2502" s="64">
        <v>0</v>
      </c>
      <c r="D2502" s="64">
        <v>0</v>
      </c>
      <c r="E2502" s="64">
        <v>0</v>
      </c>
      <c r="F2502" s="64">
        <v>0</v>
      </c>
      <c r="G2502" s="64">
        <v>0</v>
      </c>
      <c r="H2502" s="64">
        <v>0</v>
      </c>
      <c r="I2502" s="64">
        <v>0</v>
      </c>
      <c r="J2502" s="64">
        <v>0</v>
      </c>
      <c r="K2502" s="64">
        <v>0</v>
      </c>
      <c r="L2502" s="65"/>
      <c r="M2502" s="65">
        <v>0</v>
      </c>
      <c r="N2502" s="65">
        <v>0</v>
      </c>
      <c r="O2502" s="65">
        <v>0</v>
      </c>
      <c r="P2502" s="65">
        <v>0</v>
      </c>
      <c r="Q2502" s="65">
        <v>0</v>
      </c>
      <c r="R2502" s="65">
        <v>0</v>
      </c>
      <c r="S2502" s="65">
        <v>0</v>
      </c>
      <c r="T2502" s="65">
        <v>0</v>
      </c>
      <c r="U2502" s="65">
        <v>0</v>
      </c>
    </row>
    <row r="2503" spans="1:21" x14ac:dyDescent="0.35">
      <c r="A2503" s="62">
        <v>2498</v>
      </c>
      <c r="B2503" s="63" t="s">
        <v>2740</v>
      </c>
      <c r="C2503" s="64">
        <v>0</v>
      </c>
      <c r="D2503" s="64">
        <v>0</v>
      </c>
      <c r="E2503" s="64">
        <v>0</v>
      </c>
      <c r="F2503" s="64">
        <v>0</v>
      </c>
      <c r="G2503" s="64">
        <v>0</v>
      </c>
      <c r="H2503" s="64">
        <v>0</v>
      </c>
      <c r="I2503" s="64">
        <v>0</v>
      </c>
      <c r="J2503" s="64">
        <v>0</v>
      </c>
      <c r="K2503" s="64">
        <v>16.666666666666664</v>
      </c>
      <c r="L2503" s="65"/>
      <c r="M2503" s="65">
        <v>0</v>
      </c>
      <c r="N2503" s="65">
        <v>0</v>
      </c>
      <c r="O2503" s="65">
        <v>0</v>
      </c>
      <c r="P2503" s="65">
        <v>0</v>
      </c>
      <c r="Q2503" s="65">
        <v>0</v>
      </c>
      <c r="R2503" s="65">
        <v>0</v>
      </c>
      <c r="S2503" s="65">
        <v>0</v>
      </c>
      <c r="T2503" s="65">
        <v>0</v>
      </c>
      <c r="U2503" s="65">
        <v>3</v>
      </c>
    </row>
    <row r="2504" spans="1:21" x14ac:dyDescent="0.35">
      <c r="A2504" s="62">
        <v>2499</v>
      </c>
      <c r="B2504" s="63" t="s">
        <v>2741</v>
      </c>
      <c r="C2504" s="64">
        <v>0</v>
      </c>
      <c r="D2504" s="64">
        <v>0</v>
      </c>
      <c r="E2504" s="64">
        <v>0</v>
      </c>
      <c r="F2504" s="64">
        <v>0</v>
      </c>
      <c r="G2504" s="64">
        <v>0</v>
      </c>
      <c r="H2504" s="64">
        <v>0</v>
      </c>
      <c r="I2504" s="64">
        <v>0</v>
      </c>
      <c r="J2504" s="64">
        <v>0</v>
      </c>
      <c r="K2504" s="64">
        <v>0</v>
      </c>
      <c r="L2504" s="65"/>
      <c r="M2504" s="65">
        <v>0</v>
      </c>
      <c r="N2504" s="65">
        <v>0</v>
      </c>
      <c r="O2504" s="65">
        <v>0</v>
      </c>
      <c r="P2504" s="65">
        <v>0</v>
      </c>
      <c r="Q2504" s="65">
        <v>0</v>
      </c>
      <c r="R2504" s="65">
        <v>0</v>
      </c>
      <c r="S2504" s="65">
        <v>0</v>
      </c>
      <c r="T2504" s="65">
        <v>0</v>
      </c>
      <c r="U2504" s="65">
        <v>0</v>
      </c>
    </row>
    <row r="2505" spans="1:21" x14ac:dyDescent="0.35">
      <c r="A2505" s="62">
        <v>2500</v>
      </c>
      <c r="B2505" s="63" t="s">
        <v>2742</v>
      </c>
      <c r="C2505" s="64">
        <v>0</v>
      </c>
      <c r="D2505" s="64">
        <v>0</v>
      </c>
      <c r="E2505" s="64">
        <v>0</v>
      </c>
      <c r="F2505" s="64">
        <v>0</v>
      </c>
      <c r="G2505" s="64">
        <v>0</v>
      </c>
      <c r="H2505" s="64">
        <v>0</v>
      </c>
      <c r="I2505" s="64">
        <v>0</v>
      </c>
      <c r="J2505" s="64">
        <v>0</v>
      </c>
      <c r="K2505" s="64">
        <v>57.142857142857139</v>
      </c>
      <c r="L2505" s="65"/>
      <c r="M2505" s="65">
        <v>0</v>
      </c>
      <c r="N2505" s="65">
        <v>0</v>
      </c>
      <c r="O2505" s="65">
        <v>0</v>
      </c>
      <c r="P2505" s="65">
        <v>0</v>
      </c>
      <c r="Q2505" s="65">
        <v>0</v>
      </c>
      <c r="R2505" s="65">
        <v>0</v>
      </c>
      <c r="S2505" s="65">
        <v>0</v>
      </c>
      <c r="T2505" s="65">
        <v>0</v>
      </c>
      <c r="U2505" s="65">
        <v>4</v>
      </c>
    </row>
    <row r="2506" spans="1:21" x14ac:dyDescent="0.35">
      <c r="A2506" s="62">
        <v>2501</v>
      </c>
      <c r="B2506" s="63" t="s">
        <v>2743</v>
      </c>
      <c r="C2506" s="64">
        <v>0</v>
      </c>
      <c r="D2506" s="64">
        <v>0</v>
      </c>
      <c r="E2506" s="64">
        <v>0</v>
      </c>
      <c r="F2506" s="64">
        <v>0</v>
      </c>
      <c r="G2506" s="64">
        <v>13.636363636363635</v>
      </c>
      <c r="H2506" s="64">
        <v>6.25</v>
      </c>
      <c r="I2506" s="64">
        <v>0</v>
      </c>
      <c r="J2506" s="64">
        <v>13.793103448275861</v>
      </c>
      <c r="K2506" s="64">
        <v>4.3010752688172049</v>
      </c>
      <c r="L2506" s="65"/>
      <c r="M2506" s="65">
        <v>0</v>
      </c>
      <c r="N2506" s="65">
        <v>0</v>
      </c>
      <c r="O2506" s="65">
        <v>0</v>
      </c>
      <c r="P2506" s="65">
        <v>0</v>
      </c>
      <c r="Q2506" s="65">
        <v>3</v>
      </c>
      <c r="R2506" s="65">
        <v>3</v>
      </c>
      <c r="S2506" s="65">
        <v>0</v>
      </c>
      <c r="T2506" s="65">
        <v>4</v>
      </c>
      <c r="U2506" s="65">
        <v>4</v>
      </c>
    </row>
    <row r="2507" spans="1:21" x14ac:dyDescent="0.35">
      <c r="A2507" s="62">
        <v>2502</v>
      </c>
      <c r="B2507" s="63" t="s">
        <v>2744</v>
      </c>
      <c r="C2507" s="64">
        <v>0</v>
      </c>
      <c r="D2507" s="64">
        <v>0</v>
      </c>
      <c r="E2507" s="64">
        <v>0</v>
      </c>
      <c r="F2507" s="64">
        <v>0</v>
      </c>
      <c r="G2507" s="64">
        <v>0</v>
      </c>
      <c r="H2507" s="64">
        <v>0</v>
      </c>
      <c r="I2507" s="64">
        <v>0</v>
      </c>
      <c r="J2507" s="64">
        <v>0</v>
      </c>
      <c r="K2507" s="64">
        <v>0</v>
      </c>
      <c r="L2507" s="65"/>
      <c r="M2507" s="65">
        <v>0</v>
      </c>
      <c r="N2507" s="65">
        <v>0</v>
      </c>
      <c r="O2507" s="65">
        <v>0</v>
      </c>
      <c r="P2507" s="65">
        <v>0</v>
      </c>
      <c r="Q2507" s="65">
        <v>0</v>
      </c>
      <c r="R2507" s="65">
        <v>0</v>
      </c>
      <c r="S2507" s="65">
        <v>0</v>
      </c>
      <c r="T2507" s="65">
        <v>0</v>
      </c>
      <c r="U2507" s="65">
        <v>0</v>
      </c>
    </row>
    <row r="2508" spans="1:21" x14ac:dyDescent="0.35">
      <c r="A2508" s="62">
        <v>2503</v>
      </c>
      <c r="B2508" s="63" t="s">
        <v>2745</v>
      </c>
      <c r="C2508" s="64">
        <v>0</v>
      </c>
      <c r="D2508" s="64">
        <v>0</v>
      </c>
      <c r="E2508" s="64">
        <v>0</v>
      </c>
      <c r="F2508" s="64">
        <v>0</v>
      </c>
      <c r="G2508" s="64">
        <v>0</v>
      </c>
      <c r="H2508" s="64">
        <v>0</v>
      </c>
      <c r="I2508" s="64">
        <v>0</v>
      </c>
      <c r="J2508" s="64">
        <v>0</v>
      </c>
      <c r="K2508" s="64">
        <v>0</v>
      </c>
      <c r="L2508" s="65"/>
      <c r="M2508" s="65">
        <v>0</v>
      </c>
      <c r="N2508" s="65">
        <v>0</v>
      </c>
      <c r="O2508" s="65">
        <v>0</v>
      </c>
      <c r="P2508" s="65">
        <v>0</v>
      </c>
      <c r="Q2508" s="65">
        <v>0</v>
      </c>
      <c r="R2508" s="65">
        <v>0</v>
      </c>
      <c r="S2508" s="65">
        <v>0</v>
      </c>
      <c r="T2508" s="65">
        <v>0</v>
      </c>
      <c r="U2508" s="65">
        <v>0</v>
      </c>
    </row>
    <row r="2509" spans="1:21" x14ac:dyDescent="0.35">
      <c r="A2509" s="62">
        <v>2504</v>
      </c>
      <c r="B2509" s="63" t="s">
        <v>531</v>
      </c>
      <c r="C2509" s="64">
        <v>7.7586206896551726</v>
      </c>
      <c r="D2509" s="64">
        <v>14.501510574018129</v>
      </c>
      <c r="E2509" s="64">
        <v>11.671087533156498</v>
      </c>
      <c r="F2509" s="64">
        <v>4.6709129511677281</v>
      </c>
      <c r="G2509" s="64">
        <v>13.81692573402418</v>
      </c>
      <c r="H2509" s="64">
        <v>10.561370123691722</v>
      </c>
      <c r="I2509" s="64">
        <v>7.135250266240682</v>
      </c>
      <c r="J2509" s="64">
        <v>14.054927302100161</v>
      </c>
      <c r="K2509" s="64">
        <v>11.116173120728929</v>
      </c>
      <c r="L2509" s="65"/>
      <c r="M2509" s="65">
        <v>36</v>
      </c>
      <c r="N2509" s="65">
        <v>96</v>
      </c>
      <c r="O2509" s="65">
        <v>132</v>
      </c>
      <c r="P2509" s="65">
        <v>22</v>
      </c>
      <c r="Q2509" s="65">
        <v>80</v>
      </c>
      <c r="R2509" s="65">
        <v>111</v>
      </c>
      <c r="S2509" s="65">
        <v>67</v>
      </c>
      <c r="T2509" s="65">
        <v>174</v>
      </c>
      <c r="U2509" s="65">
        <v>244</v>
      </c>
    </row>
    <row r="2510" spans="1:21" x14ac:dyDescent="0.35">
      <c r="A2510" s="62">
        <v>2505</v>
      </c>
      <c r="B2510" s="63" t="s">
        <v>2746</v>
      </c>
      <c r="C2510" s="64">
        <v>0</v>
      </c>
      <c r="D2510" s="64">
        <v>0</v>
      </c>
      <c r="E2510" s="64">
        <v>0</v>
      </c>
      <c r="F2510" s="64">
        <v>0</v>
      </c>
      <c r="G2510" s="64">
        <v>0</v>
      </c>
      <c r="H2510" s="64">
        <v>0</v>
      </c>
      <c r="I2510" s="64">
        <v>0</v>
      </c>
      <c r="J2510" s="64">
        <v>0</v>
      </c>
      <c r="K2510" s="64">
        <v>0</v>
      </c>
      <c r="L2510" s="65"/>
      <c r="M2510" s="65">
        <v>0</v>
      </c>
      <c r="N2510" s="65">
        <v>0</v>
      </c>
      <c r="O2510" s="65">
        <v>0</v>
      </c>
      <c r="P2510" s="65">
        <v>0</v>
      </c>
      <c r="Q2510" s="65">
        <v>0</v>
      </c>
      <c r="R2510" s="65">
        <v>0</v>
      </c>
      <c r="S2510" s="65">
        <v>0</v>
      </c>
      <c r="T2510" s="65">
        <v>0</v>
      </c>
      <c r="U2510" s="65">
        <v>0</v>
      </c>
    </row>
    <row r="2511" spans="1:21" x14ac:dyDescent="0.35">
      <c r="A2511" s="62">
        <v>2506</v>
      </c>
      <c r="B2511" s="63" t="s">
        <v>532</v>
      </c>
      <c r="C2511" s="64">
        <v>18.181818181818183</v>
      </c>
      <c r="D2511" s="64">
        <v>12.676056338028168</v>
      </c>
      <c r="E2511" s="64">
        <v>23.232323232323232</v>
      </c>
      <c r="F2511" s="64">
        <v>23.076923076923077</v>
      </c>
      <c r="G2511" s="64">
        <v>18.055555555555554</v>
      </c>
      <c r="H2511" s="64">
        <v>19.780219780219781</v>
      </c>
      <c r="I2511" s="64">
        <v>15.909090909090908</v>
      </c>
      <c r="J2511" s="64">
        <v>19.858156028368796</v>
      </c>
      <c r="K2511" s="64">
        <v>18.652849740932641</v>
      </c>
      <c r="L2511" s="65"/>
      <c r="M2511" s="65">
        <v>4</v>
      </c>
      <c r="N2511" s="65">
        <v>9</v>
      </c>
      <c r="O2511" s="65">
        <v>23</v>
      </c>
      <c r="P2511" s="65">
        <v>6</v>
      </c>
      <c r="Q2511" s="65">
        <v>13</v>
      </c>
      <c r="R2511" s="65">
        <v>18</v>
      </c>
      <c r="S2511" s="65">
        <v>7</v>
      </c>
      <c r="T2511" s="65">
        <v>28</v>
      </c>
      <c r="U2511" s="65">
        <v>36</v>
      </c>
    </row>
    <row r="2512" spans="1:21" x14ac:dyDescent="0.35">
      <c r="A2512" s="62">
        <v>2507</v>
      </c>
      <c r="B2512" s="63" t="s">
        <v>2747</v>
      </c>
      <c r="C2512" s="64">
        <v>0</v>
      </c>
      <c r="D2512" s="64">
        <v>0</v>
      </c>
      <c r="E2512" s="64">
        <v>0</v>
      </c>
      <c r="F2512" s="64">
        <v>0</v>
      </c>
      <c r="G2512" s="64">
        <v>0</v>
      </c>
      <c r="H2512" s="64">
        <v>0</v>
      </c>
      <c r="I2512" s="64">
        <v>0</v>
      </c>
      <c r="J2512" s="64">
        <v>0</v>
      </c>
      <c r="K2512" s="64">
        <v>0</v>
      </c>
      <c r="L2512" s="65"/>
      <c r="M2512" s="65">
        <v>0</v>
      </c>
      <c r="N2512" s="65">
        <v>0</v>
      </c>
      <c r="O2512" s="65">
        <v>0</v>
      </c>
      <c r="P2512" s="65">
        <v>0</v>
      </c>
      <c r="Q2512" s="65">
        <v>0</v>
      </c>
      <c r="R2512" s="65">
        <v>0</v>
      </c>
      <c r="S2512" s="65">
        <v>0</v>
      </c>
      <c r="T2512" s="65">
        <v>0</v>
      </c>
      <c r="U2512" s="65">
        <v>0</v>
      </c>
    </row>
    <row r="2513" spans="1:21" x14ac:dyDescent="0.35">
      <c r="A2513" s="62">
        <v>2508</v>
      </c>
      <c r="B2513" s="63" t="s">
        <v>533</v>
      </c>
      <c r="C2513" s="64">
        <v>3.4482758620689653</v>
      </c>
      <c r="D2513" s="64">
        <v>9.5435684647302903</v>
      </c>
      <c r="E2513" s="64">
        <v>5.6712962962962967</v>
      </c>
      <c r="F2513" s="64">
        <v>3.0226700251889169</v>
      </c>
      <c r="G2513" s="64">
        <v>7.4656188605108058</v>
      </c>
      <c r="H2513" s="64">
        <v>5.4884742041712409</v>
      </c>
      <c r="I2513" s="64">
        <v>3.1017369727047148</v>
      </c>
      <c r="J2513" s="64">
        <v>7.8974358974358978</v>
      </c>
      <c r="K2513" s="64">
        <v>6.0402684563758395</v>
      </c>
      <c r="L2513" s="65"/>
      <c r="M2513" s="65">
        <v>14</v>
      </c>
      <c r="N2513" s="65">
        <v>46</v>
      </c>
      <c r="O2513" s="65">
        <v>49</v>
      </c>
      <c r="P2513" s="65">
        <v>12</v>
      </c>
      <c r="Q2513" s="65">
        <v>38</v>
      </c>
      <c r="R2513" s="65">
        <v>50</v>
      </c>
      <c r="S2513" s="65">
        <v>25</v>
      </c>
      <c r="T2513" s="65">
        <v>77</v>
      </c>
      <c r="U2513" s="65">
        <v>108</v>
      </c>
    </row>
    <row r="2514" spans="1:21" x14ac:dyDescent="0.35">
      <c r="A2514" s="62">
        <v>2509</v>
      </c>
      <c r="B2514" s="63" t="s">
        <v>3142</v>
      </c>
      <c r="C2514" s="64">
        <v>0</v>
      </c>
      <c r="D2514" s="64">
        <v>16.279069767441861</v>
      </c>
      <c r="E2514" s="64">
        <v>17.391304347826086</v>
      </c>
      <c r="F2514" s="64">
        <v>5.8823529411764701</v>
      </c>
      <c r="G2514" s="64">
        <v>21.739130434782609</v>
      </c>
      <c r="H2514" s="64">
        <v>14.102564102564102</v>
      </c>
      <c r="I2514" s="64">
        <v>11.320754716981133</v>
      </c>
      <c r="J2514" s="64">
        <v>17.543859649122805</v>
      </c>
      <c r="K2514" s="64">
        <v>14.539007092198581</v>
      </c>
      <c r="L2514" s="65"/>
      <c r="M2514" s="65">
        <v>0</v>
      </c>
      <c r="N2514" s="65">
        <v>14</v>
      </c>
      <c r="O2514" s="65">
        <v>24</v>
      </c>
      <c r="P2514" s="65">
        <v>3</v>
      </c>
      <c r="Q2514" s="65">
        <v>20</v>
      </c>
      <c r="R2514" s="65">
        <v>22</v>
      </c>
      <c r="S2514" s="65">
        <v>12</v>
      </c>
      <c r="T2514" s="65">
        <v>30</v>
      </c>
      <c r="U2514" s="65">
        <v>41</v>
      </c>
    </row>
    <row r="2515" spans="1:21" x14ac:dyDescent="0.35">
      <c r="A2515" s="62">
        <v>2510</v>
      </c>
      <c r="B2515" s="63" t="s">
        <v>2748</v>
      </c>
      <c r="C2515" s="64">
        <v>0</v>
      </c>
      <c r="D2515" s="64">
        <v>0</v>
      </c>
      <c r="E2515" s="64">
        <v>0</v>
      </c>
      <c r="F2515" s="64">
        <v>0</v>
      </c>
      <c r="G2515" s="64">
        <v>0</v>
      </c>
      <c r="H2515" s="64">
        <v>0</v>
      </c>
      <c r="I2515" s="64">
        <v>0</v>
      </c>
      <c r="J2515" s="64">
        <v>0</v>
      </c>
      <c r="K2515" s="64">
        <v>0</v>
      </c>
      <c r="L2515" s="65"/>
      <c r="M2515" s="65">
        <v>0</v>
      </c>
      <c r="N2515" s="65">
        <v>0</v>
      </c>
      <c r="O2515" s="65">
        <v>0</v>
      </c>
      <c r="P2515" s="65">
        <v>0</v>
      </c>
      <c r="Q2515" s="65">
        <v>0</v>
      </c>
      <c r="R2515" s="65">
        <v>0</v>
      </c>
      <c r="S2515" s="65">
        <v>0</v>
      </c>
      <c r="T2515" s="65">
        <v>0</v>
      </c>
      <c r="U2515" s="65">
        <v>0</v>
      </c>
    </row>
    <row r="2516" spans="1:21" x14ac:dyDescent="0.35">
      <c r="A2516" s="62">
        <v>2511</v>
      </c>
      <c r="B2516" s="63" t="s">
        <v>2749</v>
      </c>
      <c r="C2516" s="64">
        <v>0</v>
      </c>
      <c r="D2516" s="64">
        <v>0</v>
      </c>
      <c r="E2516" s="64">
        <v>0</v>
      </c>
      <c r="F2516" s="64">
        <v>0</v>
      </c>
      <c r="G2516" s="64">
        <v>0</v>
      </c>
      <c r="H2516" s="64">
        <v>0</v>
      </c>
      <c r="I2516" s="64">
        <v>0</v>
      </c>
      <c r="J2516" s="64">
        <v>0</v>
      </c>
      <c r="K2516" s="64">
        <v>0</v>
      </c>
      <c r="L2516" s="65"/>
      <c r="M2516" s="65">
        <v>0</v>
      </c>
      <c r="N2516" s="65">
        <v>0</v>
      </c>
      <c r="O2516" s="65">
        <v>0</v>
      </c>
      <c r="P2516" s="65">
        <v>0</v>
      </c>
      <c r="Q2516" s="65">
        <v>0</v>
      </c>
      <c r="R2516" s="65">
        <v>0</v>
      </c>
      <c r="S2516" s="65">
        <v>0</v>
      </c>
      <c r="T2516" s="65">
        <v>0</v>
      </c>
      <c r="U2516" s="65">
        <v>0</v>
      </c>
    </row>
    <row r="2517" spans="1:21" x14ac:dyDescent="0.35">
      <c r="A2517" s="62">
        <v>2512</v>
      </c>
      <c r="B2517" s="63" t="s">
        <v>2750</v>
      </c>
      <c r="C2517" s="64">
        <v>0</v>
      </c>
      <c r="D2517" s="64">
        <v>0</v>
      </c>
      <c r="E2517" s="64">
        <v>0</v>
      </c>
      <c r="F2517" s="64">
        <v>0</v>
      </c>
      <c r="G2517" s="64">
        <v>0</v>
      </c>
      <c r="H2517" s="64">
        <v>0</v>
      </c>
      <c r="I2517" s="64">
        <v>0</v>
      </c>
      <c r="J2517" s="64">
        <v>0</v>
      </c>
      <c r="K2517" s="64">
        <v>0</v>
      </c>
      <c r="L2517" s="65"/>
      <c r="M2517" s="65">
        <v>0</v>
      </c>
      <c r="N2517" s="65">
        <v>0</v>
      </c>
      <c r="O2517" s="65">
        <v>0</v>
      </c>
      <c r="P2517" s="65">
        <v>0</v>
      </c>
      <c r="Q2517" s="65">
        <v>0</v>
      </c>
      <c r="R2517" s="65">
        <v>0</v>
      </c>
      <c r="S2517" s="65">
        <v>0</v>
      </c>
      <c r="T2517" s="65">
        <v>0</v>
      </c>
      <c r="U2517" s="65">
        <v>0</v>
      </c>
    </row>
    <row r="2518" spans="1:21" x14ac:dyDescent="0.35">
      <c r="A2518" s="62">
        <v>2513</v>
      </c>
      <c r="B2518" s="63" t="s">
        <v>2751</v>
      </c>
      <c r="C2518" s="64">
        <v>0</v>
      </c>
      <c r="D2518" s="64">
        <v>0</v>
      </c>
      <c r="E2518" s="64">
        <v>0</v>
      </c>
      <c r="F2518" s="64">
        <v>0</v>
      </c>
      <c r="G2518" s="64">
        <v>0</v>
      </c>
      <c r="H2518" s="64">
        <v>0</v>
      </c>
      <c r="I2518" s="64">
        <v>0</v>
      </c>
      <c r="J2518" s="64">
        <v>0</v>
      </c>
      <c r="K2518" s="64">
        <v>0</v>
      </c>
      <c r="L2518" s="65"/>
      <c r="M2518" s="65">
        <v>0</v>
      </c>
      <c r="N2518" s="65">
        <v>0</v>
      </c>
      <c r="O2518" s="65">
        <v>0</v>
      </c>
      <c r="P2518" s="65">
        <v>0</v>
      </c>
      <c r="Q2518" s="65">
        <v>0</v>
      </c>
      <c r="R2518" s="65">
        <v>0</v>
      </c>
      <c r="S2518" s="65">
        <v>0</v>
      </c>
      <c r="T2518" s="65">
        <v>0</v>
      </c>
      <c r="U2518" s="65">
        <v>0</v>
      </c>
    </row>
    <row r="2519" spans="1:21" x14ac:dyDescent="0.35">
      <c r="A2519" s="62">
        <v>2514</v>
      </c>
      <c r="B2519" s="63" t="s">
        <v>2752</v>
      </c>
      <c r="C2519" s="64">
        <v>0</v>
      </c>
      <c r="D2519" s="64">
        <v>0</v>
      </c>
      <c r="E2519" s="64">
        <v>0</v>
      </c>
      <c r="F2519" s="64">
        <v>62.5</v>
      </c>
      <c r="G2519" s="64">
        <v>0</v>
      </c>
      <c r="H2519" s="64">
        <v>41.666666666666671</v>
      </c>
      <c r="I2519" s="64">
        <v>100</v>
      </c>
      <c r="J2519" s="64">
        <v>0</v>
      </c>
      <c r="K2519" s="64">
        <v>0</v>
      </c>
      <c r="L2519" s="65"/>
      <c r="M2519" s="65">
        <v>0</v>
      </c>
      <c r="N2519" s="65">
        <v>0</v>
      </c>
      <c r="O2519" s="65">
        <v>0</v>
      </c>
      <c r="P2519" s="65">
        <v>5</v>
      </c>
      <c r="Q2519" s="65">
        <v>0</v>
      </c>
      <c r="R2519" s="65">
        <v>5</v>
      </c>
      <c r="S2519" s="65">
        <v>5</v>
      </c>
      <c r="T2519" s="65">
        <v>0</v>
      </c>
      <c r="U2519" s="65">
        <v>0</v>
      </c>
    </row>
    <row r="2520" spans="1:21" x14ac:dyDescent="0.35">
      <c r="A2520" s="62">
        <v>2515</v>
      </c>
      <c r="B2520" s="63" t="s">
        <v>2753</v>
      </c>
      <c r="C2520" s="64">
        <v>0</v>
      </c>
      <c r="D2520" s="64">
        <v>0</v>
      </c>
      <c r="E2520" s="64">
        <v>0</v>
      </c>
      <c r="F2520" s="64">
        <v>0</v>
      </c>
      <c r="G2520" s="64">
        <v>0</v>
      </c>
      <c r="H2520" s="64">
        <v>0</v>
      </c>
      <c r="I2520" s="64">
        <v>0</v>
      </c>
      <c r="J2520" s="64">
        <v>0</v>
      </c>
      <c r="K2520" s="64">
        <v>0</v>
      </c>
      <c r="L2520" s="65"/>
      <c r="M2520" s="65">
        <v>0</v>
      </c>
      <c r="N2520" s="65">
        <v>0</v>
      </c>
      <c r="O2520" s="65">
        <v>0</v>
      </c>
      <c r="P2520" s="65">
        <v>0</v>
      </c>
      <c r="Q2520" s="65">
        <v>0</v>
      </c>
      <c r="R2520" s="65">
        <v>0</v>
      </c>
      <c r="S2520" s="65">
        <v>0</v>
      </c>
      <c r="T2520" s="65">
        <v>0</v>
      </c>
      <c r="U2520" s="65">
        <v>0</v>
      </c>
    </row>
    <row r="2521" spans="1:21" x14ac:dyDescent="0.35">
      <c r="A2521" s="62">
        <v>2516</v>
      </c>
      <c r="B2521" s="63" t="s">
        <v>2754</v>
      </c>
      <c r="C2521" s="64">
        <v>8.1081081081081088</v>
      </c>
      <c r="D2521" s="64">
        <v>0</v>
      </c>
      <c r="E2521" s="64">
        <v>5.7971014492753623</v>
      </c>
      <c r="F2521" s="64">
        <v>0</v>
      </c>
      <c r="G2521" s="64">
        <v>0</v>
      </c>
      <c r="H2521" s="64">
        <v>0</v>
      </c>
      <c r="I2521" s="64">
        <v>3.4482758620689653</v>
      </c>
      <c r="J2521" s="64">
        <v>0</v>
      </c>
      <c r="K2521" s="64">
        <v>7.0921985815602842</v>
      </c>
      <c r="L2521" s="65"/>
      <c r="M2521" s="65">
        <v>3</v>
      </c>
      <c r="N2521" s="65">
        <v>0</v>
      </c>
      <c r="O2521" s="65">
        <v>4</v>
      </c>
      <c r="P2521" s="65">
        <v>0</v>
      </c>
      <c r="Q2521" s="65">
        <v>0</v>
      </c>
      <c r="R2521" s="65">
        <v>0</v>
      </c>
      <c r="S2521" s="65">
        <v>3</v>
      </c>
      <c r="T2521" s="65">
        <v>0</v>
      </c>
      <c r="U2521" s="65">
        <v>10</v>
      </c>
    </row>
    <row r="2522" spans="1:21" x14ac:dyDescent="0.35">
      <c r="A2522" s="62">
        <v>2517</v>
      </c>
      <c r="B2522" s="63" t="s">
        <v>2755</v>
      </c>
      <c r="C2522" s="64">
        <v>0</v>
      </c>
      <c r="D2522" s="64">
        <v>0</v>
      </c>
      <c r="E2522" s="64">
        <v>0</v>
      </c>
      <c r="F2522" s="64">
        <v>0</v>
      </c>
      <c r="G2522" s="64">
        <v>0</v>
      </c>
      <c r="H2522" s="64">
        <v>0</v>
      </c>
      <c r="I2522" s="64">
        <v>0</v>
      </c>
      <c r="J2522" s="64">
        <v>0</v>
      </c>
      <c r="K2522" s="64">
        <v>0</v>
      </c>
      <c r="L2522" s="65"/>
      <c r="M2522" s="65">
        <v>0</v>
      </c>
      <c r="N2522" s="65">
        <v>0</v>
      </c>
      <c r="O2522" s="65">
        <v>0</v>
      </c>
      <c r="P2522" s="65">
        <v>0</v>
      </c>
      <c r="Q2522" s="65">
        <v>0</v>
      </c>
      <c r="R2522" s="65">
        <v>0</v>
      </c>
      <c r="S2522" s="65">
        <v>0</v>
      </c>
      <c r="T2522" s="65">
        <v>0</v>
      </c>
      <c r="U2522" s="65">
        <v>0</v>
      </c>
    </row>
    <row r="2523" spans="1:21" x14ac:dyDescent="0.35">
      <c r="A2523" s="62">
        <v>2518</v>
      </c>
      <c r="B2523" s="63" t="s">
        <v>2756</v>
      </c>
      <c r="C2523" s="64">
        <v>0</v>
      </c>
      <c r="D2523" s="64">
        <v>0</v>
      </c>
      <c r="E2523" s="64">
        <v>0</v>
      </c>
      <c r="F2523" s="64">
        <v>0</v>
      </c>
      <c r="G2523" s="64">
        <v>0</v>
      </c>
      <c r="H2523" s="64">
        <v>0</v>
      </c>
      <c r="I2523" s="64">
        <v>0</v>
      </c>
      <c r="J2523" s="64">
        <v>0</v>
      </c>
      <c r="K2523" s="64">
        <v>0</v>
      </c>
      <c r="L2523" s="65"/>
      <c r="M2523" s="65">
        <v>0</v>
      </c>
      <c r="N2523" s="65">
        <v>0</v>
      </c>
      <c r="O2523" s="65">
        <v>0</v>
      </c>
      <c r="P2523" s="65">
        <v>0</v>
      </c>
      <c r="Q2523" s="65">
        <v>0</v>
      </c>
      <c r="R2523" s="65">
        <v>0</v>
      </c>
      <c r="S2523" s="65">
        <v>0</v>
      </c>
      <c r="T2523" s="65">
        <v>0</v>
      </c>
      <c r="U2523" s="65">
        <v>0</v>
      </c>
    </row>
    <row r="2524" spans="1:21" x14ac:dyDescent="0.35">
      <c r="A2524" s="62">
        <v>2519</v>
      </c>
      <c r="B2524" s="63" t="s">
        <v>2757</v>
      </c>
      <c r="C2524" s="64">
        <v>0</v>
      </c>
      <c r="D2524" s="64">
        <v>0</v>
      </c>
      <c r="E2524" s="64">
        <v>0</v>
      </c>
      <c r="F2524" s="64">
        <v>0</v>
      </c>
      <c r="G2524" s="64">
        <v>0</v>
      </c>
      <c r="H2524" s="64">
        <v>0</v>
      </c>
      <c r="I2524" s="64">
        <v>0</v>
      </c>
      <c r="J2524" s="64">
        <v>0</v>
      </c>
      <c r="K2524" s="64">
        <v>0</v>
      </c>
      <c r="L2524" s="65"/>
      <c r="M2524" s="65">
        <v>0</v>
      </c>
      <c r="N2524" s="65">
        <v>0</v>
      </c>
      <c r="O2524" s="65">
        <v>0</v>
      </c>
      <c r="P2524" s="65">
        <v>0</v>
      </c>
      <c r="Q2524" s="65">
        <v>0</v>
      </c>
      <c r="R2524" s="65">
        <v>0</v>
      </c>
      <c r="S2524" s="65">
        <v>0</v>
      </c>
      <c r="T2524" s="65">
        <v>0</v>
      </c>
      <c r="U2524" s="65">
        <v>0</v>
      </c>
    </row>
    <row r="2525" spans="1:21" x14ac:dyDescent="0.35">
      <c r="A2525" s="62">
        <v>2520</v>
      </c>
      <c r="B2525" s="63" t="s">
        <v>2758</v>
      </c>
      <c r="C2525" s="64">
        <v>0</v>
      </c>
      <c r="D2525" s="64">
        <v>0</v>
      </c>
      <c r="E2525" s="64">
        <v>0</v>
      </c>
      <c r="F2525" s="64">
        <v>0</v>
      </c>
      <c r="G2525" s="64">
        <v>0</v>
      </c>
      <c r="H2525" s="64">
        <v>0</v>
      </c>
      <c r="I2525" s="64">
        <v>0</v>
      </c>
      <c r="J2525" s="64">
        <v>0</v>
      </c>
      <c r="K2525" s="64">
        <v>0</v>
      </c>
      <c r="L2525" s="65"/>
      <c r="M2525" s="65">
        <v>0</v>
      </c>
      <c r="N2525" s="65">
        <v>0</v>
      </c>
      <c r="O2525" s="65">
        <v>0</v>
      </c>
      <c r="P2525" s="65">
        <v>0</v>
      </c>
      <c r="Q2525" s="65">
        <v>0</v>
      </c>
      <c r="R2525" s="65">
        <v>0</v>
      </c>
      <c r="S2525" s="65">
        <v>0</v>
      </c>
      <c r="T2525" s="65">
        <v>0</v>
      </c>
      <c r="U2525" s="65">
        <v>0</v>
      </c>
    </row>
    <row r="2526" spans="1:21" x14ac:dyDescent="0.35">
      <c r="A2526" s="62">
        <v>2521</v>
      </c>
      <c r="B2526" s="63" t="s">
        <v>2759</v>
      </c>
      <c r="C2526" s="64">
        <v>0</v>
      </c>
      <c r="D2526" s="64">
        <v>36.363636363636367</v>
      </c>
      <c r="E2526" s="64">
        <v>26.666666666666668</v>
      </c>
      <c r="F2526" s="64">
        <v>0</v>
      </c>
      <c r="G2526" s="64">
        <v>0</v>
      </c>
      <c r="H2526" s="64">
        <v>0</v>
      </c>
      <c r="I2526" s="64">
        <v>0</v>
      </c>
      <c r="J2526" s="64">
        <v>26.666666666666668</v>
      </c>
      <c r="K2526" s="64">
        <v>12.5</v>
      </c>
      <c r="L2526" s="65"/>
      <c r="M2526" s="65">
        <v>0</v>
      </c>
      <c r="N2526" s="65">
        <v>4</v>
      </c>
      <c r="O2526" s="65">
        <v>4</v>
      </c>
      <c r="P2526" s="65">
        <v>0</v>
      </c>
      <c r="Q2526" s="65">
        <v>0</v>
      </c>
      <c r="R2526" s="65">
        <v>0</v>
      </c>
      <c r="S2526" s="65">
        <v>0</v>
      </c>
      <c r="T2526" s="65">
        <v>4</v>
      </c>
      <c r="U2526" s="65">
        <v>4</v>
      </c>
    </row>
    <row r="2527" spans="1:21" x14ac:dyDescent="0.35">
      <c r="A2527" s="62">
        <v>2522</v>
      </c>
      <c r="B2527" s="63" t="s">
        <v>2760</v>
      </c>
      <c r="C2527" s="64">
        <v>0</v>
      </c>
      <c r="D2527" s="64">
        <v>0</v>
      </c>
      <c r="E2527" s="64">
        <v>0</v>
      </c>
      <c r="F2527" s="64">
        <v>0</v>
      </c>
      <c r="G2527" s="64">
        <v>0</v>
      </c>
      <c r="H2527" s="64">
        <v>0</v>
      </c>
      <c r="I2527" s="64">
        <v>0</v>
      </c>
      <c r="J2527" s="64">
        <v>0</v>
      </c>
      <c r="K2527" s="64">
        <v>0</v>
      </c>
      <c r="L2527" s="65"/>
      <c r="M2527" s="65">
        <v>0</v>
      </c>
      <c r="N2527" s="65">
        <v>0</v>
      </c>
      <c r="O2527" s="65">
        <v>0</v>
      </c>
      <c r="P2527" s="65">
        <v>0</v>
      </c>
      <c r="Q2527" s="65">
        <v>0</v>
      </c>
      <c r="R2527" s="65">
        <v>0</v>
      </c>
      <c r="S2527" s="65">
        <v>0</v>
      </c>
      <c r="T2527" s="65">
        <v>0</v>
      </c>
      <c r="U2527" s="65">
        <v>0</v>
      </c>
    </row>
    <row r="2528" spans="1:21" x14ac:dyDescent="0.35">
      <c r="A2528" s="62">
        <v>2523</v>
      </c>
      <c r="B2528" s="63" t="s">
        <v>2761</v>
      </c>
      <c r="C2528" s="64">
        <v>0</v>
      </c>
      <c r="D2528" s="64">
        <v>0</v>
      </c>
      <c r="E2528" s="64">
        <v>0</v>
      </c>
      <c r="F2528" s="64">
        <v>0</v>
      </c>
      <c r="G2528" s="64">
        <v>0</v>
      </c>
      <c r="H2528" s="64">
        <v>0</v>
      </c>
      <c r="I2528" s="64">
        <v>0</v>
      </c>
      <c r="J2528" s="64">
        <v>0</v>
      </c>
      <c r="K2528" s="64">
        <v>0</v>
      </c>
      <c r="L2528" s="65"/>
      <c r="M2528" s="65">
        <v>0</v>
      </c>
      <c r="N2528" s="65">
        <v>0</v>
      </c>
      <c r="O2528" s="65">
        <v>0</v>
      </c>
      <c r="P2528" s="65">
        <v>0</v>
      </c>
      <c r="Q2528" s="65">
        <v>0</v>
      </c>
      <c r="R2528" s="65">
        <v>0</v>
      </c>
      <c r="S2528" s="65">
        <v>0</v>
      </c>
      <c r="T2528" s="65">
        <v>0</v>
      </c>
      <c r="U2528" s="65">
        <v>0</v>
      </c>
    </row>
    <row r="2529" spans="1:21" x14ac:dyDescent="0.35">
      <c r="A2529" s="62">
        <v>2524</v>
      </c>
      <c r="B2529" s="63" t="s">
        <v>2762</v>
      </c>
      <c r="C2529" s="64">
        <v>0</v>
      </c>
      <c r="D2529" s="64">
        <v>0</v>
      </c>
      <c r="E2529" s="64">
        <v>0</v>
      </c>
      <c r="F2529" s="64">
        <v>0</v>
      </c>
      <c r="G2529" s="64">
        <v>0</v>
      </c>
      <c r="H2529" s="64">
        <v>0</v>
      </c>
      <c r="I2529" s="64">
        <v>0</v>
      </c>
      <c r="J2529" s="64">
        <v>0</v>
      </c>
      <c r="K2529" s="64">
        <v>0</v>
      </c>
      <c r="L2529" s="65"/>
      <c r="M2529" s="65">
        <v>0</v>
      </c>
      <c r="N2529" s="65">
        <v>0</v>
      </c>
      <c r="O2529" s="65">
        <v>0</v>
      </c>
      <c r="P2529" s="65">
        <v>0</v>
      </c>
      <c r="Q2529" s="65">
        <v>0</v>
      </c>
      <c r="R2529" s="65">
        <v>0</v>
      </c>
      <c r="S2529" s="65">
        <v>0</v>
      </c>
      <c r="T2529" s="65">
        <v>0</v>
      </c>
      <c r="U2529" s="65">
        <v>0</v>
      </c>
    </row>
    <row r="2530" spans="1:21" x14ac:dyDescent="0.35">
      <c r="A2530" s="62">
        <v>2525</v>
      </c>
      <c r="B2530" s="63" t="s">
        <v>2763</v>
      </c>
      <c r="C2530" s="64">
        <v>0</v>
      </c>
      <c r="D2530" s="64">
        <v>0</v>
      </c>
      <c r="E2530" s="64">
        <v>0</v>
      </c>
      <c r="F2530" s="64">
        <v>0</v>
      </c>
      <c r="G2530" s="64">
        <v>0</v>
      </c>
      <c r="H2530" s="64">
        <v>0</v>
      </c>
      <c r="I2530" s="64">
        <v>0</v>
      </c>
      <c r="J2530" s="64">
        <v>50</v>
      </c>
      <c r="K2530" s="64">
        <v>26.315789473684209</v>
      </c>
      <c r="L2530" s="65"/>
      <c r="M2530" s="65">
        <v>0</v>
      </c>
      <c r="N2530" s="65">
        <v>0</v>
      </c>
      <c r="O2530" s="65">
        <v>0</v>
      </c>
      <c r="P2530" s="65">
        <v>0</v>
      </c>
      <c r="Q2530" s="65">
        <v>0</v>
      </c>
      <c r="R2530" s="65">
        <v>0</v>
      </c>
      <c r="S2530" s="65">
        <v>0</v>
      </c>
      <c r="T2530" s="65">
        <v>5</v>
      </c>
      <c r="U2530" s="65">
        <v>5</v>
      </c>
    </row>
    <row r="2531" spans="1:21" x14ac:dyDescent="0.35">
      <c r="A2531" s="62">
        <v>2526</v>
      </c>
      <c r="B2531" s="63" t="s">
        <v>2764</v>
      </c>
      <c r="C2531" s="64">
        <v>0</v>
      </c>
      <c r="D2531" s="64">
        <v>0</v>
      </c>
      <c r="E2531" s="64">
        <v>0</v>
      </c>
      <c r="F2531" s="64">
        <v>0</v>
      </c>
      <c r="G2531" s="64">
        <v>0</v>
      </c>
      <c r="H2531" s="64">
        <v>0</v>
      </c>
      <c r="I2531" s="64">
        <v>0</v>
      </c>
      <c r="J2531" s="64">
        <v>0</v>
      </c>
      <c r="K2531" s="64">
        <v>0</v>
      </c>
      <c r="L2531" s="65"/>
      <c r="M2531" s="65">
        <v>0</v>
      </c>
      <c r="N2531" s="65">
        <v>0</v>
      </c>
      <c r="O2531" s="65">
        <v>0</v>
      </c>
      <c r="P2531" s="65">
        <v>0</v>
      </c>
      <c r="Q2531" s="65">
        <v>0</v>
      </c>
      <c r="R2531" s="65">
        <v>0</v>
      </c>
      <c r="S2531" s="65">
        <v>0</v>
      </c>
      <c r="T2531" s="65">
        <v>0</v>
      </c>
      <c r="U2531" s="65">
        <v>0</v>
      </c>
    </row>
    <row r="2532" spans="1:21" x14ac:dyDescent="0.35">
      <c r="A2532" s="62">
        <v>2527</v>
      </c>
      <c r="B2532" s="63" t="s">
        <v>2765</v>
      </c>
      <c r="C2532" s="64">
        <v>0</v>
      </c>
      <c r="D2532" s="64">
        <v>0</v>
      </c>
      <c r="E2532" s="64">
        <v>0</v>
      </c>
      <c r="F2532" s="64">
        <v>0</v>
      </c>
      <c r="G2532" s="64">
        <v>0</v>
      </c>
      <c r="H2532" s="64">
        <v>0</v>
      </c>
      <c r="I2532" s="64">
        <v>0</v>
      </c>
      <c r="J2532" s="64">
        <v>0</v>
      </c>
      <c r="K2532" s="64">
        <v>0</v>
      </c>
      <c r="L2532" s="65"/>
      <c r="M2532" s="65">
        <v>0</v>
      </c>
      <c r="N2532" s="65">
        <v>0</v>
      </c>
      <c r="O2532" s="65">
        <v>0</v>
      </c>
      <c r="P2532" s="65">
        <v>0</v>
      </c>
      <c r="Q2532" s="65">
        <v>0</v>
      </c>
      <c r="R2532" s="65">
        <v>0</v>
      </c>
      <c r="S2532" s="65">
        <v>0</v>
      </c>
      <c r="T2532" s="65">
        <v>0</v>
      </c>
      <c r="U2532" s="65">
        <v>0</v>
      </c>
    </row>
    <row r="2533" spans="1:21" x14ac:dyDescent="0.35">
      <c r="A2533" s="62">
        <v>2528</v>
      </c>
      <c r="B2533" s="63" t="s">
        <v>2766</v>
      </c>
      <c r="C2533" s="64">
        <v>14.035087719298245</v>
      </c>
      <c r="D2533" s="64">
        <v>0</v>
      </c>
      <c r="E2533" s="64">
        <v>6.9306930693069315</v>
      </c>
      <c r="F2533" s="64">
        <v>0</v>
      </c>
      <c r="G2533" s="64">
        <v>24.137931034482758</v>
      </c>
      <c r="H2533" s="64">
        <v>13.084112149532709</v>
      </c>
      <c r="I2533" s="64">
        <v>7.3394495412844041</v>
      </c>
      <c r="J2533" s="64">
        <v>12.5</v>
      </c>
      <c r="K2533" s="64">
        <v>11.165048543689322</v>
      </c>
      <c r="L2533" s="65"/>
      <c r="M2533" s="65">
        <v>8</v>
      </c>
      <c r="N2533" s="65">
        <v>0</v>
      </c>
      <c r="O2533" s="65">
        <v>7</v>
      </c>
      <c r="P2533" s="65">
        <v>0</v>
      </c>
      <c r="Q2533" s="65">
        <v>14</v>
      </c>
      <c r="R2533" s="65">
        <v>14</v>
      </c>
      <c r="S2533" s="65">
        <v>8</v>
      </c>
      <c r="T2533" s="65">
        <v>12</v>
      </c>
      <c r="U2533" s="65">
        <v>23</v>
      </c>
    </row>
    <row r="2534" spans="1:21" x14ac:dyDescent="0.35">
      <c r="A2534" s="62">
        <v>2529</v>
      </c>
      <c r="B2534" s="63" t="s">
        <v>2767</v>
      </c>
      <c r="C2534" s="64">
        <v>0</v>
      </c>
      <c r="D2534" s="64">
        <v>0</v>
      </c>
      <c r="E2534" s="64">
        <v>0</v>
      </c>
      <c r="F2534" s="64">
        <v>0</v>
      </c>
      <c r="G2534" s="64">
        <v>0</v>
      </c>
      <c r="H2534" s="64">
        <v>0</v>
      </c>
      <c r="I2534" s="64">
        <v>0</v>
      </c>
      <c r="J2534" s="64">
        <v>0</v>
      </c>
      <c r="K2534" s="64">
        <v>0</v>
      </c>
      <c r="L2534" s="65"/>
      <c r="M2534" s="65">
        <v>0</v>
      </c>
      <c r="N2534" s="65">
        <v>0</v>
      </c>
      <c r="O2534" s="65">
        <v>0</v>
      </c>
      <c r="P2534" s="65">
        <v>0</v>
      </c>
      <c r="Q2534" s="65">
        <v>0</v>
      </c>
      <c r="R2534" s="65">
        <v>0</v>
      </c>
      <c r="S2534" s="65">
        <v>0</v>
      </c>
      <c r="T2534" s="65">
        <v>0</v>
      </c>
      <c r="U2534" s="65">
        <v>0</v>
      </c>
    </row>
    <row r="2535" spans="1:21" x14ac:dyDescent="0.35">
      <c r="A2535" s="62">
        <v>2530</v>
      </c>
      <c r="B2535" s="63" t="s">
        <v>2768</v>
      </c>
      <c r="C2535" s="64">
        <v>0</v>
      </c>
      <c r="D2535" s="64">
        <v>0</v>
      </c>
      <c r="E2535" s="64">
        <v>0</v>
      </c>
      <c r="F2535" s="64">
        <v>0</v>
      </c>
      <c r="G2535" s="64">
        <v>0</v>
      </c>
      <c r="H2535" s="64">
        <v>0</v>
      </c>
      <c r="I2535" s="64">
        <v>0</v>
      </c>
      <c r="J2535" s="64">
        <v>0</v>
      </c>
      <c r="K2535" s="64">
        <v>0</v>
      </c>
      <c r="L2535" s="65"/>
      <c r="M2535" s="65">
        <v>0</v>
      </c>
      <c r="N2535" s="65">
        <v>0</v>
      </c>
      <c r="O2535" s="65">
        <v>0</v>
      </c>
      <c r="P2535" s="65">
        <v>0</v>
      </c>
      <c r="Q2535" s="65">
        <v>0</v>
      </c>
      <c r="R2535" s="65">
        <v>0</v>
      </c>
      <c r="S2535" s="65">
        <v>0</v>
      </c>
      <c r="T2535" s="65">
        <v>0</v>
      </c>
      <c r="U2535" s="65">
        <v>0</v>
      </c>
    </row>
    <row r="2536" spans="1:21" x14ac:dyDescent="0.35">
      <c r="A2536" s="62">
        <v>2531</v>
      </c>
      <c r="B2536" s="63" t="s">
        <v>2769</v>
      </c>
      <c r="C2536" s="64">
        <v>0</v>
      </c>
      <c r="D2536" s="64">
        <v>0</v>
      </c>
      <c r="E2536" s="64">
        <v>0</v>
      </c>
      <c r="F2536" s="64">
        <v>0</v>
      </c>
      <c r="G2536" s="64">
        <v>0</v>
      </c>
      <c r="H2536" s="64">
        <v>0</v>
      </c>
      <c r="I2536" s="64">
        <v>0</v>
      </c>
      <c r="J2536" s="64">
        <v>0</v>
      </c>
      <c r="K2536" s="64">
        <v>0</v>
      </c>
      <c r="L2536" s="65"/>
      <c r="M2536" s="65">
        <v>0</v>
      </c>
      <c r="N2536" s="65">
        <v>0</v>
      </c>
      <c r="O2536" s="65">
        <v>0</v>
      </c>
      <c r="P2536" s="65">
        <v>0</v>
      </c>
      <c r="Q2536" s="65">
        <v>0</v>
      </c>
      <c r="R2536" s="65">
        <v>0</v>
      </c>
      <c r="S2536" s="65">
        <v>0</v>
      </c>
      <c r="T2536" s="65">
        <v>0</v>
      </c>
      <c r="U2536" s="65">
        <v>0</v>
      </c>
    </row>
    <row r="2537" spans="1:21" x14ac:dyDescent="0.35">
      <c r="A2537" s="62">
        <v>2532</v>
      </c>
      <c r="B2537" s="63" t="s">
        <v>2770</v>
      </c>
      <c r="C2537" s="64">
        <v>0</v>
      </c>
      <c r="D2537" s="64">
        <v>0</v>
      </c>
      <c r="E2537" s="64">
        <v>0</v>
      </c>
      <c r="F2537" s="64">
        <v>0</v>
      </c>
      <c r="G2537" s="64">
        <v>0</v>
      </c>
      <c r="H2537" s="64">
        <v>0</v>
      </c>
      <c r="I2537" s="64">
        <v>0</v>
      </c>
      <c r="J2537" s="64">
        <v>0</v>
      </c>
      <c r="K2537" s="64">
        <v>0</v>
      </c>
      <c r="L2537" s="65"/>
      <c r="M2537" s="65">
        <v>0</v>
      </c>
      <c r="N2537" s="65">
        <v>0</v>
      </c>
      <c r="O2537" s="65">
        <v>0</v>
      </c>
      <c r="P2537" s="65">
        <v>0</v>
      </c>
      <c r="Q2537" s="65">
        <v>0</v>
      </c>
      <c r="R2537" s="65">
        <v>0</v>
      </c>
      <c r="S2537" s="65">
        <v>0</v>
      </c>
      <c r="T2537" s="65">
        <v>0</v>
      </c>
      <c r="U2537" s="65">
        <v>0</v>
      </c>
    </row>
    <row r="2538" spans="1:21" x14ac:dyDescent="0.35">
      <c r="A2538" s="62">
        <v>2533</v>
      </c>
      <c r="B2538" s="63" t="s">
        <v>2771</v>
      </c>
      <c r="C2538" s="64">
        <v>0</v>
      </c>
      <c r="D2538" s="64">
        <v>44.444444444444443</v>
      </c>
      <c r="E2538" s="64">
        <v>20</v>
      </c>
      <c r="F2538" s="64">
        <v>0</v>
      </c>
      <c r="G2538" s="64">
        <v>0</v>
      </c>
      <c r="H2538" s="64">
        <v>0</v>
      </c>
      <c r="I2538" s="64">
        <v>0</v>
      </c>
      <c r="J2538" s="64">
        <v>20</v>
      </c>
      <c r="K2538" s="64">
        <v>11.538461538461538</v>
      </c>
      <c r="L2538" s="65"/>
      <c r="M2538" s="65">
        <v>0</v>
      </c>
      <c r="N2538" s="65">
        <v>4</v>
      </c>
      <c r="O2538" s="65">
        <v>4</v>
      </c>
      <c r="P2538" s="65">
        <v>0</v>
      </c>
      <c r="Q2538" s="65">
        <v>0</v>
      </c>
      <c r="R2538" s="65">
        <v>0</v>
      </c>
      <c r="S2538" s="65">
        <v>0</v>
      </c>
      <c r="T2538" s="65">
        <v>3</v>
      </c>
      <c r="U2538" s="65">
        <v>3</v>
      </c>
    </row>
    <row r="2539" spans="1:21" x14ac:dyDescent="0.35">
      <c r="A2539" s="62">
        <v>2534</v>
      </c>
      <c r="B2539" s="63" t="s">
        <v>2772</v>
      </c>
      <c r="C2539" s="64">
        <v>0</v>
      </c>
      <c r="D2539" s="64">
        <v>0</v>
      </c>
      <c r="E2539" s="64">
        <v>0</v>
      </c>
      <c r="F2539" s="64">
        <v>0</v>
      </c>
      <c r="G2539" s="64">
        <v>25</v>
      </c>
      <c r="H2539" s="64">
        <v>12.5</v>
      </c>
      <c r="I2539" s="64">
        <v>0</v>
      </c>
      <c r="J2539" s="64">
        <v>19.047619047619047</v>
      </c>
      <c r="K2539" s="64">
        <v>9.3333333333333339</v>
      </c>
      <c r="L2539" s="65"/>
      <c r="M2539" s="65">
        <v>0</v>
      </c>
      <c r="N2539" s="65">
        <v>0</v>
      </c>
      <c r="O2539" s="65">
        <v>0</v>
      </c>
      <c r="P2539" s="65">
        <v>0</v>
      </c>
      <c r="Q2539" s="65">
        <v>5</v>
      </c>
      <c r="R2539" s="65">
        <v>4</v>
      </c>
      <c r="S2539" s="65">
        <v>0</v>
      </c>
      <c r="T2539" s="65">
        <v>8</v>
      </c>
      <c r="U2539" s="65">
        <v>7</v>
      </c>
    </row>
    <row r="2540" spans="1:21" x14ac:dyDescent="0.35">
      <c r="A2540" s="62">
        <v>2535</v>
      </c>
      <c r="B2540" s="63" t="s">
        <v>2773</v>
      </c>
      <c r="C2540" s="64">
        <v>0</v>
      </c>
      <c r="D2540" s="64">
        <v>0</v>
      </c>
      <c r="E2540" s="64">
        <v>0</v>
      </c>
      <c r="F2540" s="64">
        <v>0</v>
      </c>
      <c r="G2540" s="64">
        <v>0</v>
      </c>
      <c r="H2540" s="64">
        <v>0</v>
      </c>
      <c r="I2540" s="64">
        <v>0</v>
      </c>
      <c r="J2540" s="64">
        <v>0</v>
      </c>
      <c r="K2540" s="64">
        <v>0</v>
      </c>
      <c r="L2540" s="65"/>
      <c r="M2540" s="65">
        <v>0</v>
      </c>
      <c r="N2540" s="65">
        <v>0</v>
      </c>
      <c r="O2540" s="65">
        <v>0</v>
      </c>
      <c r="P2540" s="65">
        <v>0</v>
      </c>
      <c r="Q2540" s="65">
        <v>0</v>
      </c>
      <c r="R2540" s="65">
        <v>0</v>
      </c>
      <c r="S2540" s="65">
        <v>0</v>
      </c>
      <c r="T2540" s="65">
        <v>0</v>
      </c>
      <c r="U2540" s="65">
        <v>0</v>
      </c>
    </row>
    <row r="2541" spans="1:21" x14ac:dyDescent="0.35">
      <c r="A2541" s="62">
        <v>2536</v>
      </c>
      <c r="B2541" s="63" t="s">
        <v>2774</v>
      </c>
      <c r="C2541" s="64">
        <v>0</v>
      </c>
      <c r="D2541" s="64">
        <v>0</v>
      </c>
      <c r="E2541" s="64">
        <v>0</v>
      </c>
      <c r="F2541" s="64">
        <v>0</v>
      </c>
      <c r="G2541" s="64">
        <v>0</v>
      </c>
      <c r="H2541" s="64">
        <v>0</v>
      </c>
      <c r="I2541" s="64">
        <v>0</v>
      </c>
      <c r="J2541" s="64">
        <v>0</v>
      </c>
      <c r="K2541" s="64">
        <v>0</v>
      </c>
      <c r="L2541" s="65"/>
      <c r="M2541" s="65">
        <v>0</v>
      </c>
      <c r="N2541" s="65">
        <v>0</v>
      </c>
      <c r="O2541" s="65">
        <v>0</v>
      </c>
      <c r="P2541" s="65">
        <v>0</v>
      </c>
      <c r="Q2541" s="65">
        <v>0</v>
      </c>
      <c r="R2541" s="65">
        <v>0</v>
      </c>
      <c r="S2541" s="65">
        <v>0</v>
      </c>
      <c r="T2541" s="65">
        <v>0</v>
      </c>
      <c r="U2541" s="65">
        <v>0</v>
      </c>
    </row>
    <row r="2542" spans="1:21" x14ac:dyDescent="0.35">
      <c r="A2542" s="62">
        <v>2537</v>
      </c>
      <c r="B2542" s="63" t="s">
        <v>2775</v>
      </c>
      <c r="C2542" s="64">
        <v>0</v>
      </c>
      <c r="D2542" s="64">
        <v>11.538461538461538</v>
      </c>
      <c r="E2542" s="64">
        <v>6.8181818181818175</v>
      </c>
      <c r="F2542" s="64">
        <v>0</v>
      </c>
      <c r="G2542" s="64">
        <v>0</v>
      </c>
      <c r="H2542" s="64">
        <v>6.7796610169491522</v>
      </c>
      <c r="I2542" s="64">
        <v>0</v>
      </c>
      <c r="J2542" s="64">
        <v>4.918032786885246</v>
      </c>
      <c r="K2542" s="64">
        <v>10.185185185185185</v>
      </c>
      <c r="L2542" s="65"/>
      <c r="M2542" s="65">
        <v>0</v>
      </c>
      <c r="N2542" s="65">
        <v>3</v>
      </c>
      <c r="O2542" s="65">
        <v>3</v>
      </c>
      <c r="P2542" s="65">
        <v>0</v>
      </c>
      <c r="Q2542" s="65">
        <v>0</v>
      </c>
      <c r="R2542" s="65">
        <v>4</v>
      </c>
      <c r="S2542" s="65">
        <v>0</v>
      </c>
      <c r="T2542" s="65">
        <v>3</v>
      </c>
      <c r="U2542" s="65">
        <v>11</v>
      </c>
    </row>
    <row r="2543" spans="1:21" x14ac:dyDescent="0.35">
      <c r="A2543" s="62">
        <v>2538</v>
      </c>
      <c r="B2543" s="63" t="s">
        <v>2776</v>
      </c>
      <c r="C2543" s="64">
        <v>0</v>
      </c>
      <c r="D2543" s="64">
        <v>0</v>
      </c>
      <c r="E2543" s="64">
        <v>0</v>
      </c>
      <c r="F2543" s="64">
        <v>0</v>
      </c>
      <c r="G2543" s="64">
        <v>0</v>
      </c>
      <c r="H2543" s="64">
        <v>0</v>
      </c>
      <c r="I2543" s="64">
        <v>0</v>
      </c>
      <c r="J2543" s="64">
        <v>0</v>
      </c>
      <c r="K2543" s="64">
        <v>0</v>
      </c>
      <c r="L2543" s="65"/>
      <c r="M2543" s="65">
        <v>0</v>
      </c>
      <c r="N2543" s="65">
        <v>0</v>
      </c>
      <c r="O2543" s="65">
        <v>0</v>
      </c>
      <c r="P2543" s="65">
        <v>0</v>
      </c>
      <c r="Q2543" s="65">
        <v>0</v>
      </c>
      <c r="R2543" s="65">
        <v>0</v>
      </c>
      <c r="S2543" s="65">
        <v>0</v>
      </c>
      <c r="T2543" s="65">
        <v>0</v>
      </c>
      <c r="U2543" s="65">
        <v>0</v>
      </c>
    </row>
    <row r="2544" spans="1:21" x14ac:dyDescent="0.35">
      <c r="A2544" s="62">
        <v>2539</v>
      </c>
      <c r="B2544" s="63" t="s">
        <v>2777</v>
      </c>
      <c r="C2544" s="64">
        <v>0</v>
      </c>
      <c r="D2544" s="64">
        <v>0</v>
      </c>
      <c r="E2544" s="64">
        <v>0</v>
      </c>
      <c r="F2544" s="64">
        <v>0</v>
      </c>
      <c r="G2544" s="64">
        <v>0</v>
      </c>
      <c r="H2544" s="64">
        <v>0</v>
      </c>
      <c r="I2544" s="64">
        <v>0</v>
      </c>
      <c r="J2544" s="64">
        <v>0</v>
      </c>
      <c r="K2544" s="64">
        <v>0</v>
      </c>
      <c r="L2544" s="65"/>
      <c r="M2544" s="65">
        <v>0</v>
      </c>
      <c r="N2544" s="65">
        <v>0</v>
      </c>
      <c r="O2544" s="65">
        <v>0</v>
      </c>
      <c r="P2544" s="65">
        <v>0</v>
      </c>
      <c r="Q2544" s="65">
        <v>0</v>
      </c>
      <c r="R2544" s="65">
        <v>0</v>
      </c>
      <c r="S2544" s="65">
        <v>0</v>
      </c>
      <c r="T2544" s="65">
        <v>0</v>
      </c>
      <c r="U2544" s="65">
        <v>0</v>
      </c>
    </row>
    <row r="2545" spans="1:21" x14ac:dyDescent="0.35">
      <c r="A2545" s="62">
        <v>2540</v>
      </c>
      <c r="B2545" s="63" t="s">
        <v>2778</v>
      </c>
      <c r="C2545" s="64">
        <v>0</v>
      </c>
      <c r="D2545" s="64">
        <v>0</v>
      </c>
      <c r="E2545" s="64">
        <v>0</v>
      </c>
      <c r="F2545" s="64">
        <v>0</v>
      </c>
      <c r="G2545" s="64">
        <v>0</v>
      </c>
      <c r="H2545" s="64">
        <v>0</v>
      </c>
      <c r="I2545" s="64">
        <v>0</v>
      </c>
      <c r="J2545" s="64">
        <v>0</v>
      </c>
      <c r="K2545" s="64">
        <v>0</v>
      </c>
      <c r="L2545" s="65"/>
      <c r="M2545" s="65">
        <v>0</v>
      </c>
      <c r="N2545" s="65">
        <v>0</v>
      </c>
      <c r="O2545" s="65">
        <v>0</v>
      </c>
      <c r="P2545" s="65">
        <v>0</v>
      </c>
      <c r="Q2545" s="65">
        <v>0</v>
      </c>
      <c r="R2545" s="65">
        <v>0</v>
      </c>
      <c r="S2545" s="65">
        <v>0</v>
      </c>
      <c r="T2545" s="65">
        <v>0</v>
      </c>
      <c r="U2545" s="65">
        <v>0</v>
      </c>
    </row>
    <row r="2546" spans="1:21" x14ac:dyDescent="0.35">
      <c r="A2546" s="62">
        <v>2541</v>
      </c>
      <c r="B2546" s="63" t="s">
        <v>2779</v>
      </c>
      <c r="C2546" s="64">
        <v>0</v>
      </c>
      <c r="D2546" s="64">
        <v>0</v>
      </c>
      <c r="E2546" s="64">
        <v>0</v>
      </c>
      <c r="F2546" s="64">
        <v>0</v>
      </c>
      <c r="G2546" s="64">
        <v>0</v>
      </c>
      <c r="H2546" s="64">
        <v>0</v>
      </c>
      <c r="I2546" s="64">
        <v>0</v>
      </c>
      <c r="J2546" s="64">
        <v>0</v>
      </c>
      <c r="K2546" s="64">
        <v>0</v>
      </c>
      <c r="L2546" s="65"/>
      <c r="M2546" s="65">
        <v>0</v>
      </c>
      <c r="N2546" s="65">
        <v>0</v>
      </c>
      <c r="O2546" s="65">
        <v>0</v>
      </c>
      <c r="P2546" s="65">
        <v>0</v>
      </c>
      <c r="Q2546" s="65">
        <v>0</v>
      </c>
      <c r="R2546" s="65">
        <v>0</v>
      </c>
      <c r="S2546" s="65">
        <v>0</v>
      </c>
      <c r="T2546" s="65">
        <v>0</v>
      </c>
      <c r="U2546" s="65">
        <v>0</v>
      </c>
    </row>
    <row r="2547" spans="1:21" x14ac:dyDescent="0.35">
      <c r="A2547" s="62">
        <v>2542</v>
      </c>
      <c r="B2547" s="63" t="s">
        <v>2780</v>
      </c>
      <c r="C2547" s="64">
        <v>0</v>
      </c>
      <c r="D2547" s="64">
        <v>0</v>
      </c>
      <c r="E2547" s="64">
        <v>0</v>
      </c>
      <c r="F2547" s="64">
        <v>0</v>
      </c>
      <c r="G2547" s="64">
        <v>0</v>
      </c>
      <c r="H2547" s="64">
        <v>0</v>
      </c>
      <c r="I2547" s="64">
        <v>0</v>
      </c>
      <c r="J2547" s="64">
        <v>0</v>
      </c>
      <c r="K2547" s="64">
        <v>0</v>
      </c>
      <c r="L2547" s="65"/>
      <c r="M2547" s="65">
        <v>0</v>
      </c>
      <c r="N2547" s="65">
        <v>0</v>
      </c>
      <c r="O2547" s="65">
        <v>0</v>
      </c>
      <c r="P2547" s="65">
        <v>0</v>
      </c>
      <c r="Q2547" s="65">
        <v>0</v>
      </c>
      <c r="R2547" s="65">
        <v>0</v>
      </c>
      <c r="S2547" s="65">
        <v>0</v>
      </c>
      <c r="T2547" s="65">
        <v>0</v>
      </c>
      <c r="U2547" s="65">
        <v>0</v>
      </c>
    </row>
    <row r="2548" spans="1:21" x14ac:dyDescent="0.35">
      <c r="A2548" s="62">
        <v>2543</v>
      </c>
      <c r="B2548" s="63" t="s">
        <v>2781</v>
      </c>
      <c r="C2548" s="64">
        <v>21.739130434782609</v>
      </c>
      <c r="D2548" s="64">
        <v>11.538461538461538</v>
      </c>
      <c r="E2548" s="64">
        <v>14.893617021276595</v>
      </c>
      <c r="F2548" s="64">
        <v>0</v>
      </c>
      <c r="G2548" s="64">
        <v>18.181818181818183</v>
      </c>
      <c r="H2548" s="64">
        <v>12.962962962962962</v>
      </c>
      <c r="I2548" s="64">
        <v>8.4745762711864394</v>
      </c>
      <c r="J2548" s="64">
        <v>16.176470588235293</v>
      </c>
      <c r="K2548" s="64">
        <v>11</v>
      </c>
      <c r="L2548" s="65"/>
      <c r="M2548" s="65">
        <v>5</v>
      </c>
      <c r="N2548" s="65">
        <v>3</v>
      </c>
      <c r="O2548" s="65">
        <v>7</v>
      </c>
      <c r="P2548" s="65">
        <v>0</v>
      </c>
      <c r="Q2548" s="65">
        <v>6</v>
      </c>
      <c r="R2548" s="65">
        <v>7</v>
      </c>
      <c r="S2548" s="65">
        <v>5</v>
      </c>
      <c r="T2548" s="65">
        <v>11</v>
      </c>
      <c r="U2548" s="65">
        <v>11</v>
      </c>
    </row>
    <row r="2549" spans="1:21" x14ac:dyDescent="0.35">
      <c r="A2549" s="62">
        <v>2544</v>
      </c>
      <c r="B2549" s="63" t="s">
        <v>2782</v>
      </c>
      <c r="C2549" s="64">
        <v>0</v>
      </c>
      <c r="D2549" s="64">
        <v>0</v>
      </c>
      <c r="E2549" s="64">
        <v>0</v>
      </c>
      <c r="F2549" s="64">
        <v>0</v>
      </c>
      <c r="G2549" s="64">
        <v>22.727272727272727</v>
      </c>
      <c r="H2549" s="64">
        <v>20.833333333333336</v>
      </c>
      <c r="I2549" s="64">
        <v>0</v>
      </c>
      <c r="J2549" s="64">
        <v>10.344827586206897</v>
      </c>
      <c r="K2549" s="64">
        <v>9.3023255813953494</v>
      </c>
      <c r="L2549" s="65"/>
      <c r="M2549" s="65">
        <v>0</v>
      </c>
      <c r="N2549" s="65">
        <v>0</v>
      </c>
      <c r="O2549" s="65">
        <v>0</v>
      </c>
      <c r="P2549" s="65">
        <v>0</v>
      </c>
      <c r="Q2549" s="65">
        <v>5</v>
      </c>
      <c r="R2549" s="65">
        <v>5</v>
      </c>
      <c r="S2549" s="65">
        <v>0</v>
      </c>
      <c r="T2549" s="65">
        <v>3</v>
      </c>
      <c r="U2549" s="65">
        <v>4</v>
      </c>
    </row>
    <row r="2550" spans="1:21" x14ac:dyDescent="0.35">
      <c r="A2550" s="62">
        <v>2545</v>
      </c>
      <c r="B2550" s="63" t="s">
        <v>2783</v>
      </c>
      <c r="C2550" s="64">
        <v>0</v>
      </c>
      <c r="D2550" s="64">
        <v>0</v>
      </c>
      <c r="E2550" s="64">
        <v>0</v>
      </c>
      <c r="F2550" s="64">
        <v>0</v>
      </c>
      <c r="G2550" s="64">
        <v>0</v>
      </c>
      <c r="H2550" s="64">
        <v>0</v>
      </c>
      <c r="I2550" s="64">
        <v>0</v>
      </c>
      <c r="J2550" s="64">
        <v>0</v>
      </c>
      <c r="K2550" s="64">
        <v>0</v>
      </c>
      <c r="L2550" s="65"/>
      <c r="M2550" s="65">
        <v>0</v>
      </c>
      <c r="N2550" s="65">
        <v>0</v>
      </c>
      <c r="O2550" s="65">
        <v>0</v>
      </c>
      <c r="P2550" s="65">
        <v>0</v>
      </c>
      <c r="Q2550" s="65">
        <v>0</v>
      </c>
      <c r="R2550" s="65">
        <v>0</v>
      </c>
      <c r="S2550" s="65">
        <v>0</v>
      </c>
      <c r="T2550" s="65">
        <v>0</v>
      </c>
      <c r="U2550" s="65">
        <v>0</v>
      </c>
    </row>
    <row r="2551" spans="1:21" x14ac:dyDescent="0.35">
      <c r="A2551" s="62">
        <v>2546</v>
      </c>
      <c r="B2551" s="63" t="s">
        <v>2784</v>
      </c>
      <c r="C2551" s="64">
        <v>0</v>
      </c>
      <c r="D2551" s="64">
        <v>8.1081081081081088</v>
      </c>
      <c r="E2551" s="64">
        <v>4.8076923076923084</v>
      </c>
      <c r="F2551" s="64">
        <v>0</v>
      </c>
      <c r="G2551" s="64">
        <v>0</v>
      </c>
      <c r="H2551" s="64">
        <v>0</v>
      </c>
      <c r="I2551" s="64">
        <v>2.9411764705882351</v>
      </c>
      <c r="J2551" s="64">
        <v>3.75</v>
      </c>
      <c r="K2551" s="64">
        <v>2.8089887640449436</v>
      </c>
      <c r="L2551" s="65"/>
      <c r="M2551" s="65">
        <v>0</v>
      </c>
      <c r="N2551" s="65">
        <v>3</v>
      </c>
      <c r="O2551" s="65">
        <v>5</v>
      </c>
      <c r="P2551" s="65">
        <v>0</v>
      </c>
      <c r="Q2551" s="65">
        <v>0</v>
      </c>
      <c r="R2551" s="65">
        <v>0</v>
      </c>
      <c r="S2551" s="65">
        <v>3</v>
      </c>
      <c r="T2551" s="65">
        <v>3</v>
      </c>
      <c r="U2551" s="65">
        <v>5</v>
      </c>
    </row>
    <row r="2552" spans="1:21" x14ac:dyDescent="0.35">
      <c r="A2552" s="62">
        <v>2547</v>
      </c>
      <c r="B2552" s="63" t="s">
        <v>534</v>
      </c>
      <c r="C2552" s="64">
        <v>0</v>
      </c>
      <c r="D2552" s="64">
        <v>4.1322314049586781</v>
      </c>
      <c r="E2552" s="64">
        <v>2.7993779160186625</v>
      </c>
      <c r="F2552" s="64">
        <v>1.5625</v>
      </c>
      <c r="G2552" s="64">
        <v>4.6770601336302899</v>
      </c>
      <c r="H2552" s="64">
        <v>3.6458333333333335</v>
      </c>
      <c r="I2552" s="64">
        <v>0.86058519793459543</v>
      </c>
      <c r="J2552" s="64">
        <v>4.4334975369458132</v>
      </c>
      <c r="K2552" s="64">
        <v>3</v>
      </c>
      <c r="L2552" s="65"/>
      <c r="M2552" s="65">
        <v>0</v>
      </c>
      <c r="N2552" s="65">
        <v>15</v>
      </c>
      <c r="O2552" s="65">
        <v>18</v>
      </c>
      <c r="P2552" s="65">
        <v>5</v>
      </c>
      <c r="Q2552" s="65">
        <v>21</v>
      </c>
      <c r="R2552" s="65">
        <v>28</v>
      </c>
      <c r="S2552" s="65">
        <v>5</v>
      </c>
      <c r="T2552" s="65">
        <v>36</v>
      </c>
      <c r="U2552" s="65">
        <v>42</v>
      </c>
    </row>
    <row r="2553" spans="1:21" x14ac:dyDescent="0.35">
      <c r="A2553" s="62">
        <v>2548</v>
      </c>
      <c r="B2553" s="63" t="s">
        <v>2785</v>
      </c>
      <c r="C2553" s="64">
        <v>0</v>
      </c>
      <c r="D2553" s="64">
        <v>50</v>
      </c>
      <c r="E2553" s="64">
        <v>23.076923076923077</v>
      </c>
      <c r="F2553" s="64">
        <v>0</v>
      </c>
      <c r="G2553" s="64">
        <v>50</v>
      </c>
      <c r="H2553" s="64">
        <v>27.27272727272727</v>
      </c>
      <c r="I2553" s="64">
        <v>0</v>
      </c>
      <c r="J2553" s="64">
        <v>47.368421052631575</v>
      </c>
      <c r="K2553" s="64">
        <v>22.222222222222221</v>
      </c>
      <c r="L2553" s="65"/>
      <c r="M2553" s="65">
        <v>0</v>
      </c>
      <c r="N2553" s="65">
        <v>6</v>
      </c>
      <c r="O2553" s="65">
        <v>6</v>
      </c>
      <c r="P2553" s="65">
        <v>0</v>
      </c>
      <c r="Q2553" s="65">
        <v>3</v>
      </c>
      <c r="R2553" s="65">
        <v>6</v>
      </c>
      <c r="S2553" s="65">
        <v>0</v>
      </c>
      <c r="T2553" s="65">
        <v>9</v>
      </c>
      <c r="U2553" s="65">
        <v>10</v>
      </c>
    </row>
    <row r="2554" spans="1:21" x14ac:dyDescent="0.35">
      <c r="A2554" s="62">
        <v>2549</v>
      </c>
      <c r="B2554" s="63" t="s">
        <v>2786</v>
      </c>
      <c r="C2554" s="64">
        <v>0</v>
      </c>
      <c r="D2554" s="64">
        <v>0</v>
      </c>
      <c r="E2554" s="64">
        <v>0</v>
      </c>
      <c r="F2554" s="64">
        <v>0</v>
      </c>
      <c r="G2554" s="64">
        <v>0</v>
      </c>
      <c r="H2554" s="64">
        <v>0</v>
      </c>
      <c r="I2554" s="64">
        <v>0</v>
      </c>
      <c r="J2554" s="64">
        <v>0</v>
      </c>
      <c r="K2554" s="64">
        <v>0</v>
      </c>
      <c r="L2554" s="65"/>
      <c r="M2554" s="65">
        <v>0</v>
      </c>
      <c r="N2554" s="65">
        <v>0</v>
      </c>
      <c r="O2554" s="65">
        <v>0</v>
      </c>
      <c r="P2554" s="65">
        <v>0</v>
      </c>
      <c r="Q2554" s="65">
        <v>0</v>
      </c>
      <c r="R2554" s="65">
        <v>0</v>
      </c>
      <c r="S2554" s="65">
        <v>0</v>
      </c>
      <c r="T2554" s="65">
        <v>0</v>
      </c>
      <c r="U2554" s="65">
        <v>0</v>
      </c>
    </row>
    <row r="2555" spans="1:21" x14ac:dyDescent="0.35">
      <c r="A2555" s="62">
        <v>2550</v>
      </c>
      <c r="B2555" s="63" t="s">
        <v>535</v>
      </c>
      <c r="C2555" s="64">
        <v>10.714285714285714</v>
      </c>
      <c r="D2555" s="64">
        <v>13.157894736842104</v>
      </c>
      <c r="E2555" s="64">
        <v>14.035087719298245</v>
      </c>
      <c r="F2555" s="64">
        <v>8.4337349397590362</v>
      </c>
      <c r="G2555" s="64">
        <v>21.739130434782609</v>
      </c>
      <c r="H2555" s="64">
        <v>12.101910828025478</v>
      </c>
      <c r="I2555" s="64">
        <v>3.9473684210526314</v>
      </c>
      <c r="J2555" s="64">
        <v>17.647058823529413</v>
      </c>
      <c r="K2555" s="64">
        <v>11.355311355311356</v>
      </c>
      <c r="L2555" s="65"/>
      <c r="M2555" s="65">
        <v>9</v>
      </c>
      <c r="N2555" s="65">
        <v>5</v>
      </c>
      <c r="O2555" s="65">
        <v>16</v>
      </c>
      <c r="P2555" s="65">
        <v>7</v>
      </c>
      <c r="Q2555" s="65">
        <v>15</v>
      </c>
      <c r="R2555" s="65">
        <v>19</v>
      </c>
      <c r="S2555" s="65">
        <v>6</v>
      </c>
      <c r="T2555" s="65">
        <v>21</v>
      </c>
      <c r="U2555" s="65">
        <v>31</v>
      </c>
    </row>
    <row r="2556" spans="1:21" x14ac:dyDescent="0.35">
      <c r="A2556" s="62">
        <v>2551</v>
      </c>
      <c r="B2556" s="63" t="s">
        <v>2787</v>
      </c>
      <c r="C2556" s="64">
        <v>4.9079754601226995</v>
      </c>
      <c r="D2556" s="64">
        <v>9.113924050632912</v>
      </c>
      <c r="E2556" s="64">
        <v>6.6964285714285712</v>
      </c>
      <c r="F2556" s="64">
        <v>3.7267080745341614</v>
      </c>
      <c r="G2556" s="64">
        <v>4.3927648578811365</v>
      </c>
      <c r="H2556" s="64">
        <v>4.0462427745664744</v>
      </c>
      <c r="I2556" s="64">
        <v>3.9877300613496933</v>
      </c>
      <c r="J2556" s="64">
        <v>6.8789808917197455</v>
      </c>
      <c r="K2556" s="64">
        <v>5.346985210466439</v>
      </c>
      <c r="L2556" s="65"/>
      <c r="M2556" s="65">
        <v>24</v>
      </c>
      <c r="N2556" s="65">
        <v>36</v>
      </c>
      <c r="O2556" s="65">
        <v>60</v>
      </c>
      <c r="P2556" s="65">
        <v>18</v>
      </c>
      <c r="Q2556" s="65">
        <v>17</v>
      </c>
      <c r="R2556" s="65">
        <v>35</v>
      </c>
      <c r="S2556" s="65">
        <v>39</v>
      </c>
      <c r="T2556" s="65">
        <v>54</v>
      </c>
      <c r="U2556" s="65">
        <v>94</v>
      </c>
    </row>
    <row r="2557" spans="1:21" x14ac:dyDescent="0.35">
      <c r="A2557" s="62">
        <v>2552</v>
      </c>
      <c r="B2557" s="63" t="s">
        <v>2788</v>
      </c>
      <c r="C2557" s="64">
        <v>0</v>
      </c>
      <c r="D2557" s="64">
        <v>0</v>
      </c>
      <c r="E2557" s="64">
        <v>0</v>
      </c>
      <c r="F2557" s="64">
        <v>0</v>
      </c>
      <c r="G2557" s="64">
        <v>0</v>
      </c>
      <c r="H2557" s="64">
        <v>0</v>
      </c>
      <c r="I2557" s="64">
        <v>0</v>
      </c>
      <c r="J2557" s="64">
        <v>0</v>
      </c>
      <c r="K2557" s="64">
        <v>0</v>
      </c>
      <c r="L2557" s="65"/>
      <c r="M2557" s="65">
        <v>0</v>
      </c>
      <c r="N2557" s="65">
        <v>0</v>
      </c>
      <c r="O2557" s="65">
        <v>0</v>
      </c>
      <c r="P2557" s="65">
        <v>0</v>
      </c>
      <c r="Q2557" s="65">
        <v>0</v>
      </c>
      <c r="R2557" s="65">
        <v>0</v>
      </c>
      <c r="S2557" s="65">
        <v>0</v>
      </c>
      <c r="T2557" s="65">
        <v>0</v>
      </c>
      <c r="U2557" s="65">
        <v>0</v>
      </c>
    </row>
    <row r="2558" spans="1:21" x14ac:dyDescent="0.35">
      <c r="A2558" s="62">
        <v>2553</v>
      </c>
      <c r="B2558" s="63" t="s">
        <v>2789</v>
      </c>
      <c r="C2558" s="64">
        <v>0</v>
      </c>
      <c r="D2558" s="64">
        <v>0</v>
      </c>
      <c r="E2558" s="64">
        <v>0</v>
      </c>
      <c r="F2558" s="64">
        <v>0</v>
      </c>
      <c r="G2558" s="64">
        <v>0</v>
      </c>
      <c r="H2558" s="64">
        <v>0</v>
      </c>
      <c r="I2558" s="64">
        <v>0</v>
      </c>
      <c r="J2558" s="64">
        <v>0</v>
      </c>
      <c r="K2558" s="64">
        <v>0</v>
      </c>
      <c r="L2558" s="65"/>
      <c r="M2558" s="65">
        <v>0</v>
      </c>
      <c r="N2558" s="65">
        <v>0</v>
      </c>
      <c r="O2558" s="65">
        <v>0</v>
      </c>
      <c r="P2558" s="65">
        <v>0</v>
      </c>
      <c r="Q2558" s="65">
        <v>0</v>
      </c>
      <c r="R2558" s="65">
        <v>0</v>
      </c>
      <c r="S2558" s="65">
        <v>0</v>
      </c>
      <c r="T2558" s="65">
        <v>0</v>
      </c>
      <c r="U2558" s="65">
        <v>0</v>
      </c>
    </row>
    <row r="2559" spans="1:21" x14ac:dyDescent="0.35">
      <c r="A2559" s="62">
        <v>2554</v>
      </c>
      <c r="B2559" s="63" t="s">
        <v>2790</v>
      </c>
      <c r="C2559" s="64">
        <v>0</v>
      </c>
      <c r="D2559" s="64">
        <v>0</v>
      </c>
      <c r="E2559" s="64">
        <v>0</v>
      </c>
      <c r="F2559" s="64">
        <v>0</v>
      </c>
      <c r="G2559" s="64">
        <v>0</v>
      </c>
      <c r="H2559" s="64">
        <v>0</v>
      </c>
      <c r="I2559" s="64">
        <v>0</v>
      </c>
      <c r="J2559" s="64">
        <v>0</v>
      </c>
      <c r="K2559" s="64">
        <v>0</v>
      </c>
      <c r="L2559" s="65"/>
      <c r="M2559" s="65">
        <v>0</v>
      </c>
      <c r="N2559" s="65">
        <v>0</v>
      </c>
      <c r="O2559" s="65">
        <v>0</v>
      </c>
      <c r="P2559" s="65">
        <v>0</v>
      </c>
      <c r="Q2559" s="65">
        <v>0</v>
      </c>
      <c r="R2559" s="65">
        <v>0</v>
      </c>
      <c r="S2559" s="65">
        <v>0</v>
      </c>
      <c r="T2559" s="65">
        <v>0</v>
      </c>
      <c r="U2559" s="65">
        <v>0</v>
      </c>
    </row>
    <row r="2560" spans="1:21" x14ac:dyDescent="0.35">
      <c r="A2560" s="62">
        <v>2555</v>
      </c>
      <c r="B2560" s="63" t="s">
        <v>2791</v>
      </c>
      <c r="C2560" s="64">
        <v>0</v>
      </c>
      <c r="D2560" s="64">
        <v>0</v>
      </c>
      <c r="E2560" s="64">
        <v>0</v>
      </c>
      <c r="F2560" s="64">
        <v>0</v>
      </c>
      <c r="G2560" s="64">
        <v>0</v>
      </c>
      <c r="H2560" s="64">
        <v>0</v>
      </c>
      <c r="I2560" s="64">
        <v>0</v>
      </c>
      <c r="J2560" s="64">
        <v>0</v>
      </c>
      <c r="K2560" s="64">
        <v>0</v>
      </c>
      <c r="L2560" s="65"/>
      <c r="M2560" s="65">
        <v>0</v>
      </c>
      <c r="N2560" s="65">
        <v>0</v>
      </c>
      <c r="O2560" s="65">
        <v>0</v>
      </c>
      <c r="P2560" s="65">
        <v>0</v>
      </c>
      <c r="Q2560" s="65">
        <v>0</v>
      </c>
      <c r="R2560" s="65">
        <v>0</v>
      </c>
      <c r="S2560" s="65">
        <v>0</v>
      </c>
      <c r="T2560" s="65">
        <v>0</v>
      </c>
      <c r="U2560" s="65">
        <v>0</v>
      </c>
    </row>
    <row r="2561" spans="1:21" x14ac:dyDescent="0.35">
      <c r="A2561" s="62">
        <v>2556</v>
      </c>
      <c r="B2561" s="63" t="s">
        <v>2792</v>
      </c>
      <c r="C2561" s="64">
        <v>0</v>
      </c>
      <c r="D2561" s="64">
        <v>0</v>
      </c>
      <c r="E2561" s="64">
        <v>0</v>
      </c>
      <c r="F2561" s="64">
        <v>0</v>
      </c>
      <c r="G2561" s="64">
        <v>0</v>
      </c>
      <c r="H2561" s="64">
        <v>0</v>
      </c>
      <c r="I2561" s="64">
        <v>0</v>
      </c>
      <c r="J2561" s="64">
        <v>0</v>
      </c>
      <c r="K2561" s="64">
        <v>0</v>
      </c>
      <c r="L2561" s="65"/>
      <c r="M2561" s="65">
        <v>0</v>
      </c>
      <c r="N2561" s="65">
        <v>0</v>
      </c>
      <c r="O2561" s="65">
        <v>0</v>
      </c>
      <c r="P2561" s="65">
        <v>0</v>
      </c>
      <c r="Q2561" s="65">
        <v>0</v>
      </c>
      <c r="R2561" s="65">
        <v>0</v>
      </c>
      <c r="S2561" s="65">
        <v>0</v>
      </c>
      <c r="T2561" s="65">
        <v>0</v>
      </c>
      <c r="U2561" s="65">
        <v>0</v>
      </c>
    </row>
    <row r="2562" spans="1:21" x14ac:dyDescent="0.35">
      <c r="A2562" s="62">
        <v>2557</v>
      </c>
      <c r="B2562" s="63" t="s">
        <v>2793</v>
      </c>
      <c r="C2562" s="64">
        <v>0</v>
      </c>
      <c r="D2562" s="64">
        <v>0</v>
      </c>
      <c r="E2562" s="64">
        <v>0</v>
      </c>
      <c r="F2562" s="64">
        <v>0</v>
      </c>
      <c r="G2562" s="64">
        <v>0</v>
      </c>
      <c r="H2562" s="64">
        <v>0</v>
      </c>
      <c r="I2562" s="64">
        <v>0</v>
      </c>
      <c r="J2562" s="64">
        <v>0</v>
      </c>
      <c r="K2562" s="64">
        <v>0</v>
      </c>
      <c r="L2562" s="65"/>
      <c r="M2562" s="65">
        <v>0</v>
      </c>
      <c r="N2562" s="65">
        <v>0</v>
      </c>
      <c r="O2562" s="65">
        <v>0</v>
      </c>
      <c r="P2562" s="65">
        <v>0</v>
      </c>
      <c r="Q2562" s="65">
        <v>0</v>
      </c>
      <c r="R2562" s="65">
        <v>0</v>
      </c>
      <c r="S2562" s="65">
        <v>0</v>
      </c>
      <c r="T2562" s="65">
        <v>0</v>
      </c>
      <c r="U2562" s="65">
        <v>0</v>
      </c>
    </row>
    <row r="2563" spans="1:21" x14ac:dyDescent="0.35">
      <c r="A2563" s="62">
        <v>2558</v>
      </c>
      <c r="B2563" s="63" t="s">
        <v>2794</v>
      </c>
      <c r="C2563" s="64">
        <v>0</v>
      </c>
      <c r="D2563" s="64">
        <v>0</v>
      </c>
      <c r="E2563" s="64">
        <v>0</v>
      </c>
      <c r="F2563" s="64">
        <v>0</v>
      </c>
      <c r="G2563" s="64">
        <v>0</v>
      </c>
      <c r="H2563" s="64">
        <v>0</v>
      </c>
      <c r="I2563" s="64">
        <v>0</v>
      </c>
      <c r="J2563" s="64">
        <v>0</v>
      </c>
      <c r="K2563" s="64">
        <v>0</v>
      </c>
      <c r="L2563" s="65"/>
      <c r="M2563" s="65">
        <v>0</v>
      </c>
      <c r="N2563" s="65">
        <v>0</v>
      </c>
      <c r="O2563" s="65">
        <v>0</v>
      </c>
      <c r="P2563" s="65">
        <v>0</v>
      </c>
      <c r="Q2563" s="65">
        <v>0</v>
      </c>
      <c r="R2563" s="65">
        <v>0</v>
      </c>
      <c r="S2563" s="65">
        <v>0</v>
      </c>
      <c r="T2563" s="65">
        <v>0</v>
      </c>
      <c r="U2563" s="65">
        <v>0</v>
      </c>
    </row>
    <row r="2564" spans="1:21" x14ac:dyDescent="0.35">
      <c r="A2564" s="62">
        <v>2559</v>
      </c>
      <c r="B2564" s="63" t="s">
        <v>2795</v>
      </c>
      <c r="C2564" s="64">
        <v>0</v>
      </c>
      <c r="D2564" s="64">
        <v>0</v>
      </c>
      <c r="E2564" s="64">
        <v>0</v>
      </c>
      <c r="F2564" s="64">
        <v>0</v>
      </c>
      <c r="G2564" s="64">
        <v>0</v>
      </c>
      <c r="H2564" s="64">
        <v>0</v>
      </c>
      <c r="I2564" s="64">
        <v>0</v>
      </c>
      <c r="J2564" s="64">
        <v>0</v>
      </c>
      <c r="K2564" s="64">
        <v>0</v>
      </c>
      <c r="L2564" s="65"/>
      <c r="M2564" s="65">
        <v>0</v>
      </c>
      <c r="N2564" s="65">
        <v>0</v>
      </c>
      <c r="O2564" s="65">
        <v>0</v>
      </c>
      <c r="P2564" s="65">
        <v>0</v>
      </c>
      <c r="Q2564" s="65">
        <v>0</v>
      </c>
      <c r="R2564" s="65">
        <v>0</v>
      </c>
      <c r="S2564" s="65">
        <v>0</v>
      </c>
      <c r="T2564" s="65">
        <v>0</v>
      </c>
      <c r="U2564" s="65">
        <v>0</v>
      </c>
    </row>
    <row r="2565" spans="1:21" x14ac:dyDescent="0.35">
      <c r="A2565" s="62">
        <v>2560</v>
      </c>
      <c r="B2565" s="63" t="s">
        <v>2796</v>
      </c>
      <c r="C2565" s="64">
        <v>0</v>
      </c>
      <c r="D2565" s="64">
        <v>0</v>
      </c>
      <c r="E2565" s="64">
        <v>0</v>
      </c>
      <c r="F2565" s="64">
        <v>0</v>
      </c>
      <c r="G2565" s="64">
        <v>0</v>
      </c>
      <c r="H2565" s="64">
        <v>0</v>
      </c>
      <c r="I2565" s="64">
        <v>0</v>
      </c>
      <c r="J2565" s="64">
        <v>0</v>
      </c>
      <c r="K2565" s="64">
        <v>0</v>
      </c>
      <c r="L2565" s="65"/>
      <c r="M2565" s="65">
        <v>0</v>
      </c>
      <c r="N2565" s="65">
        <v>0</v>
      </c>
      <c r="O2565" s="65">
        <v>0</v>
      </c>
      <c r="P2565" s="65">
        <v>0</v>
      </c>
      <c r="Q2565" s="65">
        <v>0</v>
      </c>
      <c r="R2565" s="65">
        <v>0</v>
      </c>
      <c r="S2565" s="65">
        <v>0</v>
      </c>
      <c r="T2565" s="65">
        <v>0</v>
      </c>
      <c r="U2565" s="65">
        <v>0</v>
      </c>
    </row>
    <row r="2566" spans="1:21" x14ac:dyDescent="0.35">
      <c r="A2566" s="62">
        <v>2561</v>
      </c>
      <c r="B2566" s="63" t="s">
        <v>2797</v>
      </c>
      <c r="C2566" s="64">
        <v>0</v>
      </c>
      <c r="D2566" s="64">
        <v>0</v>
      </c>
      <c r="E2566" s="64">
        <v>0</v>
      </c>
      <c r="F2566" s="64">
        <v>0</v>
      </c>
      <c r="G2566" s="64">
        <v>0</v>
      </c>
      <c r="H2566" s="64">
        <v>0</v>
      </c>
      <c r="I2566" s="64">
        <v>0</v>
      </c>
      <c r="J2566" s="64">
        <v>0</v>
      </c>
      <c r="K2566" s="64">
        <v>0</v>
      </c>
      <c r="L2566" s="65"/>
      <c r="M2566" s="65">
        <v>0</v>
      </c>
      <c r="N2566" s="65">
        <v>0</v>
      </c>
      <c r="O2566" s="65">
        <v>0</v>
      </c>
      <c r="P2566" s="65">
        <v>0</v>
      </c>
      <c r="Q2566" s="65">
        <v>0</v>
      </c>
      <c r="R2566" s="65">
        <v>0</v>
      </c>
      <c r="S2566" s="65">
        <v>0</v>
      </c>
      <c r="T2566" s="65">
        <v>0</v>
      </c>
      <c r="U2566" s="65">
        <v>0</v>
      </c>
    </row>
    <row r="2567" spans="1:21" x14ac:dyDescent="0.35">
      <c r="A2567" s="62">
        <v>2562</v>
      </c>
      <c r="B2567" s="63" t="s">
        <v>2798</v>
      </c>
      <c r="C2567" s="64">
        <v>0</v>
      </c>
      <c r="D2567" s="64">
        <v>0</v>
      </c>
      <c r="E2567" s="64">
        <v>0</v>
      </c>
      <c r="F2567" s="64">
        <v>0</v>
      </c>
      <c r="G2567" s="64">
        <v>0</v>
      </c>
      <c r="H2567" s="64">
        <v>0</v>
      </c>
      <c r="I2567" s="64">
        <v>0</v>
      </c>
      <c r="J2567" s="64">
        <v>0</v>
      </c>
      <c r="K2567" s="64">
        <v>0</v>
      </c>
      <c r="L2567" s="65"/>
      <c r="M2567" s="65">
        <v>0</v>
      </c>
      <c r="N2567" s="65">
        <v>0</v>
      </c>
      <c r="O2567" s="65">
        <v>0</v>
      </c>
      <c r="P2567" s="65">
        <v>0</v>
      </c>
      <c r="Q2567" s="65">
        <v>0</v>
      </c>
      <c r="R2567" s="65">
        <v>0</v>
      </c>
      <c r="S2567" s="65">
        <v>0</v>
      </c>
      <c r="T2567" s="65">
        <v>0</v>
      </c>
      <c r="U2567" s="65">
        <v>0</v>
      </c>
    </row>
    <row r="2568" spans="1:21" x14ac:dyDescent="0.35">
      <c r="A2568" s="62">
        <v>2563</v>
      </c>
      <c r="B2568" s="63" t="s">
        <v>182</v>
      </c>
      <c r="C2568" s="64">
        <v>0</v>
      </c>
      <c r="D2568" s="64">
        <v>0</v>
      </c>
      <c r="E2568" s="64">
        <v>0</v>
      </c>
      <c r="F2568" s="64">
        <v>0</v>
      </c>
      <c r="G2568" s="64">
        <v>0</v>
      </c>
      <c r="H2568" s="64">
        <v>0</v>
      </c>
      <c r="I2568" s="64">
        <v>0</v>
      </c>
      <c r="J2568" s="64">
        <v>0</v>
      </c>
      <c r="K2568" s="64">
        <v>0</v>
      </c>
      <c r="L2568" s="65"/>
      <c r="M2568" s="65">
        <v>0</v>
      </c>
      <c r="N2568" s="65">
        <v>0</v>
      </c>
      <c r="O2568" s="65">
        <v>0</v>
      </c>
      <c r="P2568" s="65">
        <v>0</v>
      </c>
      <c r="Q2568" s="65">
        <v>0</v>
      </c>
      <c r="R2568" s="65">
        <v>0</v>
      </c>
      <c r="S2568" s="65">
        <v>0</v>
      </c>
      <c r="T2568" s="65">
        <v>0</v>
      </c>
      <c r="U2568" s="65">
        <v>0</v>
      </c>
    </row>
    <row r="2569" spans="1:21" x14ac:dyDescent="0.35">
      <c r="A2569" s="62">
        <v>2564</v>
      </c>
      <c r="B2569" s="63" t="s">
        <v>2799</v>
      </c>
      <c r="C2569" s="64">
        <v>0</v>
      </c>
      <c r="D2569" s="64">
        <v>0</v>
      </c>
      <c r="E2569" s="64">
        <v>0</v>
      </c>
      <c r="F2569" s="64">
        <v>0</v>
      </c>
      <c r="G2569" s="64">
        <v>0</v>
      </c>
      <c r="H2569" s="64">
        <v>0</v>
      </c>
      <c r="I2569" s="64">
        <v>0</v>
      </c>
      <c r="J2569" s="64">
        <v>0</v>
      </c>
      <c r="K2569" s="64">
        <v>0</v>
      </c>
      <c r="L2569" s="65"/>
      <c r="M2569" s="65">
        <v>0</v>
      </c>
      <c r="N2569" s="65">
        <v>0</v>
      </c>
      <c r="O2569" s="65">
        <v>0</v>
      </c>
      <c r="P2569" s="65">
        <v>0</v>
      </c>
      <c r="Q2569" s="65">
        <v>0</v>
      </c>
      <c r="R2569" s="65">
        <v>0</v>
      </c>
      <c r="S2569" s="65">
        <v>0</v>
      </c>
      <c r="T2569" s="65">
        <v>0</v>
      </c>
      <c r="U2569" s="65">
        <v>0</v>
      </c>
    </row>
    <row r="2570" spans="1:21" x14ac:dyDescent="0.35">
      <c r="A2570" s="62">
        <v>2565</v>
      </c>
      <c r="B2570" s="63" t="s">
        <v>2800</v>
      </c>
      <c r="C2570" s="64">
        <v>3.2608695652173911</v>
      </c>
      <c r="D2570" s="64">
        <v>15.841584158415841</v>
      </c>
      <c r="E2570" s="64">
        <v>12.903225806451612</v>
      </c>
      <c r="F2570" s="64">
        <v>2.4793388429752068</v>
      </c>
      <c r="G2570" s="64">
        <v>9.4117647058823533</v>
      </c>
      <c r="H2570" s="64">
        <v>7.8341013824884786</v>
      </c>
      <c r="I2570" s="64">
        <v>6.1135371179039302</v>
      </c>
      <c r="J2570" s="64">
        <v>14.215686274509803</v>
      </c>
      <c r="K2570" s="64">
        <v>10.046728971962617</v>
      </c>
      <c r="L2570" s="65"/>
      <c r="M2570" s="65">
        <v>3</v>
      </c>
      <c r="N2570" s="65">
        <v>16</v>
      </c>
      <c r="O2570" s="65">
        <v>28</v>
      </c>
      <c r="P2570" s="65">
        <v>3</v>
      </c>
      <c r="Q2570" s="65">
        <v>8</v>
      </c>
      <c r="R2570" s="65">
        <v>17</v>
      </c>
      <c r="S2570" s="65">
        <v>14</v>
      </c>
      <c r="T2570" s="65">
        <v>29</v>
      </c>
      <c r="U2570" s="65">
        <v>43</v>
      </c>
    </row>
    <row r="2571" spans="1:21" x14ac:dyDescent="0.35">
      <c r="A2571" s="62">
        <v>2566</v>
      </c>
      <c r="B2571" s="63" t="s">
        <v>2801</v>
      </c>
      <c r="C2571" s="64">
        <v>0</v>
      </c>
      <c r="D2571" s="64">
        <v>0</v>
      </c>
      <c r="E2571" s="64">
        <v>0</v>
      </c>
      <c r="F2571" s="64">
        <v>0</v>
      </c>
      <c r="G2571" s="64">
        <v>0</v>
      </c>
      <c r="H2571" s="64">
        <v>0</v>
      </c>
      <c r="I2571" s="64">
        <v>0</v>
      </c>
      <c r="J2571" s="64">
        <v>0</v>
      </c>
      <c r="K2571" s="64">
        <v>0</v>
      </c>
      <c r="L2571" s="65"/>
      <c r="M2571" s="65">
        <v>0</v>
      </c>
      <c r="N2571" s="65">
        <v>0</v>
      </c>
      <c r="O2571" s="65">
        <v>0</v>
      </c>
      <c r="P2571" s="65">
        <v>0</v>
      </c>
      <c r="Q2571" s="65">
        <v>0</v>
      </c>
      <c r="R2571" s="65">
        <v>0</v>
      </c>
      <c r="S2571" s="65">
        <v>0</v>
      </c>
      <c r="T2571" s="65">
        <v>0</v>
      </c>
      <c r="U2571" s="65">
        <v>0</v>
      </c>
    </row>
    <row r="2572" spans="1:21" x14ac:dyDescent="0.35">
      <c r="A2572" s="62">
        <v>2567</v>
      </c>
      <c r="B2572" s="63" t="s">
        <v>2802</v>
      </c>
      <c r="C2572" s="64">
        <v>0</v>
      </c>
      <c r="D2572" s="64">
        <v>0</v>
      </c>
      <c r="E2572" s="64">
        <v>0</v>
      </c>
      <c r="F2572" s="64">
        <v>0</v>
      </c>
      <c r="G2572" s="64">
        <v>0</v>
      </c>
      <c r="H2572" s="64">
        <v>0</v>
      </c>
      <c r="I2572" s="64">
        <v>0</v>
      </c>
      <c r="J2572" s="64">
        <v>0</v>
      </c>
      <c r="K2572" s="64">
        <v>0</v>
      </c>
      <c r="L2572" s="65"/>
      <c r="M2572" s="65">
        <v>0</v>
      </c>
      <c r="N2572" s="65">
        <v>0</v>
      </c>
      <c r="O2572" s="65">
        <v>0</v>
      </c>
      <c r="P2572" s="65">
        <v>0</v>
      </c>
      <c r="Q2572" s="65">
        <v>0</v>
      </c>
      <c r="R2572" s="65">
        <v>0</v>
      </c>
      <c r="S2572" s="65">
        <v>0</v>
      </c>
      <c r="T2572" s="65">
        <v>0</v>
      </c>
      <c r="U2572" s="65">
        <v>0</v>
      </c>
    </row>
    <row r="2573" spans="1:21" x14ac:dyDescent="0.35">
      <c r="A2573" s="62">
        <v>2568</v>
      </c>
      <c r="B2573" s="63" t="s">
        <v>2803</v>
      </c>
      <c r="C2573" s="64">
        <v>0</v>
      </c>
      <c r="D2573" s="64">
        <v>0</v>
      </c>
      <c r="E2573" s="64">
        <v>0</v>
      </c>
      <c r="F2573" s="64">
        <v>0</v>
      </c>
      <c r="G2573" s="64">
        <v>0</v>
      </c>
      <c r="H2573" s="64">
        <v>0</v>
      </c>
      <c r="I2573" s="64">
        <v>0</v>
      </c>
      <c r="J2573" s="64">
        <v>0</v>
      </c>
      <c r="K2573" s="64">
        <v>0</v>
      </c>
      <c r="L2573" s="65"/>
      <c r="M2573" s="65">
        <v>0</v>
      </c>
      <c r="N2573" s="65">
        <v>0</v>
      </c>
      <c r="O2573" s="65">
        <v>0</v>
      </c>
      <c r="P2573" s="65">
        <v>0</v>
      </c>
      <c r="Q2573" s="65">
        <v>0</v>
      </c>
      <c r="R2573" s="65">
        <v>0</v>
      </c>
      <c r="S2573" s="65">
        <v>0</v>
      </c>
      <c r="T2573" s="65">
        <v>0</v>
      </c>
      <c r="U2573" s="65">
        <v>0</v>
      </c>
    </row>
    <row r="2574" spans="1:21" x14ac:dyDescent="0.35">
      <c r="A2574" s="62">
        <v>2569</v>
      </c>
      <c r="B2574" s="63" t="s">
        <v>536</v>
      </c>
      <c r="C2574" s="64">
        <v>10.498687664041995</v>
      </c>
      <c r="D2574" s="64">
        <v>16.811594202898551</v>
      </c>
      <c r="E2574" s="64">
        <v>14.000000000000002</v>
      </c>
      <c r="F2574" s="64">
        <v>5.9679767103347885</v>
      </c>
      <c r="G2574" s="64">
        <v>11.849710982658959</v>
      </c>
      <c r="H2574" s="64">
        <v>9.143268538516919</v>
      </c>
      <c r="I2574" s="64">
        <v>8.6657496561210454</v>
      </c>
      <c r="J2574" s="64">
        <v>14.892086330935253</v>
      </c>
      <c r="K2574" s="64">
        <v>11.750263065591021</v>
      </c>
      <c r="L2574" s="65"/>
      <c r="M2574" s="65">
        <v>80</v>
      </c>
      <c r="N2574" s="65">
        <v>116</v>
      </c>
      <c r="O2574" s="65">
        <v>203</v>
      </c>
      <c r="P2574" s="65">
        <v>41</v>
      </c>
      <c r="Q2574" s="65">
        <v>82</v>
      </c>
      <c r="R2574" s="65">
        <v>127</v>
      </c>
      <c r="S2574" s="65">
        <v>126</v>
      </c>
      <c r="T2574" s="65">
        <v>207</v>
      </c>
      <c r="U2574" s="65">
        <v>335</v>
      </c>
    </row>
    <row r="2575" spans="1:21" x14ac:dyDescent="0.35">
      <c r="A2575" s="62">
        <v>2570</v>
      </c>
      <c r="B2575" s="63" t="s">
        <v>2804</v>
      </c>
      <c r="C2575" s="64">
        <v>0</v>
      </c>
      <c r="D2575" s="64">
        <v>6.1224489795918364</v>
      </c>
      <c r="E2575" s="64">
        <v>3.8461538461538463</v>
      </c>
      <c r="F2575" s="64">
        <v>7.1428571428571423</v>
      </c>
      <c r="G2575" s="64">
        <v>9.375</v>
      </c>
      <c r="H2575" s="64">
        <v>3.1578947368421053</v>
      </c>
      <c r="I2575" s="64">
        <v>4.1666666666666661</v>
      </c>
      <c r="J2575" s="64">
        <v>10.344827586206897</v>
      </c>
      <c r="K2575" s="64">
        <v>5.3398058252427179</v>
      </c>
      <c r="L2575" s="65"/>
      <c r="M2575" s="65">
        <v>0</v>
      </c>
      <c r="N2575" s="65">
        <v>3</v>
      </c>
      <c r="O2575" s="65">
        <v>4</v>
      </c>
      <c r="P2575" s="65">
        <v>4</v>
      </c>
      <c r="Q2575" s="65">
        <v>3</v>
      </c>
      <c r="R2575" s="65">
        <v>3</v>
      </c>
      <c r="S2575" s="65">
        <v>5</v>
      </c>
      <c r="T2575" s="65">
        <v>9</v>
      </c>
      <c r="U2575" s="65">
        <v>11</v>
      </c>
    </row>
    <row r="2576" spans="1:21" x14ac:dyDescent="0.35">
      <c r="A2576" s="62">
        <v>2571</v>
      </c>
      <c r="B2576" s="63" t="s">
        <v>2805</v>
      </c>
      <c r="C2576" s="64">
        <v>0</v>
      </c>
      <c r="D2576" s="64">
        <v>0</v>
      </c>
      <c r="E2576" s="64">
        <v>0</v>
      </c>
      <c r="F2576" s="64">
        <v>0</v>
      </c>
      <c r="G2576" s="64">
        <v>0</v>
      </c>
      <c r="H2576" s="64">
        <v>0</v>
      </c>
      <c r="I2576" s="64">
        <v>0</v>
      </c>
      <c r="J2576" s="64">
        <v>0</v>
      </c>
      <c r="K2576" s="64">
        <v>5.376344086021505</v>
      </c>
      <c r="L2576" s="65"/>
      <c r="M2576" s="65">
        <v>0</v>
      </c>
      <c r="N2576" s="65">
        <v>0</v>
      </c>
      <c r="O2576" s="65">
        <v>0</v>
      </c>
      <c r="P2576" s="65">
        <v>0</v>
      </c>
      <c r="Q2576" s="65">
        <v>0</v>
      </c>
      <c r="R2576" s="65">
        <v>0</v>
      </c>
      <c r="S2576" s="65">
        <v>0</v>
      </c>
      <c r="T2576" s="65">
        <v>0</v>
      </c>
      <c r="U2576" s="65">
        <v>5</v>
      </c>
    </row>
    <row r="2577" spans="1:21" x14ac:dyDescent="0.35">
      <c r="A2577" s="62">
        <v>2572</v>
      </c>
      <c r="B2577" s="63" t="s">
        <v>537</v>
      </c>
      <c r="C2577" s="64">
        <v>0</v>
      </c>
      <c r="D2577" s="64">
        <v>4.2016806722689077</v>
      </c>
      <c r="E2577" s="64">
        <v>6.756756756756757</v>
      </c>
      <c r="F2577" s="64">
        <v>0</v>
      </c>
      <c r="G2577" s="64">
        <v>8.0357142857142865</v>
      </c>
      <c r="H2577" s="64">
        <v>12.328767123287671</v>
      </c>
      <c r="I2577" s="64">
        <v>0</v>
      </c>
      <c r="J2577" s="64">
        <v>4.954954954954955</v>
      </c>
      <c r="K2577" s="64">
        <v>7.5862068965517242</v>
      </c>
      <c r="L2577" s="65"/>
      <c r="M2577" s="65">
        <v>0</v>
      </c>
      <c r="N2577" s="65">
        <v>5</v>
      </c>
      <c r="O2577" s="65">
        <v>10</v>
      </c>
      <c r="P2577" s="65">
        <v>0</v>
      </c>
      <c r="Q2577" s="65">
        <v>9</v>
      </c>
      <c r="R2577" s="65">
        <v>18</v>
      </c>
      <c r="S2577" s="65">
        <v>0</v>
      </c>
      <c r="T2577" s="65">
        <v>11</v>
      </c>
      <c r="U2577" s="65">
        <v>22</v>
      </c>
    </row>
    <row r="2578" spans="1:21" x14ac:dyDescent="0.35">
      <c r="A2578" s="62">
        <v>2573</v>
      </c>
      <c r="B2578" s="63" t="s">
        <v>2806</v>
      </c>
      <c r="C2578" s="64">
        <v>0</v>
      </c>
      <c r="D2578" s="64">
        <v>0</v>
      </c>
      <c r="E2578" s="64">
        <v>0</v>
      </c>
      <c r="F2578" s="64">
        <v>0</v>
      </c>
      <c r="G2578" s="64">
        <v>0</v>
      </c>
      <c r="H2578" s="64">
        <v>0</v>
      </c>
      <c r="I2578" s="64">
        <v>0</v>
      </c>
      <c r="J2578" s="64">
        <v>0</v>
      </c>
      <c r="K2578" s="64">
        <v>0</v>
      </c>
      <c r="L2578" s="65"/>
      <c r="M2578" s="65">
        <v>0</v>
      </c>
      <c r="N2578" s="65">
        <v>0</v>
      </c>
      <c r="O2578" s="65">
        <v>0</v>
      </c>
      <c r="P2578" s="65">
        <v>0</v>
      </c>
      <c r="Q2578" s="65">
        <v>0</v>
      </c>
      <c r="R2578" s="65">
        <v>0</v>
      </c>
      <c r="S2578" s="65">
        <v>0</v>
      </c>
      <c r="T2578" s="65">
        <v>0</v>
      </c>
      <c r="U2578" s="65">
        <v>0</v>
      </c>
    </row>
    <row r="2579" spans="1:21" x14ac:dyDescent="0.35">
      <c r="A2579" s="62">
        <v>2574</v>
      </c>
      <c r="B2579" s="63" t="s">
        <v>2807</v>
      </c>
      <c r="C2579" s="64">
        <v>0</v>
      </c>
      <c r="D2579" s="64">
        <v>0</v>
      </c>
      <c r="E2579" s="64">
        <v>0</v>
      </c>
      <c r="F2579" s="64">
        <v>0</v>
      </c>
      <c r="G2579" s="64">
        <v>0</v>
      </c>
      <c r="H2579" s="64">
        <v>0</v>
      </c>
      <c r="I2579" s="64">
        <v>0</v>
      </c>
      <c r="J2579" s="64">
        <v>0</v>
      </c>
      <c r="K2579" s="64">
        <v>0</v>
      </c>
      <c r="L2579" s="65"/>
      <c r="M2579" s="65">
        <v>0</v>
      </c>
      <c r="N2579" s="65">
        <v>0</v>
      </c>
      <c r="O2579" s="65">
        <v>0</v>
      </c>
      <c r="P2579" s="65">
        <v>0</v>
      </c>
      <c r="Q2579" s="65">
        <v>0</v>
      </c>
      <c r="R2579" s="65">
        <v>0</v>
      </c>
      <c r="S2579" s="65">
        <v>0</v>
      </c>
      <c r="T2579" s="65">
        <v>0</v>
      </c>
      <c r="U2579" s="65">
        <v>0</v>
      </c>
    </row>
    <row r="2580" spans="1:21" x14ac:dyDescent="0.35">
      <c r="A2580" s="62">
        <v>2575</v>
      </c>
      <c r="B2580" s="63" t="s">
        <v>2808</v>
      </c>
      <c r="C2580" s="64">
        <v>0</v>
      </c>
      <c r="D2580" s="64">
        <v>0</v>
      </c>
      <c r="E2580" s="64">
        <v>0</v>
      </c>
      <c r="F2580" s="64">
        <v>0</v>
      </c>
      <c r="G2580" s="64">
        <v>0</v>
      </c>
      <c r="H2580" s="64">
        <v>0</v>
      </c>
      <c r="I2580" s="64">
        <v>0</v>
      </c>
      <c r="J2580" s="64">
        <v>0</v>
      </c>
      <c r="K2580" s="64">
        <v>0</v>
      </c>
      <c r="L2580" s="65"/>
      <c r="M2580" s="65">
        <v>0</v>
      </c>
      <c r="N2580" s="65">
        <v>0</v>
      </c>
      <c r="O2580" s="65">
        <v>0</v>
      </c>
      <c r="P2580" s="65">
        <v>0</v>
      </c>
      <c r="Q2580" s="65">
        <v>0</v>
      </c>
      <c r="R2580" s="65">
        <v>0</v>
      </c>
      <c r="S2580" s="65">
        <v>0</v>
      </c>
      <c r="T2580" s="65">
        <v>0</v>
      </c>
      <c r="U2580" s="65">
        <v>0</v>
      </c>
    </row>
    <row r="2581" spans="1:21" x14ac:dyDescent="0.35">
      <c r="A2581" s="62">
        <v>2576</v>
      </c>
      <c r="B2581" s="63" t="s">
        <v>2809</v>
      </c>
      <c r="C2581" s="64">
        <v>0</v>
      </c>
      <c r="D2581" s="64">
        <v>0</v>
      </c>
      <c r="E2581" s="64">
        <v>0</v>
      </c>
      <c r="F2581" s="64">
        <v>0</v>
      </c>
      <c r="G2581" s="64">
        <v>0</v>
      </c>
      <c r="H2581" s="64">
        <v>0</v>
      </c>
      <c r="I2581" s="64">
        <v>0</v>
      </c>
      <c r="J2581" s="64">
        <v>0</v>
      </c>
      <c r="K2581" s="64">
        <v>0</v>
      </c>
      <c r="L2581" s="65"/>
      <c r="M2581" s="65">
        <v>0</v>
      </c>
      <c r="N2581" s="65">
        <v>0</v>
      </c>
      <c r="O2581" s="65">
        <v>0</v>
      </c>
      <c r="P2581" s="65">
        <v>0</v>
      </c>
      <c r="Q2581" s="65">
        <v>0</v>
      </c>
      <c r="R2581" s="65">
        <v>0</v>
      </c>
      <c r="S2581" s="65">
        <v>0</v>
      </c>
      <c r="T2581" s="65">
        <v>0</v>
      </c>
      <c r="U2581" s="65">
        <v>0</v>
      </c>
    </row>
    <row r="2582" spans="1:21" x14ac:dyDescent="0.35">
      <c r="A2582" s="62">
        <v>2577</v>
      </c>
      <c r="B2582" s="63" t="s">
        <v>2810</v>
      </c>
      <c r="C2582" s="64">
        <v>0</v>
      </c>
      <c r="D2582" s="64">
        <v>16.666666666666664</v>
      </c>
      <c r="E2582" s="64">
        <v>0</v>
      </c>
      <c r="F2582" s="64">
        <v>0</v>
      </c>
      <c r="G2582" s="64">
        <v>18.75</v>
      </c>
      <c r="H2582" s="64">
        <v>9.67741935483871</v>
      </c>
      <c r="I2582" s="64">
        <v>0</v>
      </c>
      <c r="J2582" s="64">
        <v>15.625</v>
      </c>
      <c r="K2582" s="64">
        <v>5.4054054054054053</v>
      </c>
      <c r="L2582" s="65"/>
      <c r="M2582" s="65">
        <v>0</v>
      </c>
      <c r="N2582" s="65">
        <v>3</v>
      </c>
      <c r="O2582" s="65">
        <v>0</v>
      </c>
      <c r="P2582" s="65">
        <v>0</v>
      </c>
      <c r="Q2582" s="65">
        <v>3</v>
      </c>
      <c r="R2582" s="65">
        <v>3</v>
      </c>
      <c r="S2582" s="65">
        <v>0</v>
      </c>
      <c r="T2582" s="65">
        <v>5</v>
      </c>
      <c r="U2582" s="65">
        <v>4</v>
      </c>
    </row>
    <row r="2583" spans="1:21" x14ac:dyDescent="0.35">
      <c r="A2583" s="62">
        <v>2578</v>
      </c>
      <c r="B2583" s="63" t="s">
        <v>2811</v>
      </c>
      <c r="C2583" s="64">
        <v>0</v>
      </c>
      <c r="D2583" s="64">
        <v>0</v>
      </c>
      <c r="E2583" s="64">
        <v>0</v>
      </c>
      <c r="F2583" s="64">
        <v>0</v>
      </c>
      <c r="G2583" s="64">
        <v>0</v>
      </c>
      <c r="H2583" s="64">
        <v>0</v>
      </c>
      <c r="I2583" s="64">
        <v>0</v>
      </c>
      <c r="J2583" s="64">
        <v>0</v>
      </c>
      <c r="K2583" s="64">
        <v>0</v>
      </c>
      <c r="L2583" s="65"/>
      <c r="M2583" s="65">
        <v>0</v>
      </c>
      <c r="N2583" s="65">
        <v>0</v>
      </c>
      <c r="O2583" s="65">
        <v>0</v>
      </c>
      <c r="P2583" s="65">
        <v>0</v>
      </c>
      <c r="Q2583" s="65">
        <v>0</v>
      </c>
      <c r="R2583" s="65">
        <v>0</v>
      </c>
      <c r="S2583" s="65">
        <v>0</v>
      </c>
      <c r="T2583" s="65">
        <v>0</v>
      </c>
      <c r="U2583" s="65">
        <v>0</v>
      </c>
    </row>
    <row r="2584" spans="1:21" x14ac:dyDescent="0.35">
      <c r="A2584" s="62">
        <v>2579</v>
      </c>
      <c r="B2584" s="63" t="s">
        <v>2812</v>
      </c>
      <c r="C2584" s="64">
        <v>0</v>
      </c>
      <c r="D2584" s="64">
        <v>0</v>
      </c>
      <c r="E2584" s="64">
        <v>0</v>
      </c>
      <c r="F2584" s="64">
        <v>0</v>
      </c>
      <c r="G2584" s="64">
        <v>0</v>
      </c>
      <c r="H2584" s="64">
        <v>0</v>
      </c>
      <c r="I2584" s="64">
        <v>0</v>
      </c>
      <c r="J2584" s="64">
        <v>0</v>
      </c>
      <c r="K2584" s="64">
        <v>0</v>
      </c>
      <c r="L2584" s="65"/>
      <c r="M2584" s="65">
        <v>0</v>
      </c>
      <c r="N2584" s="65">
        <v>0</v>
      </c>
      <c r="O2584" s="65">
        <v>0</v>
      </c>
      <c r="P2584" s="65">
        <v>0</v>
      </c>
      <c r="Q2584" s="65">
        <v>0</v>
      </c>
      <c r="R2584" s="65">
        <v>0</v>
      </c>
      <c r="S2584" s="65">
        <v>0</v>
      </c>
      <c r="T2584" s="65">
        <v>0</v>
      </c>
      <c r="U2584" s="65">
        <v>0</v>
      </c>
    </row>
    <row r="2585" spans="1:21" x14ac:dyDescent="0.35">
      <c r="A2585" s="62">
        <v>2580</v>
      </c>
      <c r="B2585" s="63" t="s">
        <v>2813</v>
      </c>
      <c r="C2585" s="64">
        <v>0</v>
      </c>
      <c r="D2585" s="64">
        <v>0</v>
      </c>
      <c r="E2585" s="64">
        <v>0</v>
      </c>
      <c r="F2585" s="64">
        <v>0</v>
      </c>
      <c r="G2585" s="64">
        <v>0</v>
      </c>
      <c r="H2585" s="64">
        <v>0</v>
      </c>
      <c r="I2585" s="64">
        <v>0</v>
      </c>
      <c r="J2585" s="64">
        <v>0</v>
      </c>
      <c r="K2585" s="64">
        <v>0</v>
      </c>
      <c r="L2585" s="65"/>
      <c r="M2585" s="65">
        <v>0</v>
      </c>
      <c r="N2585" s="65">
        <v>0</v>
      </c>
      <c r="O2585" s="65">
        <v>0</v>
      </c>
      <c r="P2585" s="65">
        <v>0</v>
      </c>
      <c r="Q2585" s="65">
        <v>0</v>
      </c>
      <c r="R2585" s="65">
        <v>0</v>
      </c>
      <c r="S2585" s="65">
        <v>0</v>
      </c>
      <c r="T2585" s="65">
        <v>0</v>
      </c>
      <c r="U2585" s="65">
        <v>0</v>
      </c>
    </row>
    <row r="2586" spans="1:21" x14ac:dyDescent="0.35">
      <c r="A2586" s="62">
        <v>2581</v>
      </c>
      <c r="B2586" s="63" t="s">
        <v>2814</v>
      </c>
      <c r="C2586" s="64">
        <v>0</v>
      </c>
      <c r="D2586" s="64">
        <v>0</v>
      </c>
      <c r="E2586" s="64">
        <v>0</v>
      </c>
      <c r="F2586" s="64">
        <v>0</v>
      </c>
      <c r="G2586" s="64">
        <v>0</v>
      </c>
      <c r="H2586" s="64">
        <v>0</v>
      </c>
      <c r="I2586" s="64">
        <v>0</v>
      </c>
      <c r="J2586" s="64">
        <v>0</v>
      </c>
      <c r="K2586" s="64">
        <v>0</v>
      </c>
      <c r="L2586" s="65"/>
      <c r="M2586" s="65">
        <v>0</v>
      </c>
      <c r="N2586" s="65">
        <v>0</v>
      </c>
      <c r="O2586" s="65">
        <v>0</v>
      </c>
      <c r="P2586" s="65">
        <v>0</v>
      </c>
      <c r="Q2586" s="65">
        <v>0</v>
      </c>
      <c r="R2586" s="65">
        <v>0</v>
      </c>
      <c r="S2586" s="65">
        <v>0</v>
      </c>
      <c r="T2586" s="65">
        <v>0</v>
      </c>
      <c r="U2586" s="65">
        <v>0</v>
      </c>
    </row>
    <row r="2587" spans="1:21" x14ac:dyDescent="0.35">
      <c r="A2587" s="62">
        <v>2582</v>
      </c>
      <c r="B2587" s="63" t="s">
        <v>538</v>
      </c>
      <c r="C2587" s="64">
        <v>6.4275037369207766</v>
      </c>
      <c r="D2587" s="64">
        <v>8.4594835262689223</v>
      </c>
      <c r="E2587" s="64">
        <v>7.4509803921568629</v>
      </c>
      <c r="F2587" s="64">
        <v>4.2492917847025495</v>
      </c>
      <c r="G2587" s="64">
        <v>15.239294710327457</v>
      </c>
      <c r="H2587" s="64">
        <v>9.9403578528827037</v>
      </c>
      <c r="I2587" s="64">
        <v>5.0651230101302458</v>
      </c>
      <c r="J2587" s="64">
        <v>11.510416666666666</v>
      </c>
      <c r="K2587" s="64">
        <v>8.802177858439201</v>
      </c>
      <c r="L2587" s="65"/>
      <c r="M2587" s="65">
        <v>43</v>
      </c>
      <c r="N2587" s="65">
        <v>95</v>
      </c>
      <c r="O2587" s="65">
        <v>133</v>
      </c>
      <c r="P2587" s="65">
        <v>30</v>
      </c>
      <c r="Q2587" s="65">
        <v>121</v>
      </c>
      <c r="R2587" s="65">
        <v>150</v>
      </c>
      <c r="S2587" s="65">
        <v>70</v>
      </c>
      <c r="T2587" s="65">
        <v>221</v>
      </c>
      <c r="U2587" s="65">
        <v>291</v>
      </c>
    </row>
    <row r="2588" spans="1:21" x14ac:dyDescent="0.35">
      <c r="A2588" s="62">
        <v>2583</v>
      </c>
      <c r="B2588" s="63" t="s">
        <v>2815</v>
      </c>
      <c r="C2588" s="64">
        <v>0</v>
      </c>
      <c r="D2588" s="64">
        <v>0</v>
      </c>
      <c r="E2588" s="64">
        <v>0</v>
      </c>
      <c r="F2588" s="64">
        <v>0</v>
      </c>
      <c r="G2588" s="64">
        <v>0</v>
      </c>
      <c r="H2588" s="64">
        <v>0</v>
      </c>
      <c r="I2588" s="64">
        <v>0</v>
      </c>
      <c r="J2588" s="64">
        <v>0</v>
      </c>
      <c r="K2588" s="64">
        <v>0</v>
      </c>
      <c r="L2588" s="65"/>
      <c r="M2588" s="65">
        <v>0</v>
      </c>
      <c r="N2588" s="65">
        <v>0</v>
      </c>
      <c r="O2588" s="65">
        <v>0</v>
      </c>
      <c r="P2588" s="65">
        <v>0</v>
      </c>
      <c r="Q2588" s="65">
        <v>0</v>
      </c>
      <c r="R2588" s="65">
        <v>0</v>
      </c>
      <c r="S2588" s="65">
        <v>0</v>
      </c>
      <c r="T2588" s="65">
        <v>0</v>
      </c>
      <c r="U2588" s="65">
        <v>0</v>
      </c>
    </row>
    <row r="2589" spans="1:21" x14ac:dyDescent="0.35">
      <c r="A2589" s="62">
        <v>2584</v>
      </c>
      <c r="B2589" s="63" t="s">
        <v>2816</v>
      </c>
      <c r="C2589" s="64">
        <v>0</v>
      </c>
      <c r="D2589" s="64">
        <v>0</v>
      </c>
      <c r="E2589" s="64">
        <v>0</v>
      </c>
      <c r="F2589" s="64">
        <v>0</v>
      </c>
      <c r="G2589" s="64">
        <v>0</v>
      </c>
      <c r="H2589" s="64">
        <v>0</v>
      </c>
      <c r="I2589" s="64">
        <v>0</v>
      </c>
      <c r="J2589" s="64">
        <v>0</v>
      </c>
      <c r="K2589" s="64">
        <v>0</v>
      </c>
      <c r="L2589" s="65"/>
      <c r="M2589" s="65">
        <v>0</v>
      </c>
      <c r="N2589" s="65">
        <v>0</v>
      </c>
      <c r="O2589" s="65">
        <v>0</v>
      </c>
      <c r="P2589" s="65">
        <v>0</v>
      </c>
      <c r="Q2589" s="65">
        <v>0</v>
      </c>
      <c r="R2589" s="65">
        <v>0</v>
      </c>
      <c r="S2589" s="65">
        <v>0</v>
      </c>
      <c r="T2589" s="65">
        <v>0</v>
      </c>
      <c r="U2589" s="65">
        <v>0</v>
      </c>
    </row>
    <row r="2590" spans="1:21" x14ac:dyDescent="0.35">
      <c r="A2590" s="62">
        <v>2585</v>
      </c>
      <c r="B2590" s="63" t="s">
        <v>2817</v>
      </c>
      <c r="C2590" s="64">
        <v>0</v>
      </c>
      <c r="D2590" s="64">
        <v>0</v>
      </c>
      <c r="E2590" s="64">
        <v>0</v>
      </c>
      <c r="F2590" s="64">
        <v>0</v>
      </c>
      <c r="G2590" s="64">
        <v>0</v>
      </c>
      <c r="H2590" s="64">
        <v>0</v>
      </c>
      <c r="I2590" s="64">
        <v>0</v>
      </c>
      <c r="J2590" s="64">
        <v>0</v>
      </c>
      <c r="K2590" s="64">
        <v>0</v>
      </c>
      <c r="L2590" s="65"/>
      <c r="M2590" s="65">
        <v>0</v>
      </c>
      <c r="N2590" s="65">
        <v>0</v>
      </c>
      <c r="O2590" s="65">
        <v>0</v>
      </c>
      <c r="P2590" s="65">
        <v>0</v>
      </c>
      <c r="Q2590" s="65">
        <v>0</v>
      </c>
      <c r="R2590" s="65">
        <v>0</v>
      </c>
      <c r="S2590" s="65">
        <v>0</v>
      </c>
      <c r="T2590" s="65">
        <v>0</v>
      </c>
      <c r="U2590" s="65">
        <v>0</v>
      </c>
    </row>
    <row r="2591" spans="1:21" x14ac:dyDescent="0.35">
      <c r="A2591" s="62">
        <v>2586</v>
      </c>
      <c r="B2591" s="63" t="s">
        <v>539</v>
      </c>
      <c r="C2591" s="64">
        <v>13.445378151260504</v>
      </c>
      <c r="D2591" s="64">
        <v>17.647058823529413</v>
      </c>
      <c r="E2591" s="64">
        <v>16</v>
      </c>
      <c r="F2591" s="64">
        <v>5.7142857142857144</v>
      </c>
      <c r="G2591" s="64">
        <v>10.365853658536585</v>
      </c>
      <c r="H2591" s="64">
        <v>8.0701754385964914</v>
      </c>
      <c r="I2591" s="64">
        <v>10.833333333333334</v>
      </c>
      <c r="J2591" s="64">
        <v>12.643678160919542</v>
      </c>
      <c r="K2591" s="64">
        <v>12.903225806451612</v>
      </c>
      <c r="L2591" s="65"/>
      <c r="M2591" s="65">
        <v>16</v>
      </c>
      <c r="N2591" s="65">
        <v>33</v>
      </c>
      <c r="O2591" s="65">
        <v>48</v>
      </c>
      <c r="P2591" s="65">
        <v>6</v>
      </c>
      <c r="Q2591" s="65">
        <v>17</v>
      </c>
      <c r="R2591" s="65">
        <v>23</v>
      </c>
      <c r="S2591" s="65">
        <v>26</v>
      </c>
      <c r="T2591" s="65">
        <v>44</v>
      </c>
      <c r="U2591" s="65">
        <v>76</v>
      </c>
    </row>
    <row r="2592" spans="1:21" x14ac:dyDescent="0.35">
      <c r="A2592" s="62">
        <v>2587</v>
      </c>
      <c r="B2592" s="63" t="s">
        <v>2818</v>
      </c>
      <c r="C2592" s="64">
        <v>0</v>
      </c>
      <c r="D2592" s="64">
        <v>0</v>
      </c>
      <c r="E2592" s="64">
        <v>0</v>
      </c>
      <c r="F2592" s="64">
        <v>0</v>
      </c>
      <c r="G2592" s="64">
        <v>30</v>
      </c>
      <c r="H2592" s="64">
        <v>15</v>
      </c>
      <c r="I2592" s="64">
        <v>0</v>
      </c>
      <c r="J2592" s="64">
        <v>18.75</v>
      </c>
      <c r="K2592" s="64">
        <v>14.814814814814813</v>
      </c>
      <c r="L2592" s="65"/>
      <c r="M2592" s="65">
        <v>0</v>
      </c>
      <c r="N2592" s="65">
        <v>0</v>
      </c>
      <c r="O2592" s="65">
        <v>0</v>
      </c>
      <c r="P2592" s="65">
        <v>0</v>
      </c>
      <c r="Q2592" s="65">
        <v>3</v>
      </c>
      <c r="R2592" s="65">
        <v>3</v>
      </c>
      <c r="S2592" s="65">
        <v>0</v>
      </c>
      <c r="T2592" s="65">
        <v>3</v>
      </c>
      <c r="U2592" s="65">
        <v>4</v>
      </c>
    </row>
    <row r="2593" spans="1:21" x14ac:dyDescent="0.35">
      <c r="A2593" s="62">
        <v>2588</v>
      </c>
      <c r="B2593" s="63" t="s">
        <v>2819</v>
      </c>
      <c r="C2593" s="64">
        <v>0</v>
      </c>
      <c r="D2593" s="64">
        <v>0</v>
      </c>
      <c r="E2593" s="64">
        <v>0</v>
      </c>
      <c r="F2593" s="64">
        <v>0</v>
      </c>
      <c r="G2593" s="64">
        <v>0</v>
      </c>
      <c r="H2593" s="64">
        <v>0</v>
      </c>
      <c r="I2593" s="64">
        <v>0</v>
      </c>
      <c r="J2593" s="64">
        <v>0</v>
      </c>
      <c r="K2593" s="64">
        <v>0</v>
      </c>
      <c r="L2593" s="65"/>
      <c r="M2593" s="65">
        <v>0</v>
      </c>
      <c r="N2593" s="65">
        <v>0</v>
      </c>
      <c r="O2593" s="65">
        <v>0</v>
      </c>
      <c r="P2593" s="65">
        <v>0</v>
      </c>
      <c r="Q2593" s="65">
        <v>0</v>
      </c>
      <c r="R2593" s="65">
        <v>0</v>
      </c>
      <c r="S2593" s="65">
        <v>0</v>
      </c>
      <c r="T2593" s="65">
        <v>0</v>
      </c>
      <c r="U2593" s="65">
        <v>0</v>
      </c>
    </row>
    <row r="2594" spans="1:21" x14ac:dyDescent="0.35">
      <c r="A2594" s="62">
        <v>2589</v>
      </c>
      <c r="B2594" s="63" t="s">
        <v>2820</v>
      </c>
      <c r="C2594" s="64">
        <v>0</v>
      </c>
      <c r="D2594" s="64">
        <v>0</v>
      </c>
      <c r="E2594" s="64">
        <v>0</v>
      </c>
      <c r="F2594" s="64">
        <v>0</v>
      </c>
      <c r="G2594" s="64">
        <v>0</v>
      </c>
      <c r="H2594" s="64">
        <v>0</v>
      </c>
      <c r="I2594" s="64">
        <v>0</v>
      </c>
      <c r="J2594" s="64">
        <v>0</v>
      </c>
      <c r="K2594" s="64">
        <v>0</v>
      </c>
      <c r="L2594" s="65"/>
      <c r="M2594" s="65">
        <v>0</v>
      </c>
      <c r="N2594" s="65">
        <v>0</v>
      </c>
      <c r="O2594" s="65">
        <v>0</v>
      </c>
      <c r="P2594" s="65">
        <v>0</v>
      </c>
      <c r="Q2594" s="65">
        <v>0</v>
      </c>
      <c r="R2594" s="65">
        <v>0</v>
      </c>
      <c r="S2594" s="65">
        <v>0</v>
      </c>
      <c r="T2594" s="65">
        <v>0</v>
      </c>
      <c r="U2594" s="65">
        <v>0</v>
      </c>
    </row>
    <row r="2595" spans="1:21" x14ac:dyDescent="0.35">
      <c r="A2595" s="62">
        <v>2590</v>
      </c>
      <c r="B2595" s="63" t="s">
        <v>2821</v>
      </c>
      <c r="C2595" s="64">
        <v>0</v>
      </c>
      <c r="D2595" s="64">
        <v>0</v>
      </c>
      <c r="E2595" s="64">
        <v>0</v>
      </c>
      <c r="F2595" s="64">
        <v>0</v>
      </c>
      <c r="G2595" s="64">
        <v>0</v>
      </c>
      <c r="H2595" s="64">
        <v>0</v>
      </c>
      <c r="I2595" s="64">
        <v>0</v>
      </c>
      <c r="J2595" s="64">
        <v>0</v>
      </c>
      <c r="K2595" s="64">
        <v>0</v>
      </c>
      <c r="L2595" s="65"/>
      <c r="M2595" s="65">
        <v>0</v>
      </c>
      <c r="N2595" s="65">
        <v>0</v>
      </c>
      <c r="O2595" s="65">
        <v>0</v>
      </c>
      <c r="P2595" s="65">
        <v>0</v>
      </c>
      <c r="Q2595" s="65">
        <v>0</v>
      </c>
      <c r="R2595" s="65">
        <v>0</v>
      </c>
      <c r="S2595" s="65">
        <v>0</v>
      </c>
      <c r="T2595" s="65">
        <v>0</v>
      </c>
      <c r="U2595" s="65">
        <v>0</v>
      </c>
    </row>
    <row r="2596" spans="1:21" x14ac:dyDescent="0.35">
      <c r="A2596" s="62">
        <v>2591</v>
      </c>
      <c r="B2596" s="63" t="s">
        <v>2822</v>
      </c>
      <c r="C2596" s="64">
        <v>0</v>
      </c>
      <c r="D2596" s="64">
        <v>0</v>
      </c>
      <c r="E2596" s="64">
        <v>0</v>
      </c>
      <c r="F2596" s="64">
        <v>0</v>
      </c>
      <c r="G2596" s="64">
        <v>0</v>
      </c>
      <c r="H2596" s="64">
        <v>0</v>
      </c>
      <c r="I2596" s="64">
        <v>0</v>
      </c>
      <c r="J2596" s="64">
        <v>0</v>
      </c>
      <c r="K2596" s="64">
        <v>0</v>
      </c>
      <c r="L2596" s="65"/>
      <c r="M2596" s="65">
        <v>0</v>
      </c>
      <c r="N2596" s="65">
        <v>0</v>
      </c>
      <c r="O2596" s="65">
        <v>0</v>
      </c>
      <c r="P2596" s="65">
        <v>0</v>
      </c>
      <c r="Q2596" s="65">
        <v>0</v>
      </c>
      <c r="R2596" s="65">
        <v>0</v>
      </c>
      <c r="S2596" s="65">
        <v>0</v>
      </c>
      <c r="T2596" s="65">
        <v>0</v>
      </c>
      <c r="U2596" s="65">
        <v>0</v>
      </c>
    </row>
    <row r="2597" spans="1:21" x14ac:dyDescent="0.35">
      <c r="A2597" s="62">
        <v>2592</v>
      </c>
      <c r="B2597" s="63" t="s">
        <v>2823</v>
      </c>
      <c r="C2597" s="64">
        <v>0</v>
      </c>
      <c r="D2597" s="64">
        <v>0</v>
      </c>
      <c r="E2597" s="64">
        <v>0</v>
      </c>
      <c r="F2597" s="64">
        <v>0</v>
      </c>
      <c r="G2597" s="64">
        <v>0</v>
      </c>
      <c r="H2597" s="64">
        <v>0</v>
      </c>
      <c r="I2597" s="64">
        <v>0</v>
      </c>
      <c r="J2597" s="64">
        <v>0</v>
      </c>
      <c r="K2597" s="64">
        <v>0</v>
      </c>
      <c r="L2597" s="65"/>
      <c r="M2597" s="65">
        <v>0</v>
      </c>
      <c r="N2597" s="65">
        <v>0</v>
      </c>
      <c r="O2597" s="65">
        <v>0</v>
      </c>
      <c r="P2597" s="65">
        <v>0</v>
      </c>
      <c r="Q2597" s="65">
        <v>0</v>
      </c>
      <c r="R2597" s="65">
        <v>0</v>
      </c>
      <c r="S2597" s="65">
        <v>0</v>
      </c>
      <c r="T2597" s="65">
        <v>0</v>
      </c>
      <c r="U2597" s="65">
        <v>0</v>
      </c>
    </row>
    <row r="2598" spans="1:21" x14ac:dyDescent="0.35">
      <c r="A2598" s="62">
        <v>2593</v>
      </c>
      <c r="B2598" s="63" t="s">
        <v>2824</v>
      </c>
      <c r="C2598" s="64">
        <v>0</v>
      </c>
      <c r="D2598" s="64">
        <v>0</v>
      </c>
      <c r="E2598" s="64">
        <v>0</v>
      </c>
      <c r="F2598" s="64">
        <v>0</v>
      </c>
      <c r="G2598" s="64">
        <v>0</v>
      </c>
      <c r="H2598" s="64">
        <v>0</v>
      </c>
      <c r="I2598" s="64">
        <v>0</v>
      </c>
      <c r="J2598" s="64">
        <v>0</v>
      </c>
      <c r="K2598" s="64">
        <v>0</v>
      </c>
      <c r="L2598" s="65"/>
      <c r="M2598" s="65">
        <v>0</v>
      </c>
      <c r="N2598" s="65">
        <v>0</v>
      </c>
      <c r="O2598" s="65">
        <v>0</v>
      </c>
      <c r="P2598" s="65">
        <v>0</v>
      </c>
      <c r="Q2598" s="65">
        <v>0</v>
      </c>
      <c r="R2598" s="65">
        <v>0</v>
      </c>
      <c r="S2598" s="65">
        <v>0</v>
      </c>
      <c r="T2598" s="65">
        <v>0</v>
      </c>
      <c r="U2598" s="65">
        <v>0</v>
      </c>
    </row>
    <row r="2599" spans="1:21" x14ac:dyDescent="0.35">
      <c r="A2599" s="62">
        <v>2594</v>
      </c>
      <c r="B2599" s="63" t="s">
        <v>540</v>
      </c>
      <c r="C2599" s="64">
        <v>0</v>
      </c>
      <c r="D2599" s="64">
        <v>3.8834951456310676</v>
      </c>
      <c r="E2599" s="64">
        <v>3.5087719298245612</v>
      </c>
      <c r="F2599" s="64">
        <v>9.3457943925233646</v>
      </c>
      <c r="G2599" s="64">
        <v>13.861386138613863</v>
      </c>
      <c r="H2599" s="64">
        <v>9.5</v>
      </c>
      <c r="I2599" s="64">
        <v>4.9773755656108598</v>
      </c>
      <c r="J2599" s="64">
        <v>7.7720207253886011</v>
      </c>
      <c r="K2599" s="64">
        <v>6.3084112149532707</v>
      </c>
      <c r="L2599" s="65"/>
      <c r="M2599" s="65">
        <v>0</v>
      </c>
      <c r="N2599" s="65">
        <v>4</v>
      </c>
      <c r="O2599" s="65">
        <v>8</v>
      </c>
      <c r="P2599" s="65">
        <v>10</v>
      </c>
      <c r="Q2599" s="65">
        <v>14</v>
      </c>
      <c r="R2599" s="65">
        <v>19</v>
      </c>
      <c r="S2599" s="65">
        <v>11</v>
      </c>
      <c r="T2599" s="65">
        <v>15</v>
      </c>
      <c r="U2599" s="65">
        <v>27</v>
      </c>
    </row>
    <row r="2600" spans="1:21" x14ac:dyDescent="0.35">
      <c r="A2600" s="62">
        <v>2595</v>
      </c>
      <c r="B2600" s="63" t="s">
        <v>2825</v>
      </c>
      <c r="C2600" s="64">
        <v>0</v>
      </c>
      <c r="D2600" s="64">
        <v>0</v>
      </c>
      <c r="E2600" s="64">
        <v>0</v>
      </c>
      <c r="F2600" s="64">
        <v>0</v>
      </c>
      <c r="G2600" s="64">
        <v>0</v>
      </c>
      <c r="H2600" s="64">
        <v>0</v>
      </c>
      <c r="I2600" s="64">
        <v>0</v>
      </c>
      <c r="J2600" s="64">
        <v>0</v>
      </c>
      <c r="K2600" s="64">
        <v>0</v>
      </c>
      <c r="L2600" s="65"/>
      <c r="M2600" s="65">
        <v>0</v>
      </c>
      <c r="N2600" s="65">
        <v>0</v>
      </c>
      <c r="O2600" s="65">
        <v>0</v>
      </c>
      <c r="P2600" s="65">
        <v>0</v>
      </c>
      <c r="Q2600" s="65">
        <v>0</v>
      </c>
      <c r="R2600" s="65">
        <v>0</v>
      </c>
      <c r="S2600" s="65">
        <v>0</v>
      </c>
      <c r="T2600" s="65">
        <v>0</v>
      </c>
      <c r="U2600" s="65">
        <v>0</v>
      </c>
    </row>
    <row r="2601" spans="1:21" x14ac:dyDescent="0.35">
      <c r="A2601" s="62">
        <v>2596</v>
      </c>
      <c r="B2601" s="63" t="s">
        <v>2826</v>
      </c>
      <c r="C2601" s="64">
        <v>0</v>
      </c>
      <c r="D2601" s="64">
        <v>19.230769230769234</v>
      </c>
      <c r="E2601" s="64">
        <v>5.6603773584905666</v>
      </c>
      <c r="F2601" s="64">
        <v>0</v>
      </c>
      <c r="G2601" s="64">
        <v>23.52941176470588</v>
      </c>
      <c r="H2601" s="64">
        <v>8.8888888888888893</v>
      </c>
      <c r="I2601" s="64">
        <v>0</v>
      </c>
      <c r="J2601" s="64">
        <v>10.810810810810811</v>
      </c>
      <c r="K2601" s="64">
        <v>6</v>
      </c>
      <c r="L2601" s="65"/>
      <c r="M2601" s="65">
        <v>0</v>
      </c>
      <c r="N2601" s="65">
        <v>5</v>
      </c>
      <c r="O2601" s="65">
        <v>3</v>
      </c>
      <c r="P2601" s="65">
        <v>0</v>
      </c>
      <c r="Q2601" s="65">
        <v>4</v>
      </c>
      <c r="R2601" s="65">
        <v>4</v>
      </c>
      <c r="S2601" s="65">
        <v>0</v>
      </c>
      <c r="T2601" s="65">
        <v>4</v>
      </c>
      <c r="U2601" s="65">
        <v>6</v>
      </c>
    </row>
    <row r="2602" spans="1:21" x14ac:dyDescent="0.35">
      <c r="A2602" s="62">
        <v>2597</v>
      </c>
      <c r="B2602" s="63" t="s">
        <v>2827</v>
      </c>
      <c r="C2602" s="64">
        <v>0</v>
      </c>
      <c r="D2602" s="64">
        <v>0</v>
      </c>
      <c r="E2602" s="64">
        <v>30.76923076923077</v>
      </c>
      <c r="F2602" s="64">
        <v>0</v>
      </c>
      <c r="G2602" s="64">
        <v>0</v>
      </c>
      <c r="H2602" s="64">
        <v>0</v>
      </c>
      <c r="I2602" s="64">
        <v>0</v>
      </c>
      <c r="J2602" s="64">
        <v>20</v>
      </c>
      <c r="K2602" s="64">
        <v>6.5217391304347823</v>
      </c>
      <c r="L2602" s="65"/>
      <c r="M2602" s="65">
        <v>0</v>
      </c>
      <c r="N2602" s="65">
        <v>0</v>
      </c>
      <c r="O2602" s="65">
        <v>4</v>
      </c>
      <c r="P2602" s="65">
        <v>0</v>
      </c>
      <c r="Q2602" s="65">
        <v>0</v>
      </c>
      <c r="R2602" s="65">
        <v>0</v>
      </c>
      <c r="S2602" s="65">
        <v>0</v>
      </c>
      <c r="T2602" s="65">
        <v>3</v>
      </c>
      <c r="U2602" s="65">
        <v>3</v>
      </c>
    </row>
    <row r="2603" spans="1:21" x14ac:dyDescent="0.35">
      <c r="A2603" s="62">
        <v>2598</v>
      </c>
      <c r="B2603" s="63" t="s">
        <v>2828</v>
      </c>
      <c r="C2603" s="64">
        <v>0</v>
      </c>
      <c r="D2603" s="64">
        <v>0</v>
      </c>
      <c r="E2603" s="64">
        <v>0</v>
      </c>
      <c r="F2603" s="64">
        <v>13.043478260869565</v>
      </c>
      <c r="G2603" s="64">
        <v>0</v>
      </c>
      <c r="H2603" s="64">
        <v>7.5</v>
      </c>
      <c r="I2603" s="64">
        <v>15.625</v>
      </c>
      <c r="J2603" s="64">
        <v>0</v>
      </c>
      <c r="K2603" s="64">
        <v>6.5789473684210522</v>
      </c>
      <c r="L2603" s="65"/>
      <c r="M2603" s="65">
        <v>0</v>
      </c>
      <c r="N2603" s="65">
        <v>0</v>
      </c>
      <c r="O2603" s="65">
        <v>0</v>
      </c>
      <c r="P2603" s="65">
        <v>3</v>
      </c>
      <c r="Q2603" s="65">
        <v>0</v>
      </c>
      <c r="R2603" s="65">
        <v>3</v>
      </c>
      <c r="S2603" s="65">
        <v>5</v>
      </c>
      <c r="T2603" s="65">
        <v>0</v>
      </c>
      <c r="U2603" s="65">
        <v>5</v>
      </c>
    </row>
    <row r="2604" spans="1:21" x14ac:dyDescent="0.35">
      <c r="A2604" s="62">
        <v>2599</v>
      </c>
      <c r="B2604" s="63" t="s">
        <v>2829</v>
      </c>
      <c r="C2604" s="64">
        <v>0</v>
      </c>
      <c r="D2604" s="64">
        <v>0</v>
      </c>
      <c r="E2604" s="64">
        <v>0</v>
      </c>
      <c r="F2604" s="64">
        <v>0</v>
      </c>
      <c r="G2604" s="64">
        <v>21.428571428571427</v>
      </c>
      <c r="H2604" s="64">
        <v>9.0909090909090917</v>
      </c>
      <c r="I2604" s="64">
        <v>0</v>
      </c>
      <c r="J2604" s="64">
        <v>11.111111111111111</v>
      </c>
      <c r="K2604" s="64">
        <v>4.7619047619047619</v>
      </c>
      <c r="L2604" s="65"/>
      <c r="M2604" s="65">
        <v>0</v>
      </c>
      <c r="N2604" s="65">
        <v>0</v>
      </c>
      <c r="O2604" s="65">
        <v>0</v>
      </c>
      <c r="P2604" s="65">
        <v>0</v>
      </c>
      <c r="Q2604" s="65">
        <v>3</v>
      </c>
      <c r="R2604" s="65">
        <v>3</v>
      </c>
      <c r="S2604" s="65">
        <v>0</v>
      </c>
      <c r="T2604" s="65">
        <v>3</v>
      </c>
      <c r="U2604" s="65">
        <v>3</v>
      </c>
    </row>
    <row r="2605" spans="1:21" x14ac:dyDescent="0.35">
      <c r="A2605" s="62">
        <v>2600</v>
      </c>
      <c r="B2605" s="63" t="s">
        <v>2830</v>
      </c>
      <c r="C2605" s="64">
        <v>0</v>
      </c>
      <c r="D2605" s="64">
        <v>0</v>
      </c>
      <c r="E2605" s="64">
        <v>0</v>
      </c>
      <c r="F2605" s="64">
        <v>0</v>
      </c>
      <c r="G2605" s="64">
        <v>0</v>
      </c>
      <c r="H2605" s="64">
        <v>0</v>
      </c>
      <c r="I2605" s="64">
        <v>0</v>
      </c>
      <c r="J2605" s="64">
        <v>0</v>
      </c>
      <c r="K2605" s="64">
        <v>0</v>
      </c>
      <c r="L2605" s="65"/>
      <c r="M2605" s="65">
        <v>0</v>
      </c>
      <c r="N2605" s="65">
        <v>0</v>
      </c>
      <c r="O2605" s="65">
        <v>0</v>
      </c>
      <c r="P2605" s="65">
        <v>0</v>
      </c>
      <c r="Q2605" s="65">
        <v>0</v>
      </c>
      <c r="R2605" s="65">
        <v>0</v>
      </c>
      <c r="S2605" s="65">
        <v>0</v>
      </c>
      <c r="T2605" s="65">
        <v>0</v>
      </c>
      <c r="U2605" s="65">
        <v>0</v>
      </c>
    </row>
    <row r="2606" spans="1:21" x14ac:dyDescent="0.35">
      <c r="A2606" s="62">
        <v>2601</v>
      </c>
      <c r="B2606" s="63" t="s">
        <v>2831</v>
      </c>
      <c r="C2606" s="64">
        <v>0</v>
      </c>
      <c r="D2606" s="64">
        <v>57.142857142857139</v>
      </c>
      <c r="E2606" s="64">
        <v>33.333333333333329</v>
      </c>
      <c r="F2606" s="64">
        <v>0</v>
      </c>
      <c r="G2606" s="64">
        <v>0</v>
      </c>
      <c r="H2606" s="64">
        <v>0</v>
      </c>
      <c r="I2606" s="64">
        <v>0</v>
      </c>
      <c r="J2606" s="64">
        <v>100</v>
      </c>
      <c r="K2606" s="64">
        <v>13.793103448275861</v>
      </c>
      <c r="L2606" s="65"/>
      <c r="M2606" s="65">
        <v>0</v>
      </c>
      <c r="N2606" s="65">
        <v>4</v>
      </c>
      <c r="O2606" s="65">
        <v>4</v>
      </c>
      <c r="P2606" s="65">
        <v>0</v>
      </c>
      <c r="Q2606" s="65">
        <v>0</v>
      </c>
      <c r="R2606" s="65">
        <v>0</v>
      </c>
      <c r="S2606" s="65">
        <v>0</v>
      </c>
      <c r="T2606" s="65">
        <v>4</v>
      </c>
      <c r="U2606" s="65">
        <v>4</v>
      </c>
    </row>
    <row r="2607" spans="1:21" x14ac:dyDescent="0.35">
      <c r="A2607" s="62">
        <v>2602</v>
      </c>
      <c r="B2607" s="63" t="s">
        <v>2832</v>
      </c>
      <c r="C2607" s="64">
        <v>0</v>
      </c>
      <c r="D2607" s="64">
        <v>0</v>
      </c>
      <c r="E2607" s="64">
        <v>0</v>
      </c>
      <c r="F2607" s="64">
        <v>0</v>
      </c>
      <c r="G2607" s="64">
        <v>0</v>
      </c>
      <c r="H2607" s="64">
        <v>0</v>
      </c>
      <c r="I2607" s="64">
        <v>0</v>
      </c>
      <c r="J2607" s="64">
        <v>0</v>
      </c>
      <c r="K2607" s="64">
        <v>0</v>
      </c>
      <c r="L2607" s="65"/>
      <c r="M2607" s="65">
        <v>0</v>
      </c>
      <c r="N2607" s="65">
        <v>0</v>
      </c>
      <c r="O2607" s="65">
        <v>0</v>
      </c>
      <c r="P2607" s="65">
        <v>0</v>
      </c>
      <c r="Q2607" s="65">
        <v>0</v>
      </c>
      <c r="R2607" s="65">
        <v>0</v>
      </c>
      <c r="S2607" s="65">
        <v>0</v>
      </c>
      <c r="T2607" s="65">
        <v>0</v>
      </c>
      <c r="U2607" s="65">
        <v>0</v>
      </c>
    </row>
    <row r="2608" spans="1:21" x14ac:dyDescent="0.35">
      <c r="A2608" s="62">
        <v>2603</v>
      </c>
      <c r="B2608" s="63" t="s">
        <v>2833</v>
      </c>
      <c r="C2608" s="64">
        <v>0</v>
      </c>
      <c r="D2608" s="64">
        <v>0</v>
      </c>
      <c r="E2608" s="64">
        <v>0</v>
      </c>
      <c r="F2608" s="64">
        <v>0</v>
      </c>
      <c r="G2608" s="64">
        <v>0</v>
      </c>
      <c r="H2608" s="64">
        <v>0</v>
      </c>
      <c r="I2608" s="64">
        <v>0</v>
      </c>
      <c r="J2608" s="64">
        <v>0</v>
      </c>
      <c r="K2608" s="64">
        <v>0</v>
      </c>
      <c r="L2608" s="65"/>
      <c r="M2608" s="65">
        <v>0</v>
      </c>
      <c r="N2608" s="65">
        <v>0</v>
      </c>
      <c r="O2608" s="65">
        <v>0</v>
      </c>
      <c r="P2608" s="65">
        <v>0</v>
      </c>
      <c r="Q2608" s="65">
        <v>0</v>
      </c>
      <c r="R2608" s="65">
        <v>0</v>
      </c>
      <c r="S2608" s="65">
        <v>0</v>
      </c>
      <c r="T2608" s="65">
        <v>0</v>
      </c>
      <c r="U2608" s="65">
        <v>0</v>
      </c>
    </row>
    <row r="2609" spans="1:21" x14ac:dyDescent="0.35">
      <c r="A2609" s="62">
        <v>2604</v>
      </c>
      <c r="B2609" s="63" t="s">
        <v>2834</v>
      </c>
      <c r="C2609" s="64">
        <v>0</v>
      </c>
      <c r="D2609" s="64">
        <v>0</v>
      </c>
      <c r="E2609" s="64">
        <v>0</v>
      </c>
      <c r="F2609" s="64">
        <v>0</v>
      </c>
      <c r="G2609" s="64">
        <v>0</v>
      </c>
      <c r="H2609" s="64">
        <v>0</v>
      </c>
      <c r="I2609" s="64">
        <v>0</v>
      </c>
      <c r="J2609" s="64">
        <v>0</v>
      </c>
      <c r="K2609" s="64">
        <v>0</v>
      </c>
      <c r="L2609" s="65"/>
      <c r="M2609" s="65">
        <v>0</v>
      </c>
      <c r="N2609" s="65">
        <v>0</v>
      </c>
      <c r="O2609" s="65">
        <v>0</v>
      </c>
      <c r="P2609" s="65">
        <v>0</v>
      </c>
      <c r="Q2609" s="65">
        <v>0</v>
      </c>
      <c r="R2609" s="65">
        <v>0</v>
      </c>
      <c r="S2609" s="65">
        <v>0</v>
      </c>
      <c r="T2609" s="65">
        <v>0</v>
      </c>
      <c r="U2609" s="65">
        <v>0</v>
      </c>
    </row>
    <row r="2610" spans="1:21" x14ac:dyDescent="0.35">
      <c r="A2610" s="62">
        <v>2605</v>
      </c>
      <c r="B2610" s="63" t="s">
        <v>2835</v>
      </c>
      <c r="C2610" s="64">
        <v>0</v>
      </c>
      <c r="D2610" s="64">
        <v>0</v>
      </c>
      <c r="E2610" s="64">
        <v>0</v>
      </c>
      <c r="F2610" s="64">
        <v>0</v>
      </c>
      <c r="G2610" s="64">
        <v>0</v>
      </c>
      <c r="H2610" s="64">
        <v>0</v>
      </c>
      <c r="I2610" s="64">
        <v>0</v>
      </c>
      <c r="J2610" s="64">
        <v>0</v>
      </c>
      <c r="K2610" s="64">
        <v>0</v>
      </c>
      <c r="L2610" s="65"/>
      <c r="M2610" s="65">
        <v>0</v>
      </c>
      <c r="N2610" s="65">
        <v>0</v>
      </c>
      <c r="O2610" s="65">
        <v>0</v>
      </c>
      <c r="P2610" s="65">
        <v>0</v>
      </c>
      <c r="Q2610" s="65">
        <v>0</v>
      </c>
      <c r="R2610" s="65">
        <v>0</v>
      </c>
      <c r="S2610" s="65">
        <v>0</v>
      </c>
      <c r="T2610" s="65">
        <v>0</v>
      </c>
      <c r="U2610" s="65">
        <v>0</v>
      </c>
    </row>
    <row r="2611" spans="1:21" x14ac:dyDescent="0.35">
      <c r="A2611" s="62">
        <v>2606</v>
      </c>
      <c r="B2611" s="63" t="s">
        <v>2836</v>
      </c>
      <c r="C2611" s="64">
        <v>0</v>
      </c>
      <c r="D2611" s="64">
        <v>0</v>
      </c>
      <c r="E2611" s="64">
        <v>0</v>
      </c>
      <c r="F2611" s="64">
        <v>0</v>
      </c>
      <c r="G2611" s="64">
        <v>0</v>
      </c>
      <c r="H2611" s="64">
        <v>0</v>
      </c>
      <c r="I2611" s="64">
        <v>0</v>
      </c>
      <c r="J2611" s="64">
        <v>0</v>
      </c>
      <c r="K2611" s="64">
        <v>0</v>
      </c>
      <c r="L2611" s="65"/>
      <c r="M2611" s="65">
        <v>0</v>
      </c>
      <c r="N2611" s="65">
        <v>0</v>
      </c>
      <c r="O2611" s="65">
        <v>0</v>
      </c>
      <c r="P2611" s="65">
        <v>0</v>
      </c>
      <c r="Q2611" s="65">
        <v>0</v>
      </c>
      <c r="R2611" s="65">
        <v>0</v>
      </c>
      <c r="S2611" s="65">
        <v>0</v>
      </c>
      <c r="T2611" s="65">
        <v>0</v>
      </c>
      <c r="U2611" s="65">
        <v>0</v>
      </c>
    </row>
    <row r="2612" spans="1:21" x14ac:dyDescent="0.35">
      <c r="A2612" s="62">
        <v>2607</v>
      </c>
      <c r="B2612" s="63" t="s">
        <v>2837</v>
      </c>
      <c r="C2612" s="64">
        <v>0</v>
      </c>
      <c r="D2612" s="64">
        <v>0</v>
      </c>
      <c r="E2612" s="64">
        <v>0</v>
      </c>
      <c r="F2612" s="64">
        <v>0</v>
      </c>
      <c r="G2612" s="64">
        <v>0</v>
      </c>
      <c r="H2612" s="64">
        <v>0</v>
      </c>
      <c r="I2612" s="64">
        <v>0</v>
      </c>
      <c r="J2612" s="64">
        <v>0</v>
      </c>
      <c r="K2612" s="64">
        <v>0</v>
      </c>
      <c r="L2612" s="65"/>
      <c r="M2612" s="65">
        <v>0</v>
      </c>
      <c r="N2612" s="65">
        <v>0</v>
      </c>
      <c r="O2612" s="65">
        <v>0</v>
      </c>
      <c r="P2612" s="65">
        <v>0</v>
      </c>
      <c r="Q2612" s="65">
        <v>0</v>
      </c>
      <c r="R2612" s="65">
        <v>0</v>
      </c>
      <c r="S2612" s="65">
        <v>0</v>
      </c>
      <c r="T2612" s="65">
        <v>0</v>
      </c>
      <c r="U2612" s="65">
        <v>0</v>
      </c>
    </row>
    <row r="2613" spans="1:21" x14ac:dyDescent="0.35">
      <c r="A2613" s="62">
        <v>2608</v>
      </c>
      <c r="B2613" s="63" t="s">
        <v>2838</v>
      </c>
      <c r="C2613" s="64">
        <v>0</v>
      </c>
      <c r="D2613" s="64">
        <v>23.076923076923077</v>
      </c>
      <c r="E2613" s="64">
        <v>33.333333333333329</v>
      </c>
      <c r="F2613" s="64">
        <v>0</v>
      </c>
      <c r="G2613" s="64">
        <v>0</v>
      </c>
      <c r="H2613" s="64">
        <v>0</v>
      </c>
      <c r="I2613" s="64">
        <v>0</v>
      </c>
      <c r="J2613" s="64">
        <v>23.076923076923077</v>
      </c>
      <c r="K2613" s="64">
        <v>17.647058823529413</v>
      </c>
      <c r="L2613" s="65"/>
      <c r="M2613" s="65">
        <v>0</v>
      </c>
      <c r="N2613" s="65">
        <v>3</v>
      </c>
      <c r="O2613" s="65">
        <v>3</v>
      </c>
      <c r="P2613" s="65">
        <v>0</v>
      </c>
      <c r="Q2613" s="65">
        <v>0</v>
      </c>
      <c r="R2613" s="65">
        <v>0</v>
      </c>
      <c r="S2613" s="65">
        <v>0</v>
      </c>
      <c r="T2613" s="65">
        <v>3</v>
      </c>
      <c r="U2613" s="65">
        <v>3</v>
      </c>
    </row>
    <row r="2614" spans="1:21" x14ac:dyDescent="0.35">
      <c r="A2614" s="62">
        <v>2609</v>
      </c>
      <c r="B2614" s="63" t="s">
        <v>2839</v>
      </c>
      <c r="C2614" s="64">
        <v>0</v>
      </c>
      <c r="D2614" s="64">
        <v>0</v>
      </c>
      <c r="E2614" s="64">
        <v>0</v>
      </c>
      <c r="F2614" s="64">
        <v>0</v>
      </c>
      <c r="G2614" s="64">
        <v>0</v>
      </c>
      <c r="H2614" s="64">
        <v>0</v>
      </c>
      <c r="I2614" s="64">
        <v>0</v>
      </c>
      <c r="J2614" s="64">
        <v>0</v>
      </c>
      <c r="K2614" s="64">
        <v>0</v>
      </c>
      <c r="L2614" s="65"/>
      <c r="M2614" s="65">
        <v>0</v>
      </c>
      <c r="N2614" s="65">
        <v>0</v>
      </c>
      <c r="O2614" s="65">
        <v>0</v>
      </c>
      <c r="P2614" s="65">
        <v>0</v>
      </c>
      <c r="Q2614" s="65">
        <v>0</v>
      </c>
      <c r="R2614" s="65">
        <v>0</v>
      </c>
      <c r="S2614" s="65">
        <v>0</v>
      </c>
      <c r="T2614" s="65">
        <v>0</v>
      </c>
      <c r="U2614" s="65">
        <v>0</v>
      </c>
    </row>
    <row r="2615" spans="1:21" x14ac:dyDescent="0.35">
      <c r="A2615" s="62">
        <v>2610</v>
      </c>
      <c r="B2615" s="63" t="s">
        <v>2840</v>
      </c>
      <c r="C2615" s="64">
        <v>0</v>
      </c>
      <c r="D2615" s="64">
        <v>0</v>
      </c>
      <c r="E2615" s="64">
        <v>0</v>
      </c>
      <c r="F2615" s="64">
        <v>0</v>
      </c>
      <c r="G2615" s="64">
        <v>0</v>
      </c>
      <c r="H2615" s="64">
        <v>0</v>
      </c>
      <c r="I2615" s="64">
        <v>0</v>
      </c>
      <c r="J2615" s="64">
        <v>0</v>
      </c>
      <c r="K2615" s="64">
        <v>0</v>
      </c>
      <c r="L2615" s="65"/>
      <c r="M2615" s="65">
        <v>0</v>
      </c>
      <c r="N2615" s="65">
        <v>0</v>
      </c>
      <c r="O2615" s="65">
        <v>0</v>
      </c>
      <c r="P2615" s="65">
        <v>0</v>
      </c>
      <c r="Q2615" s="65">
        <v>0</v>
      </c>
      <c r="R2615" s="65">
        <v>0</v>
      </c>
      <c r="S2615" s="65">
        <v>0</v>
      </c>
      <c r="T2615" s="65">
        <v>0</v>
      </c>
      <c r="U2615" s="65">
        <v>0</v>
      </c>
    </row>
    <row r="2616" spans="1:21" x14ac:dyDescent="0.35">
      <c r="A2616" s="62">
        <v>2611</v>
      </c>
      <c r="B2616" s="63" t="s">
        <v>2841</v>
      </c>
      <c r="C2616" s="64">
        <v>0</v>
      </c>
      <c r="D2616" s="64">
        <v>0</v>
      </c>
      <c r="E2616" s="64">
        <v>0</v>
      </c>
      <c r="F2616" s="64">
        <v>0</v>
      </c>
      <c r="G2616" s="64">
        <v>0</v>
      </c>
      <c r="H2616" s="64">
        <v>0</v>
      </c>
      <c r="I2616" s="64">
        <v>0</v>
      </c>
      <c r="J2616" s="64">
        <v>19.35483870967742</v>
      </c>
      <c r="K2616" s="64">
        <v>12.5</v>
      </c>
      <c r="L2616" s="65"/>
      <c r="M2616" s="65">
        <v>0</v>
      </c>
      <c r="N2616" s="65">
        <v>0</v>
      </c>
      <c r="O2616" s="65">
        <v>0</v>
      </c>
      <c r="P2616" s="65">
        <v>0</v>
      </c>
      <c r="Q2616" s="65">
        <v>0</v>
      </c>
      <c r="R2616" s="65">
        <v>0</v>
      </c>
      <c r="S2616" s="65">
        <v>0</v>
      </c>
      <c r="T2616" s="65">
        <v>6</v>
      </c>
      <c r="U2616" s="65">
        <v>6</v>
      </c>
    </row>
    <row r="2617" spans="1:21" x14ac:dyDescent="0.35">
      <c r="A2617" s="62">
        <v>2612</v>
      </c>
      <c r="B2617" s="63" t="s">
        <v>2842</v>
      </c>
      <c r="C2617" s="64">
        <v>0</v>
      </c>
      <c r="D2617" s="64">
        <v>0</v>
      </c>
      <c r="E2617" s="64">
        <v>0</v>
      </c>
      <c r="F2617" s="64">
        <v>0</v>
      </c>
      <c r="G2617" s="64">
        <v>0</v>
      </c>
      <c r="H2617" s="64">
        <v>0</v>
      </c>
      <c r="I2617" s="64">
        <v>0</v>
      </c>
      <c r="J2617" s="64">
        <v>0</v>
      </c>
      <c r="K2617" s="64">
        <v>0</v>
      </c>
      <c r="L2617" s="65"/>
      <c r="M2617" s="65">
        <v>0</v>
      </c>
      <c r="N2617" s="65">
        <v>0</v>
      </c>
      <c r="O2617" s="65">
        <v>0</v>
      </c>
      <c r="P2617" s="65">
        <v>0</v>
      </c>
      <c r="Q2617" s="65">
        <v>0</v>
      </c>
      <c r="R2617" s="65">
        <v>0</v>
      </c>
      <c r="S2617" s="65">
        <v>0</v>
      </c>
      <c r="T2617" s="65">
        <v>0</v>
      </c>
      <c r="U2617" s="65">
        <v>0</v>
      </c>
    </row>
    <row r="2618" spans="1:21" x14ac:dyDescent="0.35">
      <c r="A2618" s="62">
        <v>2613</v>
      </c>
      <c r="B2618" s="63" t="s">
        <v>2843</v>
      </c>
      <c r="C2618" s="64">
        <v>0</v>
      </c>
      <c r="D2618" s="64">
        <v>0</v>
      </c>
      <c r="E2618" s="64">
        <v>0</v>
      </c>
      <c r="F2618" s="64">
        <v>0</v>
      </c>
      <c r="G2618" s="64">
        <v>0</v>
      </c>
      <c r="H2618" s="64">
        <v>0</v>
      </c>
      <c r="I2618" s="64">
        <v>0</v>
      </c>
      <c r="J2618" s="64">
        <v>0</v>
      </c>
      <c r="K2618" s="64">
        <v>0</v>
      </c>
      <c r="L2618" s="65"/>
      <c r="M2618" s="65">
        <v>0</v>
      </c>
      <c r="N2618" s="65">
        <v>0</v>
      </c>
      <c r="O2618" s="65">
        <v>0</v>
      </c>
      <c r="P2618" s="65">
        <v>0</v>
      </c>
      <c r="Q2618" s="65">
        <v>0</v>
      </c>
      <c r="R2618" s="65">
        <v>0</v>
      </c>
      <c r="S2618" s="65">
        <v>0</v>
      </c>
      <c r="T2618" s="65">
        <v>0</v>
      </c>
      <c r="U2618" s="65">
        <v>0</v>
      </c>
    </row>
    <row r="2619" spans="1:21" x14ac:dyDescent="0.35">
      <c r="A2619" s="62">
        <v>2614</v>
      </c>
      <c r="B2619" s="63" t="s">
        <v>541</v>
      </c>
      <c r="C2619" s="64">
        <v>0</v>
      </c>
      <c r="D2619" s="64">
        <v>6.5420560747663545</v>
      </c>
      <c r="E2619" s="64">
        <v>3.0927835051546393</v>
      </c>
      <c r="F2619" s="64">
        <v>3.0927835051546393</v>
      </c>
      <c r="G2619" s="64">
        <v>5.1282051282051277</v>
      </c>
      <c r="H2619" s="64">
        <v>6.2146892655367232</v>
      </c>
      <c r="I2619" s="64">
        <v>3.5000000000000004</v>
      </c>
      <c r="J2619" s="64">
        <v>6.593406593406594</v>
      </c>
      <c r="K2619" s="64">
        <v>4.8913043478260869</v>
      </c>
      <c r="L2619" s="65"/>
      <c r="M2619" s="65">
        <v>0</v>
      </c>
      <c r="N2619" s="65">
        <v>7</v>
      </c>
      <c r="O2619" s="65">
        <v>6</v>
      </c>
      <c r="P2619" s="65">
        <v>3</v>
      </c>
      <c r="Q2619" s="65">
        <v>4</v>
      </c>
      <c r="R2619" s="65">
        <v>11</v>
      </c>
      <c r="S2619" s="65">
        <v>7</v>
      </c>
      <c r="T2619" s="65">
        <v>12</v>
      </c>
      <c r="U2619" s="65">
        <v>18</v>
      </c>
    </row>
    <row r="2620" spans="1:21" x14ac:dyDescent="0.35">
      <c r="A2620" s="62">
        <v>2615</v>
      </c>
      <c r="B2620" s="63" t="s">
        <v>2844</v>
      </c>
      <c r="C2620" s="64">
        <v>0</v>
      </c>
      <c r="D2620" s="64">
        <v>0</v>
      </c>
      <c r="E2620" s="64">
        <v>0</v>
      </c>
      <c r="F2620" s="64">
        <v>0</v>
      </c>
      <c r="G2620" s="64">
        <v>0</v>
      </c>
      <c r="H2620" s="64">
        <v>0</v>
      </c>
      <c r="I2620" s="64">
        <v>0</v>
      </c>
      <c r="J2620" s="64">
        <v>0</v>
      </c>
      <c r="K2620" s="64">
        <v>0</v>
      </c>
      <c r="L2620" s="65"/>
      <c r="M2620" s="65">
        <v>0</v>
      </c>
      <c r="N2620" s="65">
        <v>0</v>
      </c>
      <c r="O2620" s="65">
        <v>0</v>
      </c>
      <c r="P2620" s="65">
        <v>0</v>
      </c>
      <c r="Q2620" s="65">
        <v>0</v>
      </c>
      <c r="R2620" s="65">
        <v>0</v>
      </c>
      <c r="S2620" s="65">
        <v>0</v>
      </c>
      <c r="T2620" s="65">
        <v>0</v>
      </c>
      <c r="U2620" s="65">
        <v>0</v>
      </c>
    </row>
    <row r="2621" spans="1:21" x14ac:dyDescent="0.35">
      <c r="A2621" s="62">
        <v>2616</v>
      </c>
      <c r="B2621" s="63" t="s">
        <v>2845</v>
      </c>
      <c r="C2621" s="64">
        <v>0</v>
      </c>
      <c r="D2621" s="64">
        <v>0</v>
      </c>
      <c r="E2621" s="64">
        <v>0</v>
      </c>
      <c r="F2621" s="64">
        <v>0</v>
      </c>
      <c r="G2621" s="64">
        <v>0</v>
      </c>
      <c r="H2621" s="64">
        <v>0</v>
      </c>
      <c r="I2621" s="64">
        <v>0</v>
      </c>
      <c r="J2621" s="64">
        <v>0</v>
      </c>
      <c r="K2621" s="64">
        <v>0</v>
      </c>
      <c r="L2621" s="65"/>
      <c r="M2621" s="65">
        <v>0</v>
      </c>
      <c r="N2621" s="65">
        <v>0</v>
      </c>
      <c r="O2621" s="65">
        <v>0</v>
      </c>
      <c r="P2621" s="65">
        <v>0</v>
      </c>
      <c r="Q2621" s="65">
        <v>0</v>
      </c>
      <c r="R2621" s="65">
        <v>0</v>
      </c>
      <c r="S2621" s="65">
        <v>0</v>
      </c>
      <c r="T2621" s="65">
        <v>0</v>
      </c>
      <c r="U2621" s="65">
        <v>0</v>
      </c>
    </row>
    <row r="2622" spans="1:21" x14ac:dyDescent="0.35">
      <c r="A2622" s="62">
        <v>2617</v>
      </c>
      <c r="B2622" s="63" t="s">
        <v>2846</v>
      </c>
      <c r="C2622" s="64">
        <v>0</v>
      </c>
      <c r="D2622" s="64">
        <v>0</v>
      </c>
      <c r="E2622" s="64">
        <v>0</v>
      </c>
      <c r="F2622" s="64">
        <v>0</v>
      </c>
      <c r="G2622" s="64">
        <v>0</v>
      </c>
      <c r="H2622" s="64">
        <v>0</v>
      </c>
      <c r="I2622" s="64">
        <v>0</v>
      </c>
      <c r="J2622" s="64">
        <v>0</v>
      </c>
      <c r="K2622" s="64">
        <v>0</v>
      </c>
      <c r="L2622" s="65"/>
      <c r="M2622" s="65">
        <v>0</v>
      </c>
      <c r="N2622" s="65">
        <v>0</v>
      </c>
      <c r="O2622" s="65">
        <v>0</v>
      </c>
      <c r="P2622" s="65">
        <v>0</v>
      </c>
      <c r="Q2622" s="65">
        <v>0</v>
      </c>
      <c r="R2622" s="65">
        <v>0</v>
      </c>
      <c r="S2622" s="65">
        <v>0</v>
      </c>
      <c r="T2622" s="65">
        <v>0</v>
      </c>
      <c r="U2622" s="65">
        <v>0</v>
      </c>
    </row>
    <row r="2623" spans="1:21" x14ac:dyDescent="0.35">
      <c r="A2623" s="62">
        <v>2618</v>
      </c>
      <c r="B2623" s="63" t="s">
        <v>2847</v>
      </c>
      <c r="C2623" s="64">
        <v>0</v>
      </c>
      <c r="D2623" s="64">
        <v>0</v>
      </c>
      <c r="E2623" s="64">
        <v>0</v>
      </c>
      <c r="F2623" s="64">
        <v>0</v>
      </c>
      <c r="G2623" s="64">
        <v>0</v>
      </c>
      <c r="H2623" s="64">
        <v>0</v>
      </c>
      <c r="I2623" s="64">
        <v>0</v>
      </c>
      <c r="J2623" s="64">
        <v>0</v>
      </c>
      <c r="K2623" s="64">
        <v>0</v>
      </c>
      <c r="L2623" s="65"/>
      <c r="M2623" s="65">
        <v>0</v>
      </c>
      <c r="N2623" s="65">
        <v>0</v>
      </c>
      <c r="O2623" s="65">
        <v>0</v>
      </c>
      <c r="P2623" s="65">
        <v>0</v>
      </c>
      <c r="Q2623" s="65">
        <v>0</v>
      </c>
      <c r="R2623" s="65">
        <v>0</v>
      </c>
      <c r="S2623" s="65">
        <v>0</v>
      </c>
      <c r="T2623" s="65">
        <v>0</v>
      </c>
      <c r="U2623" s="65">
        <v>0</v>
      </c>
    </row>
    <row r="2624" spans="1:21" x14ac:dyDescent="0.35">
      <c r="A2624" s="62">
        <v>2619</v>
      </c>
      <c r="B2624" s="63" t="s">
        <v>2848</v>
      </c>
      <c r="C2624" s="64">
        <v>0</v>
      </c>
      <c r="D2624" s="64">
        <v>0</v>
      </c>
      <c r="E2624" s="64">
        <v>0</v>
      </c>
      <c r="F2624" s="64">
        <v>0</v>
      </c>
      <c r="G2624" s="64">
        <v>0</v>
      </c>
      <c r="H2624" s="64">
        <v>0</v>
      </c>
      <c r="I2624" s="64">
        <v>0</v>
      </c>
      <c r="J2624" s="64">
        <v>0</v>
      </c>
      <c r="K2624" s="64">
        <v>0</v>
      </c>
      <c r="L2624" s="65"/>
      <c r="M2624" s="65">
        <v>0</v>
      </c>
      <c r="N2624" s="65">
        <v>0</v>
      </c>
      <c r="O2624" s="65">
        <v>0</v>
      </c>
      <c r="P2624" s="65">
        <v>0</v>
      </c>
      <c r="Q2624" s="65">
        <v>0</v>
      </c>
      <c r="R2624" s="65">
        <v>0</v>
      </c>
      <c r="S2624" s="65">
        <v>0</v>
      </c>
      <c r="T2624" s="65">
        <v>0</v>
      </c>
      <c r="U2624" s="65">
        <v>0</v>
      </c>
    </row>
    <row r="2625" spans="1:21" x14ac:dyDescent="0.35">
      <c r="A2625" s="62">
        <v>2620</v>
      </c>
      <c r="B2625" s="63" t="s">
        <v>542</v>
      </c>
      <c r="C2625" s="64">
        <v>6.2780269058295968</v>
      </c>
      <c r="D2625" s="64">
        <v>12.169312169312169</v>
      </c>
      <c r="E2625" s="64">
        <v>6.982543640897755</v>
      </c>
      <c r="F2625" s="64">
        <v>3.2608695652173911</v>
      </c>
      <c r="G2625" s="64">
        <v>12.941176470588237</v>
      </c>
      <c r="H2625" s="64">
        <v>7.6271186440677967</v>
      </c>
      <c r="I2625" s="64">
        <v>4.3689320388349513</v>
      </c>
      <c r="J2625" s="64">
        <v>11.396011396011396</v>
      </c>
      <c r="K2625" s="64">
        <v>7.323568575233022</v>
      </c>
      <c r="L2625" s="65"/>
      <c r="M2625" s="65">
        <v>14</v>
      </c>
      <c r="N2625" s="65">
        <v>23</v>
      </c>
      <c r="O2625" s="65">
        <v>28</v>
      </c>
      <c r="P2625" s="65">
        <v>6</v>
      </c>
      <c r="Q2625" s="65">
        <v>22</v>
      </c>
      <c r="R2625" s="65">
        <v>27</v>
      </c>
      <c r="S2625" s="65">
        <v>18</v>
      </c>
      <c r="T2625" s="65">
        <v>40</v>
      </c>
      <c r="U2625" s="65">
        <v>55</v>
      </c>
    </row>
    <row r="2626" spans="1:21" x14ac:dyDescent="0.35">
      <c r="A2626" s="62">
        <v>2621</v>
      </c>
      <c r="B2626" s="63" t="s">
        <v>2849</v>
      </c>
      <c r="C2626" s="64">
        <v>0</v>
      </c>
      <c r="D2626" s="64">
        <v>0</v>
      </c>
      <c r="E2626" s="64">
        <v>0</v>
      </c>
      <c r="F2626" s="64">
        <v>0</v>
      </c>
      <c r="G2626" s="64">
        <v>0</v>
      </c>
      <c r="H2626" s="64">
        <v>0</v>
      </c>
      <c r="I2626" s="64">
        <v>0</v>
      </c>
      <c r="J2626" s="64">
        <v>0</v>
      </c>
      <c r="K2626" s="64">
        <v>0</v>
      </c>
      <c r="L2626" s="65"/>
      <c r="M2626" s="65">
        <v>0</v>
      </c>
      <c r="N2626" s="65">
        <v>0</v>
      </c>
      <c r="O2626" s="65">
        <v>0</v>
      </c>
      <c r="P2626" s="65">
        <v>0</v>
      </c>
      <c r="Q2626" s="65">
        <v>0</v>
      </c>
      <c r="R2626" s="65">
        <v>0</v>
      </c>
      <c r="S2626" s="65">
        <v>0</v>
      </c>
      <c r="T2626" s="65">
        <v>0</v>
      </c>
      <c r="U2626" s="65">
        <v>0</v>
      </c>
    </row>
    <row r="2627" spans="1:21" x14ac:dyDescent="0.35">
      <c r="A2627" s="62">
        <v>2622</v>
      </c>
      <c r="B2627" s="63" t="s">
        <v>2850</v>
      </c>
      <c r="C2627" s="64">
        <v>0</v>
      </c>
      <c r="D2627" s="64">
        <v>0</v>
      </c>
      <c r="E2627" s="64">
        <v>0</v>
      </c>
      <c r="F2627" s="64">
        <v>0</v>
      </c>
      <c r="G2627" s="64">
        <v>0</v>
      </c>
      <c r="H2627" s="64">
        <v>0</v>
      </c>
      <c r="I2627" s="64">
        <v>0</v>
      </c>
      <c r="J2627" s="64">
        <v>0</v>
      </c>
      <c r="K2627" s="64">
        <v>0</v>
      </c>
      <c r="L2627" s="65"/>
      <c r="M2627" s="65">
        <v>0</v>
      </c>
      <c r="N2627" s="65">
        <v>0</v>
      </c>
      <c r="O2627" s="65">
        <v>0</v>
      </c>
      <c r="P2627" s="65">
        <v>0</v>
      </c>
      <c r="Q2627" s="65">
        <v>0</v>
      </c>
      <c r="R2627" s="65">
        <v>0</v>
      </c>
      <c r="S2627" s="65">
        <v>0</v>
      </c>
      <c r="T2627" s="65">
        <v>0</v>
      </c>
      <c r="U2627" s="65">
        <v>0</v>
      </c>
    </row>
    <row r="2628" spans="1:21" x14ac:dyDescent="0.35">
      <c r="A2628" s="62">
        <v>2623</v>
      </c>
      <c r="B2628" s="63" t="s">
        <v>2851</v>
      </c>
      <c r="C2628" s="64">
        <v>0</v>
      </c>
      <c r="D2628" s="64">
        <v>0</v>
      </c>
      <c r="E2628" s="64">
        <v>0</v>
      </c>
      <c r="F2628" s="64">
        <v>0</v>
      </c>
      <c r="G2628" s="64">
        <v>0</v>
      </c>
      <c r="H2628" s="64">
        <v>0</v>
      </c>
      <c r="I2628" s="64">
        <v>0</v>
      </c>
      <c r="J2628" s="64">
        <v>0</v>
      </c>
      <c r="K2628" s="64">
        <v>0</v>
      </c>
      <c r="L2628" s="65"/>
      <c r="M2628" s="65">
        <v>0</v>
      </c>
      <c r="N2628" s="65">
        <v>0</v>
      </c>
      <c r="O2628" s="65">
        <v>0</v>
      </c>
      <c r="P2628" s="65">
        <v>0</v>
      </c>
      <c r="Q2628" s="65">
        <v>0</v>
      </c>
      <c r="R2628" s="65">
        <v>0</v>
      </c>
      <c r="S2628" s="65">
        <v>0</v>
      </c>
      <c r="T2628" s="65">
        <v>0</v>
      </c>
      <c r="U2628" s="65">
        <v>0</v>
      </c>
    </row>
    <row r="2629" spans="1:21" x14ac:dyDescent="0.35">
      <c r="A2629" s="62">
        <v>2624</v>
      </c>
      <c r="B2629" s="63" t="s">
        <v>2852</v>
      </c>
      <c r="C2629" s="64">
        <v>0</v>
      </c>
      <c r="D2629" s="64">
        <v>0</v>
      </c>
      <c r="E2629" s="64">
        <v>0</v>
      </c>
      <c r="F2629" s="64">
        <v>0</v>
      </c>
      <c r="G2629" s="64">
        <v>0</v>
      </c>
      <c r="H2629" s="64">
        <v>0</v>
      </c>
      <c r="I2629" s="64">
        <v>0</v>
      </c>
      <c r="J2629" s="64">
        <v>0</v>
      </c>
      <c r="K2629" s="64">
        <v>17.241379310344829</v>
      </c>
      <c r="L2629" s="65"/>
      <c r="M2629" s="65">
        <v>0</v>
      </c>
      <c r="N2629" s="65">
        <v>0</v>
      </c>
      <c r="O2629" s="65">
        <v>0</v>
      </c>
      <c r="P2629" s="65">
        <v>0</v>
      </c>
      <c r="Q2629" s="65">
        <v>0</v>
      </c>
      <c r="R2629" s="65">
        <v>0</v>
      </c>
      <c r="S2629" s="65">
        <v>0</v>
      </c>
      <c r="T2629" s="65">
        <v>0</v>
      </c>
      <c r="U2629" s="65">
        <v>5</v>
      </c>
    </row>
    <row r="2630" spans="1:21" x14ac:dyDescent="0.35">
      <c r="A2630" s="62">
        <v>2625</v>
      </c>
      <c r="B2630" s="63" t="s">
        <v>2853</v>
      </c>
      <c r="C2630" s="64">
        <v>0</v>
      </c>
      <c r="D2630" s="64">
        <v>0</v>
      </c>
      <c r="E2630" s="64">
        <v>0</v>
      </c>
      <c r="F2630" s="64">
        <v>0</v>
      </c>
      <c r="G2630" s="64">
        <v>0</v>
      </c>
      <c r="H2630" s="64">
        <v>0</v>
      </c>
      <c r="I2630" s="64">
        <v>0</v>
      </c>
      <c r="J2630" s="64">
        <v>0</v>
      </c>
      <c r="K2630" s="64">
        <v>0</v>
      </c>
      <c r="L2630" s="65"/>
      <c r="M2630" s="65">
        <v>0</v>
      </c>
      <c r="N2630" s="65">
        <v>0</v>
      </c>
      <c r="O2630" s="65">
        <v>0</v>
      </c>
      <c r="P2630" s="65">
        <v>0</v>
      </c>
      <c r="Q2630" s="65">
        <v>0</v>
      </c>
      <c r="R2630" s="65">
        <v>0</v>
      </c>
      <c r="S2630" s="65">
        <v>0</v>
      </c>
      <c r="T2630" s="65">
        <v>0</v>
      </c>
      <c r="U2630" s="65">
        <v>0</v>
      </c>
    </row>
    <row r="2631" spans="1:21" x14ac:dyDescent="0.35">
      <c r="A2631" s="62">
        <v>2626</v>
      </c>
      <c r="B2631" s="63" t="s">
        <v>2854</v>
      </c>
      <c r="C2631" s="64">
        <v>28.571428571428569</v>
      </c>
      <c r="D2631" s="64">
        <v>0</v>
      </c>
      <c r="E2631" s="64">
        <v>19.047619047619047</v>
      </c>
      <c r="F2631" s="64">
        <v>0</v>
      </c>
      <c r="G2631" s="64">
        <v>0</v>
      </c>
      <c r="H2631" s="64">
        <v>0</v>
      </c>
      <c r="I2631" s="64">
        <v>16</v>
      </c>
      <c r="J2631" s="64">
        <v>0</v>
      </c>
      <c r="K2631" s="64">
        <v>10.344827586206897</v>
      </c>
      <c r="L2631" s="65"/>
      <c r="M2631" s="65">
        <v>4</v>
      </c>
      <c r="N2631" s="65">
        <v>0</v>
      </c>
      <c r="O2631" s="65">
        <v>4</v>
      </c>
      <c r="P2631" s="65">
        <v>0</v>
      </c>
      <c r="Q2631" s="65">
        <v>0</v>
      </c>
      <c r="R2631" s="65">
        <v>0</v>
      </c>
      <c r="S2631" s="65">
        <v>4</v>
      </c>
      <c r="T2631" s="65">
        <v>0</v>
      </c>
      <c r="U2631" s="65">
        <v>3</v>
      </c>
    </row>
    <row r="2632" spans="1:21" x14ac:dyDescent="0.35">
      <c r="A2632" s="62">
        <v>2627</v>
      </c>
      <c r="B2632" s="63" t="s">
        <v>543</v>
      </c>
      <c r="C2632" s="64">
        <v>2.9776674937965262</v>
      </c>
      <c r="D2632" s="64">
        <v>5.5363321799307963</v>
      </c>
      <c r="E2632" s="64">
        <v>4.5321637426900585</v>
      </c>
      <c r="F2632" s="64">
        <v>2.6315789473684208</v>
      </c>
      <c r="G2632" s="64">
        <v>7.3732718894009217</v>
      </c>
      <c r="H2632" s="64">
        <v>3.6544850498338874</v>
      </c>
      <c r="I2632" s="64">
        <v>2.8571428571428572</v>
      </c>
      <c r="J2632" s="64">
        <v>4.637096774193548</v>
      </c>
      <c r="K2632" s="64">
        <v>3.7765538945712036</v>
      </c>
      <c r="L2632" s="65"/>
      <c r="M2632" s="65">
        <v>12</v>
      </c>
      <c r="N2632" s="65">
        <v>16</v>
      </c>
      <c r="O2632" s="65">
        <v>31</v>
      </c>
      <c r="P2632" s="65">
        <v>10</v>
      </c>
      <c r="Q2632" s="65">
        <v>16</v>
      </c>
      <c r="R2632" s="65">
        <v>22</v>
      </c>
      <c r="S2632" s="65">
        <v>22</v>
      </c>
      <c r="T2632" s="65">
        <v>23</v>
      </c>
      <c r="U2632" s="65">
        <v>48</v>
      </c>
    </row>
    <row r="2633" spans="1:21" x14ac:dyDescent="0.35">
      <c r="A2633" s="62">
        <v>2628</v>
      </c>
      <c r="B2633" s="63" t="s">
        <v>544</v>
      </c>
      <c r="C2633" s="64">
        <v>3.5422343324250685</v>
      </c>
      <c r="D2633" s="64">
        <v>6.3414634146341466</v>
      </c>
      <c r="E2633" s="64">
        <v>4.980340760157274</v>
      </c>
      <c r="F2633" s="64">
        <v>0</v>
      </c>
      <c r="G2633" s="64">
        <v>7.1038251366120218</v>
      </c>
      <c r="H2633" s="64">
        <v>4.915730337078652</v>
      </c>
      <c r="I2633" s="64">
        <v>1.5942028985507246</v>
      </c>
      <c r="J2633" s="64">
        <v>5.9508408796895216</v>
      </c>
      <c r="K2633" s="64">
        <v>4.2465753424657535</v>
      </c>
      <c r="L2633" s="65"/>
      <c r="M2633" s="65">
        <v>13</v>
      </c>
      <c r="N2633" s="65">
        <v>26</v>
      </c>
      <c r="O2633" s="65">
        <v>38</v>
      </c>
      <c r="P2633" s="65">
        <v>0</v>
      </c>
      <c r="Q2633" s="65">
        <v>26</v>
      </c>
      <c r="R2633" s="65">
        <v>35</v>
      </c>
      <c r="S2633" s="65">
        <v>11</v>
      </c>
      <c r="T2633" s="65">
        <v>46</v>
      </c>
      <c r="U2633" s="65">
        <v>62</v>
      </c>
    </row>
    <row r="2634" spans="1:21" x14ac:dyDescent="0.35">
      <c r="A2634" s="62">
        <v>2629</v>
      </c>
      <c r="B2634" s="63" t="s">
        <v>2855</v>
      </c>
      <c r="C2634" s="64">
        <v>0</v>
      </c>
      <c r="D2634" s="64">
        <v>0</v>
      </c>
      <c r="E2634" s="64">
        <v>0</v>
      </c>
      <c r="F2634" s="64">
        <v>0</v>
      </c>
      <c r="G2634" s="64">
        <v>0</v>
      </c>
      <c r="H2634" s="64">
        <v>0</v>
      </c>
      <c r="I2634" s="64">
        <v>0</v>
      </c>
      <c r="J2634" s="64">
        <v>0</v>
      </c>
      <c r="K2634" s="64">
        <v>0</v>
      </c>
      <c r="L2634" s="65"/>
      <c r="M2634" s="65">
        <v>0</v>
      </c>
      <c r="N2634" s="65">
        <v>0</v>
      </c>
      <c r="O2634" s="65">
        <v>0</v>
      </c>
      <c r="P2634" s="65">
        <v>0</v>
      </c>
      <c r="Q2634" s="65">
        <v>0</v>
      </c>
      <c r="R2634" s="65">
        <v>0</v>
      </c>
      <c r="S2634" s="65">
        <v>0</v>
      </c>
      <c r="T2634" s="65">
        <v>0</v>
      </c>
      <c r="U2634" s="65">
        <v>0</v>
      </c>
    </row>
    <row r="2635" spans="1:21" x14ac:dyDescent="0.35">
      <c r="A2635" s="62">
        <v>2630</v>
      </c>
      <c r="B2635" s="63" t="s">
        <v>2856</v>
      </c>
      <c r="C2635" s="64">
        <v>0</v>
      </c>
      <c r="D2635" s="64">
        <v>0</v>
      </c>
      <c r="E2635" s="64">
        <v>0</v>
      </c>
      <c r="F2635" s="64">
        <v>0</v>
      </c>
      <c r="G2635" s="64">
        <v>0</v>
      </c>
      <c r="H2635" s="64">
        <v>0</v>
      </c>
      <c r="I2635" s="64">
        <v>0</v>
      </c>
      <c r="J2635" s="64">
        <v>0</v>
      </c>
      <c r="K2635" s="64">
        <v>0</v>
      </c>
      <c r="L2635" s="65"/>
      <c r="M2635" s="65">
        <v>0</v>
      </c>
      <c r="N2635" s="65">
        <v>0</v>
      </c>
      <c r="O2635" s="65">
        <v>0</v>
      </c>
      <c r="P2635" s="65">
        <v>0</v>
      </c>
      <c r="Q2635" s="65">
        <v>0</v>
      </c>
      <c r="R2635" s="65">
        <v>0</v>
      </c>
      <c r="S2635" s="65">
        <v>0</v>
      </c>
      <c r="T2635" s="65">
        <v>0</v>
      </c>
      <c r="U2635" s="65">
        <v>0</v>
      </c>
    </row>
    <row r="2636" spans="1:21" x14ac:dyDescent="0.35">
      <c r="A2636" s="62">
        <v>2631</v>
      </c>
      <c r="B2636" s="63" t="s">
        <v>2857</v>
      </c>
      <c r="C2636" s="64">
        <v>0</v>
      </c>
      <c r="D2636" s="64">
        <v>0</v>
      </c>
      <c r="E2636" s="64">
        <v>0</v>
      </c>
      <c r="F2636" s="64">
        <v>0</v>
      </c>
      <c r="G2636" s="64">
        <v>0</v>
      </c>
      <c r="H2636" s="64">
        <v>0</v>
      </c>
      <c r="I2636" s="64">
        <v>0</v>
      </c>
      <c r="J2636" s="64">
        <v>0</v>
      </c>
      <c r="K2636" s="64">
        <v>0</v>
      </c>
      <c r="L2636" s="65"/>
      <c r="M2636" s="65">
        <v>0</v>
      </c>
      <c r="N2636" s="65">
        <v>0</v>
      </c>
      <c r="O2636" s="65">
        <v>0</v>
      </c>
      <c r="P2636" s="65">
        <v>0</v>
      </c>
      <c r="Q2636" s="65">
        <v>0</v>
      </c>
      <c r="R2636" s="65">
        <v>0</v>
      </c>
      <c r="S2636" s="65">
        <v>0</v>
      </c>
      <c r="T2636" s="65">
        <v>0</v>
      </c>
      <c r="U2636" s="65">
        <v>0</v>
      </c>
    </row>
    <row r="2637" spans="1:21" x14ac:dyDescent="0.35">
      <c r="A2637" s="62">
        <v>2632</v>
      </c>
      <c r="B2637" s="63" t="s">
        <v>2858</v>
      </c>
      <c r="C2637" s="64">
        <v>0</v>
      </c>
      <c r="D2637" s="64">
        <v>0</v>
      </c>
      <c r="E2637" s="64">
        <v>0</v>
      </c>
      <c r="F2637" s="64">
        <v>0</v>
      </c>
      <c r="G2637" s="64">
        <v>0</v>
      </c>
      <c r="H2637" s="64">
        <v>0</v>
      </c>
      <c r="I2637" s="64">
        <v>0</v>
      </c>
      <c r="J2637" s="64">
        <v>0</v>
      </c>
      <c r="K2637" s="64">
        <v>0</v>
      </c>
      <c r="L2637" s="65"/>
      <c r="M2637" s="65">
        <v>0</v>
      </c>
      <c r="N2637" s="65">
        <v>0</v>
      </c>
      <c r="O2637" s="65">
        <v>0</v>
      </c>
      <c r="P2637" s="65">
        <v>0</v>
      </c>
      <c r="Q2637" s="65">
        <v>0</v>
      </c>
      <c r="R2637" s="65">
        <v>0</v>
      </c>
      <c r="S2637" s="65">
        <v>0</v>
      </c>
      <c r="T2637" s="65">
        <v>0</v>
      </c>
      <c r="U2637" s="65">
        <v>0</v>
      </c>
    </row>
    <row r="2638" spans="1:21" x14ac:dyDescent="0.35">
      <c r="A2638" s="62">
        <v>2633</v>
      </c>
      <c r="B2638" s="63" t="s">
        <v>545</v>
      </c>
      <c r="C2638" s="64">
        <v>1.153846153846154</v>
      </c>
      <c r="D2638" s="64">
        <v>7.4866310160427805</v>
      </c>
      <c r="E2638" s="64">
        <v>5.7522123893805306</v>
      </c>
      <c r="F2638" s="64">
        <v>3.608247422680412</v>
      </c>
      <c r="G2638" s="64">
        <v>7.1856287425149699</v>
      </c>
      <c r="H2638" s="64">
        <v>4.8022598870056497</v>
      </c>
      <c r="I2638" s="64">
        <v>2.7600849256900215</v>
      </c>
      <c r="J2638" s="64">
        <v>6.9069069069069062</v>
      </c>
      <c r="K2638" s="64">
        <v>4.337050805452292</v>
      </c>
      <c r="L2638" s="65"/>
      <c r="M2638" s="65">
        <v>3</v>
      </c>
      <c r="N2638" s="65">
        <v>14</v>
      </c>
      <c r="O2638" s="65">
        <v>26</v>
      </c>
      <c r="P2638" s="65">
        <v>7</v>
      </c>
      <c r="Q2638" s="65">
        <v>12</v>
      </c>
      <c r="R2638" s="65">
        <v>17</v>
      </c>
      <c r="S2638" s="65">
        <v>13</v>
      </c>
      <c r="T2638" s="65">
        <v>23</v>
      </c>
      <c r="U2638" s="65">
        <v>35</v>
      </c>
    </row>
    <row r="2639" spans="1:21" x14ac:dyDescent="0.35">
      <c r="A2639" s="62">
        <v>2634</v>
      </c>
      <c r="B2639" s="63" t="s">
        <v>2859</v>
      </c>
      <c r="C2639" s="64">
        <v>0</v>
      </c>
      <c r="D2639" s="64">
        <v>0</v>
      </c>
      <c r="E2639" s="64">
        <v>0</v>
      </c>
      <c r="F2639" s="64">
        <v>0</v>
      </c>
      <c r="G2639" s="64">
        <v>0</v>
      </c>
      <c r="H2639" s="64">
        <v>0</v>
      </c>
      <c r="I2639" s="64">
        <v>0</v>
      </c>
      <c r="J2639" s="64">
        <v>0</v>
      </c>
      <c r="K2639" s="64">
        <v>0</v>
      </c>
      <c r="L2639" s="65"/>
      <c r="M2639" s="65">
        <v>0</v>
      </c>
      <c r="N2639" s="65">
        <v>0</v>
      </c>
      <c r="O2639" s="65">
        <v>0</v>
      </c>
      <c r="P2639" s="65">
        <v>0</v>
      </c>
      <c r="Q2639" s="65">
        <v>0</v>
      </c>
      <c r="R2639" s="65">
        <v>0</v>
      </c>
      <c r="S2639" s="65">
        <v>0</v>
      </c>
      <c r="T2639" s="65">
        <v>0</v>
      </c>
      <c r="U2639" s="65">
        <v>0</v>
      </c>
    </row>
    <row r="2640" spans="1:21" x14ac:dyDescent="0.35">
      <c r="A2640" s="62">
        <v>2635</v>
      </c>
      <c r="B2640" s="63" t="s">
        <v>2860</v>
      </c>
      <c r="C2640" s="64">
        <v>0</v>
      </c>
      <c r="D2640" s="64">
        <v>0</v>
      </c>
      <c r="E2640" s="64">
        <v>0</v>
      </c>
      <c r="F2640" s="64">
        <v>0</v>
      </c>
      <c r="G2640" s="64">
        <v>0</v>
      </c>
      <c r="H2640" s="64">
        <v>15.151515151515152</v>
      </c>
      <c r="I2640" s="64">
        <v>15.384615384615385</v>
      </c>
      <c r="J2640" s="64">
        <v>0</v>
      </c>
      <c r="K2640" s="64">
        <v>8.1632653061224492</v>
      </c>
      <c r="L2640" s="65"/>
      <c r="M2640" s="65">
        <v>0</v>
      </c>
      <c r="N2640" s="65">
        <v>0</v>
      </c>
      <c r="O2640" s="65">
        <v>0</v>
      </c>
      <c r="P2640" s="65">
        <v>0</v>
      </c>
      <c r="Q2640" s="65">
        <v>0</v>
      </c>
      <c r="R2640" s="65">
        <v>5</v>
      </c>
      <c r="S2640" s="65">
        <v>4</v>
      </c>
      <c r="T2640" s="65">
        <v>0</v>
      </c>
      <c r="U2640" s="65">
        <v>4</v>
      </c>
    </row>
    <row r="2641" spans="1:21" x14ac:dyDescent="0.35">
      <c r="A2641" s="62">
        <v>2636</v>
      </c>
      <c r="B2641" s="63" t="s">
        <v>2861</v>
      </c>
      <c r="C2641" s="64">
        <v>0</v>
      </c>
      <c r="D2641" s="64">
        <v>0</v>
      </c>
      <c r="E2641" s="64">
        <v>0</v>
      </c>
      <c r="F2641" s="64">
        <v>0</v>
      </c>
      <c r="G2641" s="64">
        <v>0</v>
      </c>
      <c r="H2641" s="64">
        <v>0</v>
      </c>
      <c r="I2641" s="64">
        <v>0</v>
      </c>
      <c r="J2641" s="64">
        <v>0</v>
      </c>
      <c r="K2641" s="64">
        <v>0</v>
      </c>
      <c r="L2641" s="65"/>
      <c r="M2641" s="65">
        <v>0</v>
      </c>
      <c r="N2641" s="65">
        <v>0</v>
      </c>
      <c r="O2641" s="65">
        <v>0</v>
      </c>
      <c r="P2641" s="65">
        <v>0</v>
      </c>
      <c r="Q2641" s="65">
        <v>0</v>
      </c>
      <c r="R2641" s="65">
        <v>0</v>
      </c>
      <c r="S2641" s="65">
        <v>0</v>
      </c>
      <c r="T2641" s="65">
        <v>0</v>
      </c>
      <c r="U2641" s="65">
        <v>0</v>
      </c>
    </row>
    <row r="2642" spans="1:21" x14ac:dyDescent="0.35">
      <c r="A2642" s="62">
        <v>2637</v>
      </c>
      <c r="B2642" s="63" t="s">
        <v>2862</v>
      </c>
      <c r="C2642" s="64">
        <v>0</v>
      </c>
      <c r="D2642" s="64">
        <v>0</v>
      </c>
      <c r="E2642" s="64">
        <v>0</v>
      </c>
      <c r="F2642" s="64">
        <v>0</v>
      </c>
      <c r="G2642" s="64">
        <v>0</v>
      </c>
      <c r="H2642" s="64">
        <v>0</v>
      </c>
      <c r="I2642" s="64">
        <v>0</v>
      </c>
      <c r="J2642" s="64">
        <v>0</v>
      </c>
      <c r="K2642" s="64">
        <v>0</v>
      </c>
      <c r="L2642" s="65"/>
      <c r="M2642" s="65">
        <v>0</v>
      </c>
      <c r="N2642" s="65">
        <v>0</v>
      </c>
      <c r="O2642" s="65">
        <v>0</v>
      </c>
      <c r="P2642" s="65">
        <v>0</v>
      </c>
      <c r="Q2642" s="65">
        <v>0</v>
      </c>
      <c r="R2642" s="65">
        <v>0</v>
      </c>
      <c r="S2642" s="65">
        <v>0</v>
      </c>
      <c r="T2642" s="65">
        <v>0</v>
      </c>
      <c r="U2642" s="65">
        <v>0</v>
      </c>
    </row>
    <row r="2643" spans="1:21" x14ac:dyDescent="0.35">
      <c r="A2643" s="62">
        <v>2638</v>
      </c>
      <c r="B2643" s="63" t="s">
        <v>2863</v>
      </c>
      <c r="C2643" s="64">
        <v>0</v>
      </c>
      <c r="D2643" s="64">
        <v>0</v>
      </c>
      <c r="E2643" s="64">
        <v>0</v>
      </c>
      <c r="F2643" s="64">
        <v>0</v>
      </c>
      <c r="G2643" s="64">
        <v>0</v>
      </c>
      <c r="H2643" s="64">
        <v>0</v>
      </c>
      <c r="I2643" s="64">
        <v>0</v>
      </c>
      <c r="J2643" s="64">
        <v>0</v>
      </c>
      <c r="K2643" s="64">
        <v>0</v>
      </c>
      <c r="L2643" s="65"/>
      <c r="M2643" s="65">
        <v>0</v>
      </c>
      <c r="N2643" s="65">
        <v>0</v>
      </c>
      <c r="O2643" s="65">
        <v>0</v>
      </c>
      <c r="P2643" s="65">
        <v>0</v>
      </c>
      <c r="Q2643" s="65">
        <v>0</v>
      </c>
      <c r="R2643" s="65">
        <v>0</v>
      </c>
      <c r="S2643" s="65">
        <v>0</v>
      </c>
      <c r="T2643" s="65">
        <v>0</v>
      </c>
      <c r="U2643" s="65">
        <v>0</v>
      </c>
    </row>
    <row r="2644" spans="1:21" x14ac:dyDescent="0.35">
      <c r="A2644" s="62">
        <v>2639</v>
      </c>
      <c r="B2644" s="63" t="s">
        <v>2864</v>
      </c>
      <c r="C2644" s="64">
        <v>0</v>
      </c>
      <c r="D2644" s="64">
        <v>0</v>
      </c>
      <c r="E2644" s="64">
        <v>0</v>
      </c>
      <c r="F2644" s="64">
        <v>0</v>
      </c>
      <c r="G2644" s="64">
        <v>62.5</v>
      </c>
      <c r="H2644" s="64">
        <v>45.454545454545453</v>
      </c>
      <c r="I2644" s="64">
        <v>0</v>
      </c>
      <c r="J2644" s="64">
        <v>0</v>
      </c>
      <c r="K2644" s="64">
        <v>12</v>
      </c>
      <c r="L2644" s="65"/>
      <c r="M2644" s="65">
        <v>0</v>
      </c>
      <c r="N2644" s="65">
        <v>0</v>
      </c>
      <c r="O2644" s="65">
        <v>0</v>
      </c>
      <c r="P2644" s="65">
        <v>0</v>
      </c>
      <c r="Q2644" s="65">
        <v>5</v>
      </c>
      <c r="R2644" s="65">
        <v>5</v>
      </c>
      <c r="S2644" s="65">
        <v>0</v>
      </c>
      <c r="T2644" s="65">
        <v>0</v>
      </c>
      <c r="U2644" s="65">
        <v>3</v>
      </c>
    </row>
    <row r="2645" spans="1:21" x14ac:dyDescent="0.35">
      <c r="A2645" s="62">
        <v>2640</v>
      </c>
      <c r="B2645" s="63" t="s">
        <v>2865</v>
      </c>
      <c r="C2645" s="64">
        <v>0</v>
      </c>
      <c r="D2645" s="64">
        <v>0</v>
      </c>
      <c r="E2645" s="64">
        <v>0</v>
      </c>
      <c r="F2645" s="64">
        <v>0</v>
      </c>
      <c r="G2645" s="64">
        <v>0</v>
      </c>
      <c r="H2645" s="64">
        <v>0</v>
      </c>
      <c r="I2645" s="64">
        <v>0</v>
      </c>
      <c r="J2645" s="64">
        <v>0</v>
      </c>
      <c r="K2645" s="64">
        <v>0</v>
      </c>
      <c r="L2645" s="65"/>
      <c r="M2645" s="65">
        <v>0</v>
      </c>
      <c r="N2645" s="65">
        <v>0</v>
      </c>
      <c r="O2645" s="65">
        <v>0</v>
      </c>
      <c r="P2645" s="65">
        <v>0</v>
      </c>
      <c r="Q2645" s="65">
        <v>0</v>
      </c>
      <c r="R2645" s="65">
        <v>0</v>
      </c>
      <c r="S2645" s="65">
        <v>0</v>
      </c>
      <c r="T2645" s="65">
        <v>0</v>
      </c>
      <c r="U2645" s="65">
        <v>0</v>
      </c>
    </row>
    <row r="2646" spans="1:21" x14ac:dyDescent="0.35">
      <c r="A2646" s="62">
        <v>2641</v>
      </c>
      <c r="B2646" s="63" t="s">
        <v>2866</v>
      </c>
      <c r="C2646" s="64">
        <v>0</v>
      </c>
      <c r="D2646" s="64">
        <v>0</v>
      </c>
      <c r="E2646" s="64">
        <v>0</v>
      </c>
      <c r="F2646" s="64">
        <v>0</v>
      </c>
      <c r="G2646" s="64">
        <v>0</v>
      </c>
      <c r="H2646" s="64">
        <v>0</v>
      </c>
      <c r="I2646" s="64">
        <v>0</v>
      </c>
      <c r="J2646" s="64">
        <v>0</v>
      </c>
      <c r="K2646" s="64">
        <v>0</v>
      </c>
      <c r="L2646" s="65"/>
      <c r="M2646" s="65">
        <v>0</v>
      </c>
      <c r="N2646" s="65">
        <v>0</v>
      </c>
      <c r="O2646" s="65">
        <v>0</v>
      </c>
      <c r="P2646" s="65">
        <v>0</v>
      </c>
      <c r="Q2646" s="65">
        <v>0</v>
      </c>
      <c r="R2646" s="65">
        <v>0</v>
      </c>
      <c r="S2646" s="65">
        <v>0</v>
      </c>
      <c r="T2646" s="65">
        <v>0</v>
      </c>
      <c r="U2646" s="65">
        <v>0</v>
      </c>
    </row>
    <row r="2647" spans="1:21" x14ac:dyDescent="0.35">
      <c r="A2647" s="62">
        <v>2642</v>
      </c>
      <c r="B2647" s="63" t="s">
        <v>2867</v>
      </c>
      <c r="C2647" s="64">
        <v>0</v>
      </c>
      <c r="D2647" s="64">
        <v>0</v>
      </c>
      <c r="E2647" s="64">
        <v>0</v>
      </c>
      <c r="F2647" s="64">
        <v>0</v>
      </c>
      <c r="G2647" s="64">
        <v>0</v>
      </c>
      <c r="H2647" s="64">
        <v>0</v>
      </c>
      <c r="I2647" s="64">
        <v>0</v>
      </c>
      <c r="J2647" s="64">
        <v>0</v>
      </c>
      <c r="K2647" s="64">
        <v>0</v>
      </c>
      <c r="L2647" s="65"/>
      <c r="M2647" s="65">
        <v>0</v>
      </c>
      <c r="N2647" s="65">
        <v>0</v>
      </c>
      <c r="O2647" s="65">
        <v>0</v>
      </c>
      <c r="P2647" s="65">
        <v>0</v>
      </c>
      <c r="Q2647" s="65">
        <v>0</v>
      </c>
      <c r="R2647" s="65">
        <v>0</v>
      </c>
      <c r="S2647" s="65">
        <v>0</v>
      </c>
      <c r="T2647" s="65">
        <v>0</v>
      </c>
      <c r="U2647" s="65">
        <v>0</v>
      </c>
    </row>
    <row r="2648" spans="1:21" x14ac:dyDescent="0.35">
      <c r="A2648" s="62">
        <v>2643</v>
      </c>
      <c r="B2648" s="63" t="s">
        <v>2868</v>
      </c>
      <c r="C2648" s="64">
        <v>0</v>
      </c>
      <c r="D2648" s="64">
        <v>0</v>
      </c>
      <c r="E2648" s="64">
        <v>0</v>
      </c>
      <c r="F2648" s="64">
        <v>0</v>
      </c>
      <c r="G2648" s="64">
        <v>0</v>
      </c>
      <c r="H2648" s="64">
        <v>0</v>
      </c>
      <c r="I2648" s="64">
        <v>0</v>
      </c>
      <c r="J2648" s="64">
        <v>0</v>
      </c>
      <c r="K2648" s="64">
        <v>0</v>
      </c>
      <c r="L2648" s="65"/>
      <c r="M2648" s="65">
        <v>0</v>
      </c>
      <c r="N2648" s="65">
        <v>0</v>
      </c>
      <c r="O2648" s="65">
        <v>0</v>
      </c>
      <c r="P2648" s="65">
        <v>0</v>
      </c>
      <c r="Q2648" s="65">
        <v>0</v>
      </c>
      <c r="R2648" s="65">
        <v>0</v>
      </c>
      <c r="S2648" s="65">
        <v>0</v>
      </c>
      <c r="T2648" s="65">
        <v>0</v>
      </c>
      <c r="U2648" s="65">
        <v>0</v>
      </c>
    </row>
    <row r="2649" spans="1:21" x14ac:dyDescent="0.35">
      <c r="A2649" s="62">
        <v>2644</v>
      </c>
      <c r="B2649" s="63" t="s">
        <v>2869</v>
      </c>
      <c r="C2649" s="64">
        <v>0</v>
      </c>
      <c r="D2649" s="64">
        <v>0</v>
      </c>
      <c r="E2649" s="64">
        <v>0</v>
      </c>
      <c r="F2649" s="64">
        <v>0</v>
      </c>
      <c r="G2649" s="64">
        <v>0</v>
      </c>
      <c r="H2649" s="64">
        <v>0</v>
      </c>
      <c r="I2649" s="64">
        <v>0</v>
      </c>
      <c r="J2649" s="64">
        <v>8.5714285714285712</v>
      </c>
      <c r="K2649" s="64">
        <v>7.5268817204301079</v>
      </c>
      <c r="L2649" s="65"/>
      <c r="M2649" s="65">
        <v>0</v>
      </c>
      <c r="N2649" s="65">
        <v>0</v>
      </c>
      <c r="O2649" s="65">
        <v>0</v>
      </c>
      <c r="P2649" s="65">
        <v>0</v>
      </c>
      <c r="Q2649" s="65">
        <v>0</v>
      </c>
      <c r="R2649" s="65">
        <v>0</v>
      </c>
      <c r="S2649" s="65">
        <v>0</v>
      </c>
      <c r="T2649" s="65">
        <v>3</v>
      </c>
      <c r="U2649" s="65">
        <v>7</v>
      </c>
    </row>
    <row r="2650" spans="1:21" x14ac:dyDescent="0.35">
      <c r="A2650" s="62">
        <v>2645</v>
      </c>
      <c r="B2650" s="63" t="s">
        <v>2870</v>
      </c>
      <c r="C2650" s="64">
        <v>0</v>
      </c>
      <c r="D2650" s="64">
        <v>0</v>
      </c>
      <c r="E2650" s="64">
        <v>0</v>
      </c>
      <c r="F2650" s="64">
        <v>0</v>
      </c>
      <c r="G2650" s="64">
        <v>0</v>
      </c>
      <c r="H2650" s="64">
        <v>0</v>
      </c>
      <c r="I2650" s="64">
        <v>0</v>
      </c>
      <c r="J2650" s="64">
        <v>0</v>
      </c>
      <c r="K2650" s="64">
        <v>0</v>
      </c>
      <c r="L2650" s="65"/>
      <c r="M2650" s="65">
        <v>0</v>
      </c>
      <c r="N2650" s="65">
        <v>0</v>
      </c>
      <c r="O2650" s="65">
        <v>0</v>
      </c>
      <c r="P2650" s="65">
        <v>0</v>
      </c>
      <c r="Q2650" s="65">
        <v>0</v>
      </c>
      <c r="R2650" s="65">
        <v>0</v>
      </c>
      <c r="S2650" s="65">
        <v>0</v>
      </c>
      <c r="T2650" s="65">
        <v>0</v>
      </c>
      <c r="U2650" s="65">
        <v>0</v>
      </c>
    </row>
    <row r="2651" spans="1:21" x14ac:dyDescent="0.35">
      <c r="A2651" s="62">
        <v>2646</v>
      </c>
      <c r="B2651" s="63" t="s">
        <v>2871</v>
      </c>
      <c r="C2651" s="64">
        <v>0</v>
      </c>
      <c r="D2651" s="64">
        <v>0</v>
      </c>
      <c r="E2651" s="64">
        <v>0</v>
      </c>
      <c r="F2651" s="64">
        <v>0</v>
      </c>
      <c r="G2651" s="64">
        <v>0</v>
      </c>
      <c r="H2651" s="64">
        <v>0</v>
      </c>
      <c r="I2651" s="64">
        <v>0</v>
      </c>
      <c r="J2651" s="64">
        <v>0</v>
      </c>
      <c r="K2651" s="64">
        <v>0</v>
      </c>
      <c r="L2651" s="65"/>
      <c r="M2651" s="65">
        <v>0</v>
      </c>
      <c r="N2651" s="65">
        <v>0</v>
      </c>
      <c r="O2651" s="65">
        <v>0</v>
      </c>
      <c r="P2651" s="65">
        <v>0</v>
      </c>
      <c r="Q2651" s="65">
        <v>0</v>
      </c>
      <c r="R2651" s="65">
        <v>0</v>
      </c>
      <c r="S2651" s="65">
        <v>0</v>
      </c>
      <c r="T2651" s="65">
        <v>0</v>
      </c>
      <c r="U2651" s="65">
        <v>0</v>
      </c>
    </row>
    <row r="2652" spans="1:21" x14ac:dyDescent="0.35">
      <c r="A2652" s="62">
        <v>2647</v>
      </c>
      <c r="B2652" s="63" t="s">
        <v>2872</v>
      </c>
      <c r="C2652" s="64">
        <v>0</v>
      </c>
      <c r="D2652" s="64">
        <v>0</v>
      </c>
      <c r="E2652" s="64">
        <v>0</v>
      </c>
      <c r="F2652" s="64">
        <v>0</v>
      </c>
      <c r="G2652" s="64">
        <v>0</v>
      </c>
      <c r="H2652" s="64">
        <v>0</v>
      </c>
      <c r="I2652" s="64">
        <v>0</v>
      </c>
      <c r="J2652" s="64">
        <v>0</v>
      </c>
      <c r="K2652" s="64">
        <v>0</v>
      </c>
      <c r="L2652" s="65"/>
      <c r="M2652" s="65">
        <v>0</v>
      </c>
      <c r="N2652" s="65">
        <v>0</v>
      </c>
      <c r="O2652" s="65">
        <v>0</v>
      </c>
      <c r="P2652" s="65">
        <v>0</v>
      </c>
      <c r="Q2652" s="65">
        <v>0</v>
      </c>
      <c r="R2652" s="65">
        <v>0</v>
      </c>
      <c r="S2652" s="65">
        <v>0</v>
      </c>
      <c r="T2652" s="65">
        <v>0</v>
      </c>
      <c r="U2652" s="65">
        <v>0</v>
      </c>
    </row>
    <row r="2653" spans="1:21" x14ac:dyDescent="0.35">
      <c r="A2653" s="62">
        <v>2648</v>
      </c>
      <c r="B2653" s="63" t="s">
        <v>2873</v>
      </c>
      <c r="C2653" s="64">
        <v>0</v>
      </c>
      <c r="D2653" s="64">
        <v>0</v>
      </c>
      <c r="E2653" s="64">
        <v>0</v>
      </c>
      <c r="F2653" s="64">
        <v>0</v>
      </c>
      <c r="G2653" s="64">
        <v>0</v>
      </c>
      <c r="H2653" s="64">
        <v>0</v>
      </c>
      <c r="I2653" s="64">
        <v>0</v>
      </c>
      <c r="J2653" s="64">
        <v>0</v>
      </c>
      <c r="K2653" s="64">
        <v>0</v>
      </c>
      <c r="L2653" s="65"/>
      <c r="M2653" s="65">
        <v>0</v>
      </c>
      <c r="N2653" s="65">
        <v>0</v>
      </c>
      <c r="O2653" s="65">
        <v>0</v>
      </c>
      <c r="P2653" s="65">
        <v>0</v>
      </c>
      <c r="Q2653" s="65">
        <v>0</v>
      </c>
      <c r="R2653" s="65">
        <v>0</v>
      </c>
      <c r="S2653" s="65">
        <v>0</v>
      </c>
      <c r="T2653" s="65">
        <v>0</v>
      </c>
      <c r="U2653" s="65">
        <v>0</v>
      </c>
    </row>
    <row r="2654" spans="1:21" x14ac:dyDescent="0.35">
      <c r="A2654" s="62">
        <v>2649</v>
      </c>
      <c r="B2654" s="63" t="s">
        <v>2874</v>
      </c>
      <c r="C2654" s="64">
        <v>0</v>
      </c>
      <c r="D2654" s="64">
        <v>0</v>
      </c>
      <c r="E2654" s="64">
        <v>0</v>
      </c>
      <c r="F2654" s="64">
        <v>0</v>
      </c>
      <c r="G2654" s="64">
        <v>0</v>
      </c>
      <c r="H2654" s="64">
        <v>0</v>
      </c>
      <c r="I2654" s="64">
        <v>0</v>
      </c>
      <c r="J2654" s="64">
        <v>0</v>
      </c>
      <c r="K2654" s="64">
        <v>0</v>
      </c>
      <c r="L2654" s="65"/>
      <c r="M2654" s="65">
        <v>0</v>
      </c>
      <c r="N2654" s="65">
        <v>0</v>
      </c>
      <c r="O2654" s="65">
        <v>0</v>
      </c>
      <c r="P2654" s="65">
        <v>0</v>
      </c>
      <c r="Q2654" s="65">
        <v>0</v>
      </c>
      <c r="R2654" s="65">
        <v>0</v>
      </c>
      <c r="S2654" s="65">
        <v>0</v>
      </c>
      <c r="T2654" s="65">
        <v>0</v>
      </c>
      <c r="U2654" s="65">
        <v>0</v>
      </c>
    </row>
    <row r="2655" spans="1:21" x14ac:dyDescent="0.35">
      <c r="A2655" s="62">
        <v>2650</v>
      </c>
      <c r="B2655" s="63" t="s">
        <v>2875</v>
      </c>
      <c r="C2655" s="64">
        <v>0</v>
      </c>
      <c r="D2655" s="64">
        <v>0</v>
      </c>
      <c r="E2655" s="64">
        <v>0</v>
      </c>
      <c r="F2655" s="64">
        <v>0</v>
      </c>
      <c r="G2655" s="64">
        <v>0</v>
      </c>
      <c r="H2655" s="64">
        <v>11.111111111111111</v>
      </c>
      <c r="I2655" s="64">
        <v>0</v>
      </c>
      <c r="J2655" s="64">
        <v>0</v>
      </c>
      <c r="K2655" s="64">
        <v>3.7037037037037033</v>
      </c>
      <c r="L2655" s="65"/>
      <c r="M2655" s="65">
        <v>0</v>
      </c>
      <c r="N2655" s="65">
        <v>0</v>
      </c>
      <c r="O2655" s="65">
        <v>0</v>
      </c>
      <c r="P2655" s="65">
        <v>0</v>
      </c>
      <c r="Q2655" s="65">
        <v>0</v>
      </c>
      <c r="R2655" s="65">
        <v>3</v>
      </c>
      <c r="S2655" s="65">
        <v>0</v>
      </c>
      <c r="T2655" s="65">
        <v>0</v>
      </c>
      <c r="U2655" s="65">
        <v>3</v>
      </c>
    </row>
    <row r="2656" spans="1:21" x14ac:dyDescent="0.35">
      <c r="A2656" s="62">
        <v>2651</v>
      </c>
      <c r="B2656" s="63" t="s">
        <v>2876</v>
      </c>
      <c r="C2656" s="64">
        <v>0</v>
      </c>
      <c r="D2656" s="64">
        <v>0</v>
      </c>
      <c r="E2656" s="64">
        <v>0</v>
      </c>
      <c r="F2656" s="64">
        <v>0</v>
      </c>
      <c r="G2656" s="64">
        <v>0</v>
      </c>
      <c r="H2656" s="64">
        <v>0</v>
      </c>
      <c r="I2656" s="64">
        <v>0</v>
      </c>
      <c r="J2656" s="64">
        <v>0</v>
      </c>
      <c r="K2656" s="64">
        <v>0</v>
      </c>
      <c r="L2656" s="65"/>
      <c r="M2656" s="65">
        <v>0</v>
      </c>
      <c r="N2656" s="65">
        <v>0</v>
      </c>
      <c r="O2656" s="65">
        <v>0</v>
      </c>
      <c r="P2656" s="65">
        <v>0</v>
      </c>
      <c r="Q2656" s="65">
        <v>0</v>
      </c>
      <c r="R2656" s="65">
        <v>0</v>
      </c>
      <c r="S2656" s="65">
        <v>0</v>
      </c>
      <c r="T2656" s="65">
        <v>0</v>
      </c>
      <c r="U2656" s="65">
        <v>0</v>
      </c>
    </row>
    <row r="2657" spans="1:21" x14ac:dyDescent="0.35">
      <c r="A2657" s="62">
        <v>2652</v>
      </c>
      <c r="B2657" s="63" t="s">
        <v>2877</v>
      </c>
      <c r="C2657" s="64">
        <v>0</v>
      </c>
      <c r="D2657" s="64">
        <v>0</v>
      </c>
      <c r="E2657" s="64">
        <v>0</v>
      </c>
      <c r="F2657" s="64">
        <v>0</v>
      </c>
      <c r="G2657" s="64">
        <v>0</v>
      </c>
      <c r="H2657" s="64">
        <v>0</v>
      </c>
      <c r="I2657" s="64">
        <v>0</v>
      </c>
      <c r="J2657" s="64">
        <v>0</v>
      </c>
      <c r="K2657" s="64">
        <v>0</v>
      </c>
      <c r="L2657" s="65"/>
      <c r="M2657" s="65">
        <v>0</v>
      </c>
      <c r="N2657" s="65">
        <v>0</v>
      </c>
      <c r="O2657" s="65">
        <v>0</v>
      </c>
      <c r="P2657" s="65">
        <v>0</v>
      </c>
      <c r="Q2657" s="65">
        <v>0</v>
      </c>
      <c r="R2657" s="65">
        <v>0</v>
      </c>
      <c r="S2657" s="65">
        <v>0</v>
      </c>
      <c r="T2657" s="65">
        <v>0</v>
      </c>
      <c r="U2657" s="65">
        <v>0</v>
      </c>
    </row>
    <row r="2658" spans="1:21" x14ac:dyDescent="0.35">
      <c r="A2658" s="62">
        <v>2653</v>
      </c>
      <c r="B2658" s="63" t="s">
        <v>2878</v>
      </c>
      <c r="C2658" s="64">
        <v>0</v>
      </c>
      <c r="D2658" s="64">
        <v>0</v>
      </c>
      <c r="E2658" s="64">
        <v>0</v>
      </c>
      <c r="F2658" s="64">
        <v>0</v>
      </c>
      <c r="G2658" s="64">
        <v>0</v>
      </c>
      <c r="H2658" s="64">
        <v>0</v>
      </c>
      <c r="I2658" s="64">
        <v>0</v>
      </c>
      <c r="J2658" s="64">
        <v>0</v>
      </c>
      <c r="K2658" s="64">
        <v>0</v>
      </c>
      <c r="L2658" s="65"/>
      <c r="M2658" s="65">
        <v>0</v>
      </c>
      <c r="N2658" s="65">
        <v>0</v>
      </c>
      <c r="O2658" s="65">
        <v>0</v>
      </c>
      <c r="P2658" s="65">
        <v>0</v>
      </c>
      <c r="Q2658" s="65">
        <v>0</v>
      </c>
      <c r="R2658" s="65">
        <v>0</v>
      </c>
      <c r="S2658" s="65">
        <v>0</v>
      </c>
      <c r="T2658" s="65">
        <v>0</v>
      </c>
      <c r="U2658" s="65">
        <v>0</v>
      </c>
    </row>
    <row r="2659" spans="1:21" x14ac:dyDescent="0.35">
      <c r="A2659" s="62">
        <v>2654</v>
      </c>
      <c r="B2659" s="63" t="s">
        <v>2879</v>
      </c>
      <c r="C2659" s="64">
        <v>0</v>
      </c>
      <c r="D2659" s="64">
        <v>0</v>
      </c>
      <c r="E2659" s="64">
        <v>0</v>
      </c>
      <c r="F2659" s="64">
        <v>0</v>
      </c>
      <c r="G2659" s="64">
        <v>0</v>
      </c>
      <c r="H2659" s="64">
        <v>0</v>
      </c>
      <c r="I2659" s="64">
        <v>0</v>
      </c>
      <c r="J2659" s="64">
        <v>0</v>
      </c>
      <c r="K2659" s="64">
        <v>0</v>
      </c>
      <c r="L2659" s="65"/>
      <c r="M2659" s="65">
        <v>0</v>
      </c>
      <c r="N2659" s="65">
        <v>0</v>
      </c>
      <c r="O2659" s="65">
        <v>0</v>
      </c>
      <c r="P2659" s="65">
        <v>0</v>
      </c>
      <c r="Q2659" s="65">
        <v>0</v>
      </c>
      <c r="R2659" s="65">
        <v>0</v>
      </c>
      <c r="S2659" s="65">
        <v>0</v>
      </c>
      <c r="T2659" s="65">
        <v>0</v>
      </c>
      <c r="U2659" s="65">
        <v>0</v>
      </c>
    </row>
    <row r="2660" spans="1:21" x14ac:dyDescent="0.35">
      <c r="A2660" s="62">
        <v>2655</v>
      </c>
      <c r="B2660" s="63" t="s">
        <v>2880</v>
      </c>
      <c r="C2660" s="64">
        <v>0</v>
      </c>
      <c r="D2660" s="64">
        <v>0</v>
      </c>
      <c r="E2660" s="64">
        <v>0</v>
      </c>
      <c r="F2660" s="64">
        <v>0</v>
      </c>
      <c r="G2660" s="64">
        <v>0</v>
      </c>
      <c r="H2660" s="64">
        <v>0</v>
      </c>
      <c r="I2660" s="64">
        <v>0</v>
      </c>
      <c r="J2660" s="64">
        <v>0</v>
      </c>
      <c r="K2660" s="64">
        <v>0</v>
      </c>
      <c r="L2660" s="65"/>
      <c r="M2660" s="65">
        <v>0</v>
      </c>
      <c r="N2660" s="65">
        <v>0</v>
      </c>
      <c r="O2660" s="65">
        <v>0</v>
      </c>
      <c r="P2660" s="65">
        <v>0</v>
      </c>
      <c r="Q2660" s="65">
        <v>0</v>
      </c>
      <c r="R2660" s="65">
        <v>0</v>
      </c>
      <c r="S2660" s="65">
        <v>0</v>
      </c>
      <c r="T2660" s="65">
        <v>0</v>
      </c>
      <c r="U2660" s="65">
        <v>0</v>
      </c>
    </row>
    <row r="2661" spans="1:21" x14ac:dyDescent="0.35">
      <c r="A2661" s="62">
        <v>2656</v>
      </c>
      <c r="B2661" s="63" t="s">
        <v>2881</v>
      </c>
      <c r="C2661" s="64">
        <v>0</v>
      </c>
      <c r="D2661" s="64">
        <v>0</v>
      </c>
      <c r="E2661" s="64">
        <v>0</v>
      </c>
      <c r="F2661" s="64">
        <v>0</v>
      </c>
      <c r="G2661" s="64">
        <v>0</v>
      </c>
      <c r="H2661" s="64">
        <v>0</v>
      </c>
      <c r="I2661" s="64">
        <v>0</v>
      </c>
      <c r="J2661" s="64">
        <v>16.666666666666664</v>
      </c>
      <c r="K2661" s="64">
        <v>10.714285714285714</v>
      </c>
      <c r="L2661" s="65"/>
      <c r="M2661" s="65">
        <v>0</v>
      </c>
      <c r="N2661" s="65">
        <v>0</v>
      </c>
      <c r="O2661" s="65">
        <v>0</v>
      </c>
      <c r="P2661" s="65">
        <v>0</v>
      </c>
      <c r="Q2661" s="65">
        <v>0</v>
      </c>
      <c r="R2661" s="65">
        <v>0</v>
      </c>
      <c r="S2661" s="65">
        <v>0</v>
      </c>
      <c r="T2661" s="65">
        <v>3</v>
      </c>
      <c r="U2661" s="65">
        <v>3</v>
      </c>
    </row>
    <row r="2662" spans="1:21" x14ac:dyDescent="0.35">
      <c r="A2662" s="62">
        <v>2657</v>
      </c>
      <c r="B2662" s="63" t="s">
        <v>2882</v>
      </c>
      <c r="C2662" s="64">
        <v>0</v>
      </c>
      <c r="D2662" s="64">
        <v>0</v>
      </c>
      <c r="E2662" s="64">
        <v>0</v>
      </c>
      <c r="F2662" s="64">
        <v>0</v>
      </c>
      <c r="G2662" s="64">
        <v>0</v>
      </c>
      <c r="H2662" s="64">
        <v>0</v>
      </c>
      <c r="I2662" s="64">
        <v>0</v>
      </c>
      <c r="J2662" s="64">
        <v>0</v>
      </c>
      <c r="K2662" s="64">
        <v>0</v>
      </c>
      <c r="L2662" s="65"/>
      <c r="M2662" s="65">
        <v>0</v>
      </c>
      <c r="N2662" s="65">
        <v>0</v>
      </c>
      <c r="O2662" s="65">
        <v>0</v>
      </c>
      <c r="P2662" s="65">
        <v>0</v>
      </c>
      <c r="Q2662" s="65">
        <v>0</v>
      </c>
      <c r="R2662" s="65">
        <v>0</v>
      </c>
      <c r="S2662" s="65">
        <v>0</v>
      </c>
      <c r="T2662" s="65">
        <v>0</v>
      </c>
      <c r="U2662" s="65">
        <v>0</v>
      </c>
    </row>
    <row r="2663" spans="1:21" x14ac:dyDescent="0.35">
      <c r="A2663" s="62">
        <v>2658</v>
      </c>
      <c r="B2663" s="63" t="s">
        <v>2883</v>
      </c>
      <c r="C2663" s="64">
        <v>0</v>
      </c>
      <c r="D2663" s="64">
        <v>0</v>
      </c>
      <c r="E2663" s="64">
        <v>0</v>
      </c>
      <c r="F2663" s="64">
        <v>0</v>
      </c>
      <c r="G2663" s="64">
        <v>0</v>
      </c>
      <c r="H2663" s="64">
        <v>0</v>
      </c>
      <c r="I2663" s="64">
        <v>0</v>
      </c>
      <c r="J2663" s="64">
        <v>0</v>
      </c>
      <c r="K2663" s="64">
        <v>0</v>
      </c>
      <c r="L2663" s="65"/>
      <c r="M2663" s="65">
        <v>0</v>
      </c>
      <c r="N2663" s="65">
        <v>0</v>
      </c>
      <c r="O2663" s="65">
        <v>0</v>
      </c>
      <c r="P2663" s="65">
        <v>0</v>
      </c>
      <c r="Q2663" s="65">
        <v>0</v>
      </c>
      <c r="R2663" s="65">
        <v>0</v>
      </c>
      <c r="S2663" s="65">
        <v>0</v>
      </c>
      <c r="T2663" s="65">
        <v>0</v>
      </c>
      <c r="U2663" s="65">
        <v>0</v>
      </c>
    </row>
    <row r="2664" spans="1:21" x14ac:dyDescent="0.35">
      <c r="A2664" s="62">
        <v>2659</v>
      </c>
      <c r="B2664" s="63" t="s">
        <v>2884</v>
      </c>
      <c r="C2664" s="64">
        <v>0</v>
      </c>
      <c r="D2664" s="64">
        <v>0</v>
      </c>
      <c r="E2664" s="64">
        <v>0</v>
      </c>
      <c r="F2664" s="64">
        <v>0</v>
      </c>
      <c r="G2664" s="64">
        <v>0</v>
      </c>
      <c r="H2664" s="64">
        <v>0</v>
      </c>
      <c r="I2664" s="64">
        <v>0</v>
      </c>
      <c r="J2664" s="64">
        <v>0</v>
      </c>
      <c r="K2664" s="64">
        <v>0</v>
      </c>
      <c r="L2664" s="65"/>
      <c r="M2664" s="65">
        <v>0</v>
      </c>
      <c r="N2664" s="65">
        <v>0</v>
      </c>
      <c r="O2664" s="65">
        <v>0</v>
      </c>
      <c r="P2664" s="65">
        <v>0</v>
      </c>
      <c r="Q2664" s="65">
        <v>0</v>
      </c>
      <c r="R2664" s="65">
        <v>0</v>
      </c>
      <c r="S2664" s="65">
        <v>0</v>
      </c>
      <c r="T2664" s="65">
        <v>0</v>
      </c>
      <c r="U2664" s="65">
        <v>0</v>
      </c>
    </row>
    <row r="2665" spans="1:21" x14ac:dyDescent="0.35">
      <c r="A2665" s="62">
        <v>2660</v>
      </c>
      <c r="B2665" s="63" t="s">
        <v>2885</v>
      </c>
      <c r="C2665" s="64">
        <v>0</v>
      </c>
      <c r="D2665" s="64">
        <v>0</v>
      </c>
      <c r="E2665" s="64">
        <v>0</v>
      </c>
      <c r="F2665" s="64">
        <v>0</v>
      </c>
      <c r="G2665" s="64">
        <v>0</v>
      </c>
      <c r="H2665" s="64">
        <v>0</v>
      </c>
      <c r="I2665" s="64">
        <v>0</v>
      </c>
      <c r="J2665" s="64">
        <v>0</v>
      </c>
      <c r="K2665" s="64">
        <v>0</v>
      </c>
      <c r="L2665" s="65"/>
      <c r="M2665" s="65">
        <v>0</v>
      </c>
      <c r="N2665" s="65">
        <v>0</v>
      </c>
      <c r="O2665" s="65">
        <v>0</v>
      </c>
      <c r="P2665" s="65">
        <v>0</v>
      </c>
      <c r="Q2665" s="65">
        <v>0</v>
      </c>
      <c r="R2665" s="65">
        <v>0</v>
      </c>
      <c r="S2665" s="65">
        <v>0</v>
      </c>
      <c r="T2665" s="65">
        <v>0</v>
      </c>
      <c r="U2665" s="65">
        <v>0</v>
      </c>
    </row>
    <row r="2666" spans="1:21" x14ac:dyDescent="0.35">
      <c r="A2666" s="62">
        <v>2661</v>
      </c>
      <c r="B2666" s="63" t="s">
        <v>546</v>
      </c>
      <c r="C2666" s="64">
        <v>7.7803203661327229</v>
      </c>
      <c r="D2666" s="64">
        <v>16.97674418604651</v>
      </c>
      <c r="E2666" s="64">
        <v>11.649365628604382</v>
      </c>
      <c r="F2666" s="64">
        <v>9.2909535452322736</v>
      </c>
      <c r="G2666" s="64">
        <v>14.921465968586386</v>
      </c>
      <c r="H2666" s="64">
        <v>11.787072243346007</v>
      </c>
      <c r="I2666" s="64">
        <v>8.4112149532710276</v>
      </c>
      <c r="J2666" s="64">
        <v>15.384615384615385</v>
      </c>
      <c r="K2666" s="64">
        <v>11.810551558752998</v>
      </c>
      <c r="L2666" s="65"/>
      <c r="M2666" s="65">
        <v>34</v>
      </c>
      <c r="N2666" s="65">
        <v>73</v>
      </c>
      <c r="O2666" s="65">
        <v>101</v>
      </c>
      <c r="P2666" s="65">
        <v>38</v>
      </c>
      <c r="Q2666" s="65">
        <v>57</v>
      </c>
      <c r="R2666" s="65">
        <v>93</v>
      </c>
      <c r="S2666" s="65">
        <v>72</v>
      </c>
      <c r="T2666" s="65">
        <v>126</v>
      </c>
      <c r="U2666" s="65">
        <v>197</v>
      </c>
    </row>
    <row r="2667" spans="1:21" x14ac:dyDescent="0.35">
      <c r="A2667" s="62">
        <v>2662</v>
      </c>
      <c r="B2667" s="63" t="s">
        <v>2886</v>
      </c>
      <c r="C2667" s="64">
        <v>0</v>
      </c>
      <c r="D2667" s="64">
        <v>0</v>
      </c>
      <c r="E2667" s="64">
        <v>0</v>
      </c>
      <c r="F2667" s="64">
        <v>0</v>
      </c>
      <c r="G2667" s="64">
        <v>0</v>
      </c>
      <c r="H2667" s="64">
        <v>0</v>
      </c>
      <c r="I2667" s="64">
        <v>0</v>
      </c>
      <c r="J2667" s="64">
        <v>0</v>
      </c>
      <c r="K2667" s="64">
        <v>0</v>
      </c>
      <c r="L2667" s="65"/>
      <c r="M2667" s="65">
        <v>0</v>
      </c>
      <c r="N2667" s="65">
        <v>0</v>
      </c>
      <c r="O2667" s="65">
        <v>0</v>
      </c>
      <c r="P2667" s="65">
        <v>0</v>
      </c>
      <c r="Q2667" s="65">
        <v>0</v>
      </c>
      <c r="R2667" s="65">
        <v>0</v>
      </c>
      <c r="S2667" s="65">
        <v>0</v>
      </c>
      <c r="T2667" s="65">
        <v>0</v>
      </c>
      <c r="U2667" s="65">
        <v>0</v>
      </c>
    </row>
    <row r="2668" spans="1:21" x14ac:dyDescent="0.35">
      <c r="A2668" s="62">
        <v>2663</v>
      </c>
      <c r="B2668" s="63" t="s">
        <v>2887</v>
      </c>
      <c r="C2668" s="64">
        <v>0</v>
      </c>
      <c r="D2668" s="64">
        <v>8.1081081081081088</v>
      </c>
      <c r="E2668" s="64">
        <v>4.3010752688172049</v>
      </c>
      <c r="F2668" s="64">
        <v>0</v>
      </c>
      <c r="G2668" s="64">
        <v>0</v>
      </c>
      <c r="H2668" s="64">
        <v>0</v>
      </c>
      <c r="I2668" s="64">
        <v>0</v>
      </c>
      <c r="J2668" s="64">
        <v>15.18987341772152</v>
      </c>
      <c r="K2668" s="64">
        <v>6.3583815028901727</v>
      </c>
      <c r="L2668" s="65"/>
      <c r="M2668" s="65">
        <v>0</v>
      </c>
      <c r="N2668" s="65">
        <v>3</v>
      </c>
      <c r="O2668" s="65">
        <v>4</v>
      </c>
      <c r="P2668" s="65">
        <v>0</v>
      </c>
      <c r="Q2668" s="65">
        <v>0</v>
      </c>
      <c r="R2668" s="65">
        <v>0</v>
      </c>
      <c r="S2668" s="65">
        <v>0</v>
      </c>
      <c r="T2668" s="65">
        <v>12</v>
      </c>
      <c r="U2668" s="65">
        <v>11</v>
      </c>
    </row>
    <row r="2669" spans="1:21" x14ac:dyDescent="0.35">
      <c r="A2669" s="62">
        <v>2664</v>
      </c>
      <c r="B2669" s="63" t="s">
        <v>2888</v>
      </c>
      <c r="C2669" s="64">
        <v>0</v>
      </c>
      <c r="D2669" s="64">
        <v>0</v>
      </c>
      <c r="E2669" s="64">
        <v>0</v>
      </c>
      <c r="F2669" s="64">
        <v>0</v>
      </c>
      <c r="G2669" s="64">
        <v>0</v>
      </c>
      <c r="H2669" s="64">
        <v>0</v>
      </c>
      <c r="I2669" s="64">
        <v>0</v>
      </c>
      <c r="J2669" s="64">
        <v>0</v>
      </c>
      <c r="K2669" s="64">
        <v>0</v>
      </c>
      <c r="L2669" s="65"/>
      <c r="M2669" s="65">
        <v>0</v>
      </c>
      <c r="N2669" s="65">
        <v>0</v>
      </c>
      <c r="O2669" s="65">
        <v>0</v>
      </c>
      <c r="P2669" s="65">
        <v>0</v>
      </c>
      <c r="Q2669" s="65">
        <v>0</v>
      </c>
      <c r="R2669" s="65">
        <v>0</v>
      </c>
      <c r="S2669" s="65">
        <v>0</v>
      </c>
      <c r="T2669" s="65">
        <v>0</v>
      </c>
      <c r="U2669" s="65">
        <v>0</v>
      </c>
    </row>
    <row r="2670" spans="1:21" x14ac:dyDescent="0.35">
      <c r="A2670" s="62">
        <v>2665</v>
      </c>
      <c r="B2670" s="63" t="s">
        <v>2889</v>
      </c>
      <c r="C2670" s="64">
        <v>0</v>
      </c>
      <c r="D2670" s="64">
        <v>0</v>
      </c>
      <c r="E2670" s="64">
        <v>0</v>
      </c>
      <c r="F2670" s="64">
        <v>0</v>
      </c>
      <c r="G2670" s="64">
        <v>0</v>
      </c>
      <c r="H2670" s="64">
        <v>0</v>
      </c>
      <c r="I2670" s="64">
        <v>0</v>
      </c>
      <c r="J2670" s="64">
        <v>0</v>
      </c>
      <c r="K2670" s="64">
        <v>0</v>
      </c>
      <c r="L2670" s="65"/>
      <c r="M2670" s="65">
        <v>0</v>
      </c>
      <c r="N2670" s="65">
        <v>0</v>
      </c>
      <c r="O2670" s="65">
        <v>0</v>
      </c>
      <c r="P2670" s="65">
        <v>0</v>
      </c>
      <c r="Q2670" s="65">
        <v>0</v>
      </c>
      <c r="R2670" s="65">
        <v>0</v>
      </c>
      <c r="S2670" s="65">
        <v>0</v>
      </c>
      <c r="T2670" s="65">
        <v>0</v>
      </c>
      <c r="U2670" s="65">
        <v>0</v>
      </c>
    </row>
    <row r="2671" spans="1:21" x14ac:dyDescent="0.35">
      <c r="A2671" s="62">
        <v>2666</v>
      </c>
      <c r="B2671" s="63" t="s">
        <v>2890</v>
      </c>
      <c r="C2671" s="64">
        <v>0</v>
      </c>
      <c r="D2671" s="64">
        <v>0</v>
      </c>
      <c r="E2671" s="64">
        <v>0</v>
      </c>
      <c r="F2671" s="64">
        <v>0</v>
      </c>
      <c r="G2671" s="64">
        <v>0</v>
      </c>
      <c r="H2671" s="64">
        <v>0</v>
      </c>
      <c r="I2671" s="64">
        <v>0</v>
      </c>
      <c r="J2671" s="64">
        <v>0</v>
      </c>
      <c r="K2671" s="64">
        <v>0</v>
      </c>
      <c r="L2671" s="65"/>
      <c r="M2671" s="65">
        <v>0</v>
      </c>
      <c r="N2671" s="65">
        <v>0</v>
      </c>
      <c r="O2671" s="65">
        <v>0</v>
      </c>
      <c r="P2671" s="65">
        <v>0</v>
      </c>
      <c r="Q2671" s="65">
        <v>0</v>
      </c>
      <c r="R2671" s="65">
        <v>0</v>
      </c>
      <c r="S2671" s="65">
        <v>0</v>
      </c>
      <c r="T2671" s="65">
        <v>0</v>
      </c>
      <c r="U2671" s="65">
        <v>0</v>
      </c>
    </row>
    <row r="2672" spans="1:21" x14ac:dyDescent="0.35">
      <c r="A2672" s="62">
        <v>2667</v>
      </c>
      <c r="B2672" s="63" t="s">
        <v>2891</v>
      </c>
      <c r="C2672" s="64">
        <v>0</v>
      </c>
      <c r="D2672" s="64">
        <v>0</v>
      </c>
      <c r="E2672" s="64">
        <v>33.333333333333329</v>
      </c>
      <c r="F2672" s="64">
        <v>0</v>
      </c>
      <c r="G2672" s="64">
        <v>0</v>
      </c>
      <c r="H2672" s="64">
        <v>0</v>
      </c>
      <c r="I2672" s="64">
        <v>0</v>
      </c>
      <c r="J2672" s="64">
        <v>0</v>
      </c>
      <c r="K2672" s="64">
        <v>28.571428571428569</v>
      </c>
      <c r="L2672" s="65"/>
      <c r="M2672" s="65">
        <v>0</v>
      </c>
      <c r="N2672" s="65">
        <v>0</v>
      </c>
      <c r="O2672" s="65">
        <v>4</v>
      </c>
      <c r="P2672" s="65">
        <v>0</v>
      </c>
      <c r="Q2672" s="65">
        <v>0</v>
      </c>
      <c r="R2672" s="65">
        <v>0</v>
      </c>
      <c r="S2672" s="65">
        <v>0</v>
      </c>
      <c r="T2672" s="65">
        <v>0</v>
      </c>
      <c r="U2672" s="65">
        <v>4</v>
      </c>
    </row>
    <row r="2673" spans="1:21" x14ac:dyDescent="0.35">
      <c r="A2673" s="62">
        <v>2668</v>
      </c>
      <c r="B2673" s="63" t="s">
        <v>2892</v>
      </c>
      <c r="C2673" s="64">
        <v>0</v>
      </c>
      <c r="D2673" s="64">
        <v>0</v>
      </c>
      <c r="E2673" s="64">
        <v>0</v>
      </c>
      <c r="F2673" s="64">
        <v>0</v>
      </c>
      <c r="G2673" s="64">
        <v>0</v>
      </c>
      <c r="H2673" s="64">
        <v>0</v>
      </c>
      <c r="I2673" s="64">
        <v>0</v>
      </c>
      <c r="J2673" s="64">
        <v>0</v>
      </c>
      <c r="K2673" s="64">
        <v>0</v>
      </c>
      <c r="L2673" s="65"/>
      <c r="M2673" s="65">
        <v>0</v>
      </c>
      <c r="N2673" s="65">
        <v>0</v>
      </c>
      <c r="O2673" s="65">
        <v>0</v>
      </c>
      <c r="P2673" s="65">
        <v>0</v>
      </c>
      <c r="Q2673" s="65">
        <v>0</v>
      </c>
      <c r="R2673" s="65">
        <v>0</v>
      </c>
      <c r="S2673" s="65">
        <v>0</v>
      </c>
      <c r="T2673" s="65">
        <v>0</v>
      </c>
      <c r="U2673" s="65">
        <v>0</v>
      </c>
    </row>
    <row r="2674" spans="1:21" x14ac:dyDescent="0.35">
      <c r="A2674" s="62">
        <v>2669</v>
      </c>
      <c r="B2674" s="63" t="s">
        <v>2893</v>
      </c>
      <c r="C2674" s="64">
        <v>0</v>
      </c>
      <c r="D2674" s="64">
        <v>0</v>
      </c>
      <c r="E2674" s="64">
        <v>1.8404907975460123</v>
      </c>
      <c r="F2674" s="64">
        <v>0</v>
      </c>
      <c r="G2674" s="64">
        <v>8.7719298245614024</v>
      </c>
      <c r="H2674" s="64">
        <v>5.4421768707482991</v>
      </c>
      <c r="I2674" s="64">
        <v>1.7341040462427744</v>
      </c>
      <c r="J2674" s="64">
        <v>4.4444444444444446</v>
      </c>
      <c r="K2674" s="64">
        <v>1.9543973941368076</v>
      </c>
      <c r="L2674" s="65"/>
      <c r="M2674" s="65">
        <v>0</v>
      </c>
      <c r="N2674" s="65">
        <v>0</v>
      </c>
      <c r="O2674" s="65">
        <v>3</v>
      </c>
      <c r="P2674" s="65">
        <v>0</v>
      </c>
      <c r="Q2674" s="65">
        <v>5</v>
      </c>
      <c r="R2674" s="65">
        <v>8</v>
      </c>
      <c r="S2674" s="65">
        <v>3</v>
      </c>
      <c r="T2674" s="65">
        <v>6</v>
      </c>
      <c r="U2674" s="65">
        <v>6</v>
      </c>
    </row>
    <row r="2675" spans="1:21" x14ac:dyDescent="0.35">
      <c r="A2675" s="62">
        <v>2670</v>
      </c>
      <c r="B2675" s="63" t="s">
        <v>2894</v>
      </c>
      <c r="C2675" s="64">
        <v>0</v>
      </c>
      <c r="D2675" s="64">
        <v>0</v>
      </c>
      <c r="E2675" s="64">
        <v>0</v>
      </c>
      <c r="F2675" s="64">
        <v>0</v>
      </c>
      <c r="G2675" s="64">
        <v>0</v>
      </c>
      <c r="H2675" s="64">
        <v>0</v>
      </c>
      <c r="I2675" s="64">
        <v>0</v>
      </c>
      <c r="J2675" s="64">
        <v>0</v>
      </c>
      <c r="K2675" s="64">
        <v>0</v>
      </c>
      <c r="L2675" s="65"/>
      <c r="M2675" s="65">
        <v>0</v>
      </c>
      <c r="N2675" s="65">
        <v>0</v>
      </c>
      <c r="O2675" s="65">
        <v>0</v>
      </c>
      <c r="P2675" s="65">
        <v>0</v>
      </c>
      <c r="Q2675" s="65">
        <v>0</v>
      </c>
      <c r="R2675" s="65">
        <v>0</v>
      </c>
      <c r="S2675" s="65">
        <v>0</v>
      </c>
      <c r="T2675" s="65">
        <v>0</v>
      </c>
      <c r="U2675" s="65">
        <v>0</v>
      </c>
    </row>
    <row r="2676" spans="1:21" x14ac:dyDescent="0.35">
      <c r="A2676" s="62">
        <v>2671</v>
      </c>
      <c r="B2676" s="63" t="s">
        <v>2895</v>
      </c>
      <c r="C2676" s="64">
        <v>0</v>
      </c>
      <c r="D2676" s="64">
        <v>100</v>
      </c>
      <c r="E2676" s="64">
        <v>33.333333333333329</v>
      </c>
      <c r="F2676" s="64">
        <v>0</v>
      </c>
      <c r="G2676" s="64">
        <v>0</v>
      </c>
      <c r="H2676" s="64">
        <v>0</v>
      </c>
      <c r="I2676" s="64">
        <v>0</v>
      </c>
      <c r="J2676" s="64">
        <v>50</v>
      </c>
      <c r="K2676" s="64">
        <v>12.5</v>
      </c>
      <c r="L2676" s="65"/>
      <c r="M2676" s="65">
        <v>0</v>
      </c>
      <c r="N2676" s="65">
        <v>3</v>
      </c>
      <c r="O2676" s="65">
        <v>3</v>
      </c>
      <c r="P2676" s="65">
        <v>0</v>
      </c>
      <c r="Q2676" s="65">
        <v>0</v>
      </c>
      <c r="R2676" s="65">
        <v>0</v>
      </c>
      <c r="S2676" s="65">
        <v>0</v>
      </c>
      <c r="T2676" s="65">
        <v>3</v>
      </c>
      <c r="U2676" s="65">
        <v>4</v>
      </c>
    </row>
    <row r="2677" spans="1:21" x14ac:dyDescent="0.35">
      <c r="A2677" s="62">
        <v>2672</v>
      </c>
      <c r="B2677" s="63" t="s">
        <v>2896</v>
      </c>
      <c r="C2677" s="64">
        <v>0</v>
      </c>
      <c r="D2677" s="64">
        <v>0</v>
      </c>
      <c r="E2677" s="64">
        <v>0</v>
      </c>
      <c r="F2677" s="64">
        <v>0</v>
      </c>
      <c r="G2677" s="64">
        <v>0</v>
      </c>
      <c r="H2677" s="64">
        <v>0</v>
      </c>
      <c r="I2677" s="64">
        <v>0</v>
      </c>
      <c r="J2677" s="64">
        <v>16.666666666666664</v>
      </c>
      <c r="K2677" s="64">
        <v>9.7560975609756095</v>
      </c>
      <c r="L2677" s="65"/>
      <c r="M2677" s="65">
        <v>0</v>
      </c>
      <c r="N2677" s="65">
        <v>0</v>
      </c>
      <c r="O2677" s="65">
        <v>0</v>
      </c>
      <c r="P2677" s="65">
        <v>0</v>
      </c>
      <c r="Q2677" s="65">
        <v>0</v>
      </c>
      <c r="R2677" s="65">
        <v>0</v>
      </c>
      <c r="S2677" s="65">
        <v>0</v>
      </c>
      <c r="T2677" s="65">
        <v>4</v>
      </c>
      <c r="U2677" s="65">
        <v>4</v>
      </c>
    </row>
    <row r="2678" spans="1:21" x14ac:dyDescent="0.35">
      <c r="A2678" s="62">
        <v>2673</v>
      </c>
      <c r="B2678" s="63" t="s">
        <v>547</v>
      </c>
      <c r="C2678" s="64">
        <v>0</v>
      </c>
      <c r="D2678" s="64">
        <v>12.380952380952381</v>
      </c>
      <c r="E2678" s="64">
        <v>5.7692307692307692</v>
      </c>
      <c r="F2678" s="64">
        <v>3.0303030303030303</v>
      </c>
      <c r="G2678" s="64">
        <v>10.2803738317757</v>
      </c>
      <c r="H2678" s="64">
        <v>8.4507042253521121</v>
      </c>
      <c r="I2678" s="64">
        <v>3.8834951456310676</v>
      </c>
      <c r="J2678" s="64">
        <v>8.9552238805970141</v>
      </c>
      <c r="K2678" s="64">
        <v>7.7669902912621351</v>
      </c>
      <c r="L2678" s="65"/>
      <c r="M2678" s="65">
        <v>0</v>
      </c>
      <c r="N2678" s="65">
        <v>13</v>
      </c>
      <c r="O2678" s="65">
        <v>12</v>
      </c>
      <c r="P2678" s="65">
        <v>3</v>
      </c>
      <c r="Q2678" s="65">
        <v>11</v>
      </c>
      <c r="R2678" s="65">
        <v>18</v>
      </c>
      <c r="S2678" s="65">
        <v>8</v>
      </c>
      <c r="T2678" s="65">
        <v>18</v>
      </c>
      <c r="U2678" s="65">
        <v>32</v>
      </c>
    </row>
    <row r="2679" spans="1:21" x14ac:dyDescent="0.35">
      <c r="A2679" s="62">
        <v>2674</v>
      </c>
      <c r="B2679" s="63" t="s">
        <v>2897</v>
      </c>
      <c r="C2679" s="64">
        <v>0</v>
      </c>
      <c r="D2679" s="64">
        <v>0</v>
      </c>
      <c r="E2679" s="64">
        <v>0</v>
      </c>
      <c r="F2679" s="64">
        <v>0</v>
      </c>
      <c r="G2679" s="64">
        <v>0</v>
      </c>
      <c r="H2679" s="64">
        <v>0</v>
      </c>
      <c r="I2679" s="64">
        <v>0</v>
      </c>
      <c r="J2679" s="64">
        <v>0</v>
      </c>
      <c r="K2679" s="64">
        <v>0</v>
      </c>
      <c r="L2679" s="65"/>
      <c r="M2679" s="65">
        <v>0</v>
      </c>
      <c r="N2679" s="65">
        <v>0</v>
      </c>
      <c r="O2679" s="65">
        <v>0</v>
      </c>
      <c r="P2679" s="65">
        <v>0</v>
      </c>
      <c r="Q2679" s="65">
        <v>0</v>
      </c>
      <c r="R2679" s="65">
        <v>0</v>
      </c>
      <c r="S2679" s="65">
        <v>0</v>
      </c>
      <c r="T2679" s="65">
        <v>0</v>
      </c>
      <c r="U2679" s="65">
        <v>0</v>
      </c>
    </row>
    <row r="2680" spans="1:21" x14ac:dyDescent="0.35">
      <c r="A2680" s="62">
        <v>2675</v>
      </c>
      <c r="B2680" s="63" t="s">
        <v>2898</v>
      </c>
      <c r="C2680" s="64">
        <v>0</v>
      </c>
      <c r="D2680" s="64">
        <v>0</v>
      </c>
      <c r="E2680" s="64">
        <v>0</v>
      </c>
      <c r="F2680" s="64">
        <v>0</v>
      </c>
      <c r="G2680" s="64">
        <v>0</v>
      </c>
      <c r="H2680" s="64">
        <v>0</v>
      </c>
      <c r="I2680" s="64">
        <v>0</v>
      </c>
      <c r="J2680" s="64">
        <v>0</v>
      </c>
      <c r="K2680" s="64">
        <v>0</v>
      </c>
      <c r="L2680" s="65"/>
      <c r="M2680" s="65">
        <v>0</v>
      </c>
      <c r="N2680" s="65">
        <v>0</v>
      </c>
      <c r="O2680" s="65">
        <v>0</v>
      </c>
      <c r="P2680" s="65">
        <v>0</v>
      </c>
      <c r="Q2680" s="65">
        <v>0</v>
      </c>
      <c r="R2680" s="65">
        <v>0</v>
      </c>
      <c r="S2680" s="65">
        <v>0</v>
      </c>
      <c r="T2680" s="65">
        <v>0</v>
      </c>
      <c r="U2680" s="65">
        <v>0</v>
      </c>
    </row>
    <row r="2681" spans="1:21" x14ac:dyDescent="0.35">
      <c r="A2681" s="62">
        <v>2676</v>
      </c>
      <c r="B2681" s="63" t="s">
        <v>2899</v>
      </c>
      <c r="C2681" s="64">
        <v>5.7692307692307692</v>
      </c>
      <c r="D2681" s="64">
        <v>0</v>
      </c>
      <c r="E2681" s="64">
        <v>0</v>
      </c>
      <c r="F2681" s="64">
        <v>0</v>
      </c>
      <c r="G2681" s="64">
        <v>18.604651162790699</v>
      </c>
      <c r="H2681" s="64">
        <v>5.0632911392405067</v>
      </c>
      <c r="I2681" s="64">
        <v>3.1914893617021276</v>
      </c>
      <c r="J2681" s="64">
        <v>9.7560975609756095</v>
      </c>
      <c r="K2681" s="64">
        <v>7.3298429319371721</v>
      </c>
      <c r="L2681" s="65"/>
      <c r="M2681" s="65">
        <v>3</v>
      </c>
      <c r="N2681" s="65">
        <v>0</v>
      </c>
      <c r="O2681" s="65">
        <v>0</v>
      </c>
      <c r="P2681" s="65">
        <v>0</v>
      </c>
      <c r="Q2681" s="65">
        <v>8</v>
      </c>
      <c r="R2681" s="65">
        <v>4</v>
      </c>
      <c r="S2681" s="65">
        <v>3</v>
      </c>
      <c r="T2681" s="65">
        <v>8</v>
      </c>
      <c r="U2681" s="65">
        <v>14</v>
      </c>
    </row>
    <row r="2682" spans="1:21" x14ac:dyDescent="0.35">
      <c r="A2682" s="62">
        <v>2677</v>
      </c>
      <c r="B2682" s="63" t="s">
        <v>2900</v>
      </c>
      <c r="C2682" s="64">
        <v>0</v>
      </c>
      <c r="D2682" s="64">
        <v>0</v>
      </c>
      <c r="E2682" s="64">
        <v>0</v>
      </c>
      <c r="F2682" s="64">
        <v>0</v>
      </c>
      <c r="G2682" s="64">
        <v>0</v>
      </c>
      <c r="H2682" s="64">
        <v>0</v>
      </c>
      <c r="I2682" s="64">
        <v>0</v>
      </c>
      <c r="J2682" s="64">
        <v>0</v>
      </c>
      <c r="K2682" s="64">
        <v>0</v>
      </c>
      <c r="L2682" s="65"/>
      <c r="M2682" s="65">
        <v>0</v>
      </c>
      <c r="N2682" s="65">
        <v>0</v>
      </c>
      <c r="O2682" s="65">
        <v>0</v>
      </c>
      <c r="P2682" s="65">
        <v>0</v>
      </c>
      <c r="Q2682" s="65">
        <v>0</v>
      </c>
      <c r="R2682" s="65">
        <v>0</v>
      </c>
      <c r="S2682" s="65">
        <v>0</v>
      </c>
      <c r="T2682" s="65">
        <v>0</v>
      </c>
      <c r="U2682" s="65">
        <v>0</v>
      </c>
    </row>
    <row r="2683" spans="1:21" x14ac:dyDescent="0.35">
      <c r="A2683" s="62">
        <v>2678</v>
      </c>
      <c r="B2683" s="63" t="s">
        <v>2901</v>
      </c>
      <c r="C2683" s="64">
        <v>0</v>
      </c>
      <c r="D2683" s="64">
        <v>0</v>
      </c>
      <c r="E2683" s="64">
        <v>0</v>
      </c>
      <c r="F2683" s="64">
        <v>0</v>
      </c>
      <c r="G2683" s="64">
        <v>0</v>
      </c>
      <c r="H2683" s="64">
        <v>0</v>
      </c>
      <c r="I2683" s="64">
        <v>0</v>
      </c>
      <c r="J2683" s="64">
        <v>0</v>
      </c>
      <c r="K2683" s="64">
        <v>0</v>
      </c>
      <c r="L2683" s="65"/>
      <c r="M2683" s="65">
        <v>0</v>
      </c>
      <c r="N2683" s="65">
        <v>0</v>
      </c>
      <c r="O2683" s="65">
        <v>0</v>
      </c>
      <c r="P2683" s="65">
        <v>0</v>
      </c>
      <c r="Q2683" s="65">
        <v>0</v>
      </c>
      <c r="R2683" s="65">
        <v>0</v>
      </c>
      <c r="S2683" s="65">
        <v>0</v>
      </c>
      <c r="T2683" s="65">
        <v>0</v>
      </c>
      <c r="U2683" s="65">
        <v>0</v>
      </c>
    </row>
    <row r="2684" spans="1:21" x14ac:dyDescent="0.35">
      <c r="A2684" s="62">
        <v>2679</v>
      </c>
      <c r="B2684" s="63" t="s">
        <v>2902</v>
      </c>
      <c r="C2684" s="64">
        <v>0</v>
      </c>
      <c r="D2684" s="64">
        <v>0</v>
      </c>
      <c r="E2684" s="64">
        <v>0</v>
      </c>
      <c r="F2684" s="64">
        <v>0</v>
      </c>
      <c r="G2684" s="64">
        <v>0</v>
      </c>
      <c r="H2684" s="64">
        <v>0</v>
      </c>
      <c r="I2684" s="64">
        <v>0</v>
      </c>
      <c r="J2684" s="64">
        <v>0</v>
      </c>
      <c r="K2684" s="64">
        <v>0</v>
      </c>
      <c r="L2684" s="65"/>
      <c r="M2684" s="65">
        <v>0</v>
      </c>
      <c r="N2684" s="65">
        <v>0</v>
      </c>
      <c r="O2684" s="65">
        <v>0</v>
      </c>
      <c r="P2684" s="65">
        <v>0</v>
      </c>
      <c r="Q2684" s="65">
        <v>0</v>
      </c>
      <c r="R2684" s="65">
        <v>0</v>
      </c>
      <c r="S2684" s="65">
        <v>0</v>
      </c>
      <c r="T2684" s="65">
        <v>0</v>
      </c>
      <c r="U2684" s="65">
        <v>0</v>
      </c>
    </row>
    <row r="2685" spans="1:21" x14ac:dyDescent="0.35">
      <c r="A2685" s="62">
        <v>2680</v>
      </c>
      <c r="B2685" s="63" t="s">
        <v>2903</v>
      </c>
      <c r="C2685" s="64">
        <v>8.8235294117647065</v>
      </c>
      <c r="D2685" s="64">
        <v>16.197183098591552</v>
      </c>
      <c r="E2685" s="64">
        <v>12.538860103626941</v>
      </c>
      <c r="F2685" s="64">
        <v>6.4327485380116958</v>
      </c>
      <c r="G2685" s="64">
        <v>15.644820295983086</v>
      </c>
      <c r="H2685" s="64">
        <v>11.011011011011011</v>
      </c>
      <c r="I2685" s="64">
        <v>7.9887218045112789</v>
      </c>
      <c r="J2685" s="64">
        <v>16.022099447513813</v>
      </c>
      <c r="K2685" s="64">
        <v>11.662404092071611</v>
      </c>
      <c r="L2685" s="65"/>
      <c r="M2685" s="65">
        <v>48</v>
      </c>
      <c r="N2685" s="65">
        <v>69</v>
      </c>
      <c r="O2685" s="65">
        <v>121</v>
      </c>
      <c r="P2685" s="65">
        <v>33</v>
      </c>
      <c r="Q2685" s="65">
        <v>74</v>
      </c>
      <c r="R2685" s="65">
        <v>110</v>
      </c>
      <c r="S2685" s="65">
        <v>85</v>
      </c>
      <c r="T2685" s="65">
        <v>145</v>
      </c>
      <c r="U2685" s="65">
        <v>228</v>
      </c>
    </row>
    <row r="2686" spans="1:21" x14ac:dyDescent="0.35">
      <c r="A2686" s="62">
        <v>2681</v>
      </c>
      <c r="B2686" s="63" t="s">
        <v>2904</v>
      </c>
      <c r="C2686" s="64">
        <v>0</v>
      </c>
      <c r="D2686" s="64">
        <v>0</v>
      </c>
      <c r="E2686" s="64">
        <v>0</v>
      </c>
      <c r="F2686" s="64">
        <v>0</v>
      </c>
      <c r="G2686" s="64">
        <v>0</v>
      </c>
      <c r="H2686" s="64">
        <v>0</v>
      </c>
      <c r="I2686" s="64">
        <v>0</v>
      </c>
      <c r="J2686" s="64">
        <v>0</v>
      </c>
      <c r="K2686" s="64">
        <v>0</v>
      </c>
      <c r="L2686" s="65"/>
      <c r="M2686" s="65">
        <v>0</v>
      </c>
      <c r="N2686" s="65">
        <v>0</v>
      </c>
      <c r="O2686" s="65">
        <v>0</v>
      </c>
      <c r="P2686" s="65">
        <v>0</v>
      </c>
      <c r="Q2686" s="65">
        <v>0</v>
      </c>
      <c r="R2686" s="65">
        <v>0</v>
      </c>
      <c r="S2686" s="65">
        <v>0</v>
      </c>
      <c r="T2686" s="65">
        <v>0</v>
      </c>
      <c r="U2686" s="65">
        <v>0</v>
      </c>
    </row>
    <row r="2687" spans="1:21" x14ac:dyDescent="0.35">
      <c r="A2687" s="62">
        <v>2682</v>
      </c>
      <c r="B2687" s="63" t="s">
        <v>2905</v>
      </c>
      <c r="C2687" s="64">
        <v>0</v>
      </c>
      <c r="D2687" s="64">
        <v>0</v>
      </c>
      <c r="E2687" s="64">
        <v>0</v>
      </c>
      <c r="F2687" s="64">
        <v>0</v>
      </c>
      <c r="G2687" s="64">
        <v>0</v>
      </c>
      <c r="H2687" s="64">
        <v>0</v>
      </c>
      <c r="I2687" s="64">
        <v>0</v>
      </c>
      <c r="J2687" s="64">
        <v>0</v>
      </c>
      <c r="K2687" s="64">
        <v>0</v>
      </c>
      <c r="L2687" s="65"/>
      <c r="M2687" s="65">
        <v>0</v>
      </c>
      <c r="N2687" s="65">
        <v>0</v>
      </c>
      <c r="O2687" s="65">
        <v>0</v>
      </c>
      <c r="P2687" s="65">
        <v>0</v>
      </c>
      <c r="Q2687" s="65">
        <v>0</v>
      </c>
      <c r="R2687" s="65">
        <v>0</v>
      </c>
      <c r="S2687" s="65">
        <v>0</v>
      </c>
      <c r="T2687" s="65">
        <v>0</v>
      </c>
      <c r="U2687" s="65">
        <v>0</v>
      </c>
    </row>
    <row r="2688" spans="1:21" x14ac:dyDescent="0.35">
      <c r="A2688" s="62">
        <v>2683</v>
      </c>
      <c r="B2688" s="63" t="s">
        <v>2906</v>
      </c>
      <c r="C2688" s="64">
        <v>0</v>
      </c>
      <c r="D2688" s="64">
        <v>0</v>
      </c>
      <c r="E2688" s="64">
        <v>0</v>
      </c>
      <c r="F2688" s="64">
        <v>0</v>
      </c>
      <c r="G2688" s="64">
        <v>0</v>
      </c>
      <c r="H2688" s="64">
        <v>0</v>
      </c>
      <c r="I2688" s="64">
        <v>0</v>
      </c>
      <c r="J2688" s="64">
        <v>0</v>
      </c>
      <c r="K2688" s="64">
        <v>0</v>
      </c>
      <c r="L2688" s="65"/>
      <c r="M2688" s="65">
        <v>0</v>
      </c>
      <c r="N2688" s="65">
        <v>0</v>
      </c>
      <c r="O2688" s="65">
        <v>0</v>
      </c>
      <c r="P2688" s="65">
        <v>0</v>
      </c>
      <c r="Q2688" s="65">
        <v>0</v>
      </c>
      <c r="R2688" s="65">
        <v>0</v>
      </c>
      <c r="S2688" s="65">
        <v>0</v>
      </c>
      <c r="T2688" s="65">
        <v>0</v>
      </c>
      <c r="U2688" s="65">
        <v>0</v>
      </c>
    </row>
    <row r="2689" spans="1:21" x14ac:dyDescent="0.35">
      <c r="A2689" s="62">
        <v>2684</v>
      </c>
      <c r="B2689" s="63" t="s">
        <v>2907</v>
      </c>
      <c r="C2689" s="64">
        <v>0</v>
      </c>
      <c r="D2689" s="64">
        <v>0</v>
      </c>
      <c r="E2689" s="64">
        <v>0</v>
      </c>
      <c r="F2689" s="64">
        <v>0</v>
      </c>
      <c r="G2689" s="64">
        <v>0</v>
      </c>
      <c r="H2689" s="64">
        <v>0</v>
      </c>
      <c r="I2689" s="64">
        <v>0</v>
      </c>
      <c r="J2689" s="64">
        <v>0</v>
      </c>
      <c r="K2689" s="64">
        <v>0</v>
      </c>
      <c r="L2689" s="65"/>
      <c r="M2689" s="65">
        <v>0</v>
      </c>
      <c r="N2689" s="65">
        <v>0</v>
      </c>
      <c r="O2689" s="65">
        <v>0</v>
      </c>
      <c r="P2689" s="65">
        <v>0</v>
      </c>
      <c r="Q2689" s="65">
        <v>0</v>
      </c>
      <c r="R2689" s="65">
        <v>0</v>
      </c>
      <c r="S2689" s="65">
        <v>0</v>
      </c>
      <c r="T2689" s="65">
        <v>0</v>
      </c>
      <c r="U2689" s="65">
        <v>0</v>
      </c>
    </row>
    <row r="2690" spans="1:21" x14ac:dyDescent="0.35">
      <c r="A2690" s="62">
        <v>2685</v>
      </c>
      <c r="B2690" s="63" t="s">
        <v>548</v>
      </c>
      <c r="C2690" s="64">
        <v>5.5118110236220472</v>
      </c>
      <c r="D2690" s="64">
        <v>9.1160220994475143</v>
      </c>
      <c r="E2690" s="64">
        <v>8.1879194630872476</v>
      </c>
      <c r="F2690" s="64">
        <v>4.225352112676056</v>
      </c>
      <c r="G2690" s="64">
        <v>6.9444444444444446</v>
      </c>
      <c r="H2690" s="64">
        <v>5.2333804809052333</v>
      </c>
      <c r="I2690" s="64">
        <v>4.5329670329670328</v>
      </c>
      <c r="J2690" s="64">
        <v>7.9166666666666661</v>
      </c>
      <c r="K2690" s="64">
        <v>6.593406593406594</v>
      </c>
      <c r="L2690" s="65"/>
      <c r="M2690" s="65">
        <v>21</v>
      </c>
      <c r="N2690" s="65">
        <v>33</v>
      </c>
      <c r="O2690" s="65">
        <v>61</v>
      </c>
      <c r="P2690" s="65">
        <v>15</v>
      </c>
      <c r="Q2690" s="65">
        <v>25</v>
      </c>
      <c r="R2690" s="65">
        <v>37</v>
      </c>
      <c r="S2690" s="65">
        <v>33</v>
      </c>
      <c r="T2690" s="65">
        <v>57</v>
      </c>
      <c r="U2690" s="65">
        <v>96</v>
      </c>
    </row>
    <row r="2691" spans="1:21" x14ac:dyDescent="0.35">
      <c r="A2691" s="62">
        <v>2686</v>
      </c>
      <c r="B2691" s="63" t="s">
        <v>549</v>
      </c>
      <c r="C2691" s="64">
        <v>2.8753993610223643</v>
      </c>
      <c r="D2691" s="64">
        <v>8.8105726872246706</v>
      </c>
      <c r="E2691" s="64">
        <v>6.2883435582822083</v>
      </c>
      <c r="F2691" s="64">
        <v>3.2490974729241873</v>
      </c>
      <c r="G2691" s="64">
        <v>5.709624796084829</v>
      </c>
      <c r="H2691" s="64">
        <v>4.0552200172562554</v>
      </c>
      <c r="I2691" s="64">
        <v>2.3688663282571913</v>
      </c>
      <c r="J2691" s="64">
        <v>7.5193798449612412</v>
      </c>
      <c r="K2691" s="64">
        <v>5.1654560129136398</v>
      </c>
      <c r="L2691" s="65"/>
      <c r="M2691" s="65">
        <v>18</v>
      </c>
      <c r="N2691" s="65">
        <v>60</v>
      </c>
      <c r="O2691" s="65">
        <v>82</v>
      </c>
      <c r="P2691" s="65">
        <v>18</v>
      </c>
      <c r="Q2691" s="65">
        <v>35</v>
      </c>
      <c r="R2691" s="65">
        <v>47</v>
      </c>
      <c r="S2691" s="65">
        <v>28</v>
      </c>
      <c r="T2691" s="65">
        <v>97</v>
      </c>
      <c r="U2691" s="65">
        <v>128</v>
      </c>
    </row>
    <row r="2692" spans="1:21" x14ac:dyDescent="0.35">
      <c r="A2692" s="62">
        <v>2687</v>
      </c>
      <c r="B2692" s="63" t="s">
        <v>2908</v>
      </c>
      <c r="C2692" s="64">
        <v>0</v>
      </c>
      <c r="D2692" s="64">
        <v>0</v>
      </c>
      <c r="E2692" s="64">
        <v>25</v>
      </c>
      <c r="F2692" s="64">
        <v>0</v>
      </c>
      <c r="G2692" s="64">
        <v>0</v>
      </c>
      <c r="H2692" s="64">
        <v>0</v>
      </c>
      <c r="I2692" s="64">
        <v>0</v>
      </c>
      <c r="J2692" s="64">
        <v>0</v>
      </c>
      <c r="K2692" s="64">
        <v>10</v>
      </c>
      <c r="L2692" s="65"/>
      <c r="M2692" s="65">
        <v>0</v>
      </c>
      <c r="N2692" s="65">
        <v>0</v>
      </c>
      <c r="O2692" s="65">
        <v>3</v>
      </c>
      <c r="P2692" s="65">
        <v>0</v>
      </c>
      <c r="Q2692" s="65">
        <v>0</v>
      </c>
      <c r="R2692" s="65">
        <v>0</v>
      </c>
      <c r="S2692" s="65">
        <v>0</v>
      </c>
      <c r="T2692" s="65">
        <v>0</v>
      </c>
      <c r="U2692" s="65">
        <v>3</v>
      </c>
    </row>
    <row r="2693" spans="1:21" x14ac:dyDescent="0.35">
      <c r="A2693" s="62">
        <v>2688</v>
      </c>
      <c r="B2693" s="63" t="s">
        <v>2909</v>
      </c>
      <c r="C2693" s="64">
        <v>0</v>
      </c>
      <c r="D2693" s="64">
        <v>0</v>
      </c>
      <c r="E2693" s="64">
        <v>0</v>
      </c>
      <c r="F2693" s="64">
        <v>0</v>
      </c>
      <c r="G2693" s="64">
        <v>0</v>
      </c>
      <c r="H2693" s="64">
        <v>0</v>
      </c>
      <c r="I2693" s="64">
        <v>0</v>
      </c>
      <c r="J2693" s="64">
        <v>0</v>
      </c>
      <c r="K2693" s="64">
        <v>0</v>
      </c>
      <c r="L2693" s="65"/>
      <c r="M2693" s="65">
        <v>0</v>
      </c>
      <c r="N2693" s="65">
        <v>0</v>
      </c>
      <c r="O2693" s="65">
        <v>0</v>
      </c>
      <c r="P2693" s="65">
        <v>0</v>
      </c>
      <c r="Q2693" s="65">
        <v>0</v>
      </c>
      <c r="R2693" s="65">
        <v>0</v>
      </c>
      <c r="S2693" s="65">
        <v>0</v>
      </c>
      <c r="T2693" s="65">
        <v>0</v>
      </c>
      <c r="U2693" s="65">
        <v>0</v>
      </c>
    </row>
    <row r="2694" spans="1:21" x14ac:dyDescent="0.35">
      <c r="A2694" s="62">
        <v>2689</v>
      </c>
      <c r="B2694" s="63" t="s">
        <v>2910</v>
      </c>
      <c r="C2694" s="64">
        <v>12.244897959183673</v>
      </c>
      <c r="D2694" s="64">
        <v>21.621621621621621</v>
      </c>
      <c r="E2694" s="64">
        <v>17.073170731707318</v>
      </c>
      <c r="F2694" s="64">
        <v>0</v>
      </c>
      <c r="G2694" s="64">
        <v>19.230769230769234</v>
      </c>
      <c r="H2694" s="64">
        <v>8.3333333333333321</v>
      </c>
      <c r="I2694" s="64">
        <v>7.7777777777777777</v>
      </c>
      <c r="J2694" s="64">
        <v>23.728813559322035</v>
      </c>
      <c r="K2694" s="64">
        <v>13.375796178343949</v>
      </c>
      <c r="L2694" s="65"/>
      <c r="M2694" s="65">
        <v>6</v>
      </c>
      <c r="N2694" s="65">
        <v>8</v>
      </c>
      <c r="O2694" s="65">
        <v>14</v>
      </c>
      <c r="P2694" s="65">
        <v>0</v>
      </c>
      <c r="Q2694" s="65">
        <v>5</v>
      </c>
      <c r="R2694" s="65">
        <v>6</v>
      </c>
      <c r="S2694" s="65">
        <v>7</v>
      </c>
      <c r="T2694" s="65">
        <v>14</v>
      </c>
      <c r="U2694" s="65">
        <v>21</v>
      </c>
    </row>
    <row r="2695" spans="1:21" x14ac:dyDescent="0.35">
      <c r="A2695" s="62">
        <v>2690</v>
      </c>
      <c r="B2695" s="63" t="s">
        <v>2911</v>
      </c>
      <c r="C2695" s="64">
        <v>0</v>
      </c>
      <c r="D2695" s="64">
        <v>0</v>
      </c>
      <c r="E2695" s="64">
        <v>0</v>
      </c>
      <c r="F2695" s="64">
        <v>0</v>
      </c>
      <c r="G2695" s="64">
        <v>0</v>
      </c>
      <c r="H2695" s="64">
        <v>0</v>
      </c>
      <c r="I2695" s="64">
        <v>0</v>
      </c>
      <c r="J2695" s="64">
        <v>0</v>
      </c>
      <c r="K2695" s="64">
        <v>0</v>
      </c>
      <c r="L2695" s="65"/>
      <c r="M2695" s="65">
        <v>0</v>
      </c>
      <c r="N2695" s="65">
        <v>0</v>
      </c>
      <c r="O2695" s="65">
        <v>0</v>
      </c>
      <c r="P2695" s="65">
        <v>0</v>
      </c>
      <c r="Q2695" s="65">
        <v>0</v>
      </c>
      <c r="R2695" s="65">
        <v>0</v>
      </c>
      <c r="S2695" s="65">
        <v>0</v>
      </c>
      <c r="T2695" s="65">
        <v>0</v>
      </c>
      <c r="U2695" s="65">
        <v>0</v>
      </c>
    </row>
    <row r="2696" spans="1:21" x14ac:dyDescent="0.35">
      <c r="A2696" s="62">
        <v>2691</v>
      </c>
      <c r="B2696" s="63" t="s">
        <v>2912</v>
      </c>
      <c r="C2696" s="64">
        <v>0</v>
      </c>
      <c r="D2696" s="64">
        <v>0</v>
      </c>
      <c r="E2696" s="64">
        <v>0</v>
      </c>
      <c r="F2696" s="64">
        <v>0</v>
      </c>
      <c r="G2696" s="64">
        <v>0</v>
      </c>
      <c r="H2696" s="64">
        <v>0</v>
      </c>
      <c r="I2696" s="64">
        <v>0</v>
      </c>
      <c r="J2696" s="64">
        <v>0</v>
      </c>
      <c r="K2696" s="64">
        <v>0</v>
      </c>
      <c r="L2696" s="65"/>
      <c r="M2696" s="65">
        <v>0</v>
      </c>
      <c r="N2696" s="65">
        <v>0</v>
      </c>
      <c r="O2696" s="65">
        <v>0</v>
      </c>
      <c r="P2696" s="65">
        <v>0</v>
      </c>
      <c r="Q2696" s="65">
        <v>0</v>
      </c>
      <c r="R2696" s="65">
        <v>0</v>
      </c>
      <c r="S2696" s="65">
        <v>0</v>
      </c>
      <c r="T2696" s="65">
        <v>0</v>
      </c>
      <c r="U2696" s="65">
        <v>0</v>
      </c>
    </row>
    <row r="2697" spans="1:21" x14ac:dyDescent="0.35">
      <c r="A2697" s="62">
        <v>2692</v>
      </c>
      <c r="B2697" s="63" t="s">
        <v>2913</v>
      </c>
      <c r="C2697" s="64">
        <v>0</v>
      </c>
      <c r="D2697" s="64">
        <v>0</v>
      </c>
      <c r="E2697" s="64">
        <v>0</v>
      </c>
      <c r="F2697" s="64">
        <v>0</v>
      </c>
      <c r="G2697" s="64">
        <v>0</v>
      </c>
      <c r="H2697" s="64">
        <v>0</v>
      </c>
      <c r="I2697" s="64">
        <v>0</v>
      </c>
      <c r="J2697" s="64">
        <v>0</v>
      </c>
      <c r="K2697" s="64">
        <v>0</v>
      </c>
      <c r="L2697" s="65"/>
      <c r="M2697" s="65">
        <v>0</v>
      </c>
      <c r="N2697" s="65">
        <v>0</v>
      </c>
      <c r="O2697" s="65">
        <v>0</v>
      </c>
      <c r="P2697" s="65">
        <v>0</v>
      </c>
      <c r="Q2697" s="65">
        <v>0</v>
      </c>
      <c r="R2697" s="65">
        <v>0</v>
      </c>
      <c r="S2697" s="65">
        <v>0</v>
      </c>
      <c r="T2697" s="65">
        <v>0</v>
      </c>
      <c r="U2697" s="65">
        <v>0</v>
      </c>
    </row>
    <row r="2698" spans="1:21" x14ac:dyDescent="0.35">
      <c r="A2698" s="62">
        <v>2693</v>
      </c>
      <c r="B2698" s="63" t="s">
        <v>2914</v>
      </c>
      <c r="C2698" s="64">
        <v>0</v>
      </c>
      <c r="D2698" s="64">
        <v>0</v>
      </c>
      <c r="E2698" s="64">
        <v>0</v>
      </c>
      <c r="F2698" s="64">
        <v>0</v>
      </c>
      <c r="G2698" s="64">
        <v>0</v>
      </c>
      <c r="H2698" s="64">
        <v>0</v>
      </c>
      <c r="I2698" s="64">
        <v>0</v>
      </c>
      <c r="J2698" s="64">
        <v>0</v>
      </c>
      <c r="K2698" s="64">
        <v>0</v>
      </c>
      <c r="L2698" s="65"/>
      <c r="M2698" s="65">
        <v>0</v>
      </c>
      <c r="N2698" s="65">
        <v>0</v>
      </c>
      <c r="O2698" s="65">
        <v>0</v>
      </c>
      <c r="P2698" s="65">
        <v>0</v>
      </c>
      <c r="Q2698" s="65">
        <v>0</v>
      </c>
      <c r="R2698" s="65">
        <v>0</v>
      </c>
      <c r="S2698" s="65">
        <v>0</v>
      </c>
      <c r="T2698" s="65">
        <v>0</v>
      </c>
      <c r="U2698" s="65">
        <v>0</v>
      </c>
    </row>
    <row r="2699" spans="1:21" x14ac:dyDescent="0.35">
      <c r="A2699" s="62">
        <v>2694</v>
      </c>
      <c r="B2699" s="63" t="s">
        <v>2915</v>
      </c>
      <c r="C2699" s="64">
        <v>0</v>
      </c>
      <c r="D2699" s="64">
        <v>0</v>
      </c>
      <c r="E2699" s="64">
        <v>0</v>
      </c>
      <c r="F2699" s="64">
        <v>0</v>
      </c>
      <c r="G2699" s="64">
        <v>0</v>
      </c>
      <c r="H2699" s="64">
        <v>0</v>
      </c>
      <c r="I2699" s="64">
        <v>0</v>
      </c>
      <c r="J2699" s="64">
        <v>0</v>
      </c>
      <c r="K2699" s="64">
        <v>0</v>
      </c>
      <c r="L2699" s="65"/>
      <c r="M2699" s="65">
        <v>0</v>
      </c>
      <c r="N2699" s="65">
        <v>0</v>
      </c>
      <c r="O2699" s="65">
        <v>0</v>
      </c>
      <c r="P2699" s="65">
        <v>0</v>
      </c>
      <c r="Q2699" s="65">
        <v>0</v>
      </c>
      <c r="R2699" s="65">
        <v>0</v>
      </c>
      <c r="S2699" s="65">
        <v>0</v>
      </c>
      <c r="T2699" s="65">
        <v>0</v>
      </c>
      <c r="U2699" s="65">
        <v>0</v>
      </c>
    </row>
    <row r="2700" spans="1:21" x14ac:dyDescent="0.35">
      <c r="A2700" s="62">
        <v>2695</v>
      </c>
      <c r="B2700" s="63" t="s">
        <v>2916</v>
      </c>
      <c r="C2700" s="64">
        <v>0</v>
      </c>
      <c r="D2700" s="64">
        <v>23.52941176470588</v>
      </c>
      <c r="E2700" s="64">
        <v>13.793103448275861</v>
      </c>
      <c r="F2700" s="64">
        <v>0</v>
      </c>
      <c r="G2700" s="64">
        <v>0</v>
      </c>
      <c r="H2700" s="64">
        <v>0</v>
      </c>
      <c r="I2700" s="64">
        <v>12.5</v>
      </c>
      <c r="J2700" s="64">
        <v>12.903225806451612</v>
      </c>
      <c r="K2700" s="64">
        <v>9.5890410958904102</v>
      </c>
      <c r="L2700" s="65"/>
      <c r="M2700" s="65">
        <v>0</v>
      </c>
      <c r="N2700" s="65">
        <v>4</v>
      </c>
      <c r="O2700" s="65">
        <v>4</v>
      </c>
      <c r="P2700" s="65">
        <v>0</v>
      </c>
      <c r="Q2700" s="65">
        <v>0</v>
      </c>
      <c r="R2700" s="65">
        <v>0</v>
      </c>
      <c r="S2700" s="65">
        <v>3</v>
      </c>
      <c r="T2700" s="65">
        <v>4</v>
      </c>
      <c r="U2700" s="65">
        <v>7</v>
      </c>
    </row>
    <row r="2701" spans="1:21" x14ac:dyDescent="0.35">
      <c r="A2701" s="62">
        <v>2696</v>
      </c>
      <c r="B2701" s="63" t="s">
        <v>2917</v>
      </c>
      <c r="C2701" s="64">
        <v>0</v>
      </c>
      <c r="D2701" s="64">
        <v>0</v>
      </c>
      <c r="E2701" s="64">
        <v>0</v>
      </c>
      <c r="F2701" s="64">
        <v>0</v>
      </c>
      <c r="G2701" s="64">
        <v>0</v>
      </c>
      <c r="H2701" s="64">
        <v>0</v>
      </c>
      <c r="I2701" s="64">
        <v>0</v>
      </c>
      <c r="J2701" s="64">
        <v>0</v>
      </c>
      <c r="K2701" s="64">
        <v>0</v>
      </c>
      <c r="L2701" s="65"/>
      <c r="M2701" s="65">
        <v>0</v>
      </c>
      <c r="N2701" s="65">
        <v>0</v>
      </c>
      <c r="O2701" s="65">
        <v>0</v>
      </c>
      <c r="P2701" s="65">
        <v>0</v>
      </c>
      <c r="Q2701" s="65">
        <v>0</v>
      </c>
      <c r="R2701" s="65">
        <v>0</v>
      </c>
      <c r="S2701" s="65">
        <v>0</v>
      </c>
      <c r="T2701" s="65">
        <v>0</v>
      </c>
      <c r="U2701" s="65">
        <v>0</v>
      </c>
    </row>
    <row r="2702" spans="1:21" x14ac:dyDescent="0.35">
      <c r="A2702" s="62">
        <v>2697</v>
      </c>
      <c r="B2702" s="63" t="s">
        <v>550</v>
      </c>
      <c r="C2702" s="64">
        <v>17.857142857142858</v>
      </c>
      <c r="D2702" s="64">
        <v>32</v>
      </c>
      <c r="E2702" s="64">
        <v>20.72072072072072</v>
      </c>
      <c r="F2702" s="64">
        <v>6.3829787234042552</v>
      </c>
      <c r="G2702" s="64">
        <v>27.450980392156865</v>
      </c>
      <c r="H2702" s="64">
        <v>13.333333333333334</v>
      </c>
      <c r="I2702" s="64">
        <v>4.0816326530612246</v>
      </c>
      <c r="J2702" s="64">
        <v>28.431372549019606</v>
      </c>
      <c r="K2702" s="64">
        <v>18</v>
      </c>
      <c r="L2702" s="65"/>
      <c r="M2702" s="65">
        <v>10</v>
      </c>
      <c r="N2702" s="65">
        <v>16</v>
      </c>
      <c r="O2702" s="65">
        <v>23</v>
      </c>
      <c r="P2702" s="65">
        <v>3</v>
      </c>
      <c r="Q2702" s="65">
        <v>14</v>
      </c>
      <c r="R2702" s="65">
        <v>12</v>
      </c>
      <c r="S2702" s="65">
        <v>4</v>
      </c>
      <c r="T2702" s="65">
        <v>29</v>
      </c>
      <c r="U2702" s="65">
        <v>36</v>
      </c>
    </row>
    <row r="2703" spans="1:21" x14ac:dyDescent="0.35">
      <c r="A2703" s="62">
        <v>2698</v>
      </c>
      <c r="B2703" s="63" t="s">
        <v>551</v>
      </c>
      <c r="C2703" s="64">
        <v>7.4074074074074066</v>
      </c>
      <c r="D2703" s="64">
        <v>10.663983903420524</v>
      </c>
      <c r="E2703" s="64">
        <v>8.9743589743589745</v>
      </c>
      <c r="F2703" s="64">
        <v>2.5500910746812386</v>
      </c>
      <c r="G2703" s="64">
        <v>11.708253358925145</v>
      </c>
      <c r="H2703" s="64">
        <v>6.672845227062095</v>
      </c>
      <c r="I2703" s="64">
        <v>5.3370786516853927</v>
      </c>
      <c r="J2703" s="64">
        <v>11.317073170731708</v>
      </c>
      <c r="K2703" s="64">
        <v>8.233604595500239</v>
      </c>
      <c r="L2703" s="65"/>
      <c r="M2703" s="65">
        <v>38</v>
      </c>
      <c r="N2703" s="65">
        <v>53</v>
      </c>
      <c r="O2703" s="65">
        <v>91</v>
      </c>
      <c r="P2703" s="65">
        <v>14</v>
      </c>
      <c r="Q2703" s="65">
        <v>61</v>
      </c>
      <c r="R2703" s="65">
        <v>72</v>
      </c>
      <c r="S2703" s="65">
        <v>57</v>
      </c>
      <c r="T2703" s="65">
        <v>116</v>
      </c>
      <c r="U2703" s="65">
        <v>172</v>
      </c>
    </row>
    <row r="2704" spans="1:21" x14ac:dyDescent="0.35">
      <c r="A2704" s="62">
        <v>2699</v>
      </c>
      <c r="B2704" s="63" t="s">
        <v>2918</v>
      </c>
      <c r="C2704" s="64">
        <v>0</v>
      </c>
      <c r="D2704" s="64">
        <v>0</v>
      </c>
      <c r="E2704" s="64">
        <v>0</v>
      </c>
      <c r="F2704" s="64">
        <v>0</v>
      </c>
      <c r="G2704" s="64">
        <v>0</v>
      </c>
      <c r="H2704" s="64">
        <v>0</v>
      </c>
      <c r="I2704" s="64">
        <v>0</v>
      </c>
      <c r="J2704" s="64">
        <v>0</v>
      </c>
      <c r="K2704" s="64">
        <v>0</v>
      </c>
      <c r="L2704" s="65"/>
      <c r="M2704" s="65">
        <v>0</v>
      </c>
      <c r="N2704" s="65">
        <v>0</v>
      </c>
      <c r="O2704" s="65">
        <v>0</v>
      </c>
      <c r="P2704" s="65">
        <v>0</v>
      </c>
      <c r="Q2704" s="65">
        <v>0</v>
      </c>
      <c r="R2704" s="65">
        <v>0</v>
      </c>
      <c r="S2704" s="65">
        <v>0</v>
      </c>
      <c r="T2704" s="65">
        <v>0</v>
      </c>
      <c r="U2704" s="65">
        <v>0</v>
      </c>
    </row>
    <row r="2705" spans="1:21" x14ac:dyDescent="0.35">
      <c r="A2705" s="62">
        <v>2700</v>
      </c>
      <c r="B2705" s="63" t="s">
        <v>2919</v>
      </c>
      <c r="C2705" s="64">
        <v>0</v>
      </c>
      <c r="D2705" s="64">
        <v>0</v>
      </c>
      <c r="E2705" s="64">
        <v>0</v>
      </c>
      <c r="F2705" s="64">
        <v>0</v>
      </c>
      <c r="G2705" s="64">
        <v>0</v>
      </c>
      <c r="H2705" s="64">
        <v>0</v>
      </c>
      <c r="I2705" s="64">
        <v>0</v>
      </c>
      <c r="J2705" s="64">
        <v>0</v>
      </c>
      <c r="K2705" s="64">
        <v>0</v>
      </c>
      <c r="L2705" s="65"/>
      <c r="M2705" s="65">
        <v>0</v>
      </c>
      <c r="N2705" s="65">
        <v>0</v>
      </c>
      <c r="O2705" s="65">
        <v>0</v>
      </c>
      <c r="P2705" s="65">
        <v>0</v>
      </c>
      <c r="Q2705" s="65">
        <v>0</v>
      </c>
      <c r="R2705" s="65">
        <v>0</v>
      </c>
      <c r="S2705" s="65">
        <v>0</v>
      </c>
      <c r="T2705" s="65">
        <v>0</v>
      </c>
      <c r="U2705" s="65">
        <v>0</v>
      </c>
    </row>
    <row r="2706" spans="1:21" x14ac:dyDescent="0.35">
      <c r="A2706" s="62">
        <v>2701</v>
      </c>
      <c r="B2706" s="63" t="s">
        <v>2920</v>
      </c>
      <c r="C2706" s="64">
        <v>0</v>
      </c>
      <c r="D2706" s="64">
        <v>0</v>
      </c>
      <c r="E2706" s="64">
        <v>0</v>
      </c>
      <c r="F2706" s="64">
        <v>0</v>
      </c>
      <c r="G2706" s="64">
        <v>0</v>
      </c>
      <c r="H2706" s="64">
        <v>0</v>
      </c>
      <c r="I2706" s="64">
        <v>0</v>
      </c>
      <c r="J2706" s="64">
        <v>0</v>
      </c>
      <c r="K2706" s="64">
        <v>0</v>
      </c>
      <c r="L2706" s="65"/>
      <c r="M2706" s="65">
        <v>0</v>
      </c>
      <c r="N2706" s="65">
        <v>0</v>
      </c>
      <c r="O2706" s="65">
        <v>0</v>
      </c>
      <c r="P2706" s="65">
        <v>0</v>
      </c>
      <c r="Q2706" s="65">
        <v>0</v>
      </c>
      <c r="R2706" s="65">
        <v>0</v>
      </c>
      <c r="S2706" s="65">
        <v>0</v>
      </c>
      <c r="T2706" s="65">
        <v>0</v>
      </c>
      <c r="U2706" s="65">
        <v>0</v>
      </c>
    </row>
    <row r="2707" spans="1:21" x14ac:dyDescent="0.35">
      <c r="A2707" s="62">
        <v>2702</v>
      </c>
      <c r="B2707" s="63" t="s">
        <v>552</v>
      </c>
      <c r="C2707" s="64">
        <v>3.2028469750889679</v>
      </c>
      <c r="D2707" s="64">
        <v>7.1823204419889501</v>
      </c>
      <c r="E2707" s="64">
        <v>5.9340659340659334</v>
      </c>
      <c r="F2707" s="64">
        <v>1.680672268907563</v>
      </c>
      <c r="G2707" s="64">
        <v>2.1739130434782608</v>
      </c>
      <c r="H2707" s="64">
        <v>1.4354066985645932</v>
      </c>
      <c r="I2707" s="64">
        <v>1.3972055888223553</v>
      </c>
      <c r="J2707" s="64">
        <v>3.9215686274509802</v>
      </c>
      <c r="K2707" s="64">
        <v>3.2558139534883721</v>
      </c>
      <c r="L2707" s="65"/>
      <c r="M2707" s="65">
        <v>9</v>
      </c>
      <c r="N2707" s="65">
        <v>13</v>
      </c>
      <c r="O2707" s="65">
        <v>27</v>
      </c>
      <c r="P2707" s="65">
        <v>4</v>
      </c>
      <c r="Q2707" s="65">
        <v>4</v>
      </c>
      <c r="R2707" s="65">
        <v>6</v>
      </c>
      <c r="S2707" s="65">
        <v>7</v>
      </c>
      <c r="T2707" s="65">
        <v>14</v>
      </c>
      <c r="U2707" s="65">
        <v>28</v>
      </c>
    </row>
    <row r="2708" spans="1:21" x14ac:dyDescent="0.35">
      <c r="A2708" s="62">
        <v>2703</v>
      </c>
      <c r="B2708" s="63" t="s">
        <v>2921</v>
      </c>
      <c r="C2708" s="64">
        <v>0</v>
      </c>
      <c r="D2708" s="64">
        <v>0</v>
      </c>
      <c r="E2708" s="64">
        <v>0</v>
      </c>
      <c r="F2708" s="64">
        <v>0</v>
      </c>
      <c r="G2708" s="64">
        <v>0</v>
      </c>
      <c r="H2708" s="64">
        <v>0</v>
      </c>
      <c r="I2708" s="64">
        <v>0</v>
      </c>
      <c r="J2708" s="64">
        <v>0</v>
      </c>
      <c r="K2708" s="64">
        <v>0</v>
      </c>
      <c r="L2708" s="65"/>
      <c r="M2708" s="65">
        <v>0</v>
      </c>
      <c r="N2708" s="65">
        <v>0</v>
      </c>
      <c r="O2708" s="65">
        <v>0</v>
      </c>
      <c r="P2708" s="65">
        <v>0</v>
      </c>
      <c r="Q2708" s="65">
        <v>0</v>
      </c>
      <c r="R2708" s="65">
        <v>0</v>
      </c>
      <c r="S2708" s="65">
        <v>0</v>
      </c>
      <c r="T2708" s="65">
        <v>0</v>
      </c>
      <c r="U2708" s="65">
        <v>0</v>
      </c>
    </row>
    <row r="2709" spans="1:21" x14ac:dyDescent="0.35">
      <c r="A2709" s="62">
        <v>2704</v>
      </c>
      <c r="B2709" s="63" t="s">
        <v>553</v>
      </c>
      <c r="C2709" s="64">
        <v>3.1963470319634704</v>
      </c>
      <c r="D2709" s="64">
        <v>5.9171597633136095</v>
      </c>
      <c r="E2709" s="64">
        <v>3.9370078740157481</v>
      </c>
      <c r="F2709" s="64">
        <v>2.643171806167401</v>
      </c>
      <c r="G2709" s="64">
        <v>8.7837837837837842</v>
      </c>
      <c r="H2709" s="64">
        <v>4.838709677419355</v>
      </c>
      <c r="I2709" s="64">
        <v>1.8648018648018647</v>
      </c>
      <c r="J2709" s="64">
        <v>8.5626911314984699</v>
      </c>
      <c r="K2709" s="64">
        <v>5.4304635761589406</v>
      </c>
      <c r="L2709" s="65"/>
      <c r="M2709" s="65">
        <v>7</v>
      </c>
      <c r="N2709" s="65">
        <v>10</v>
      </c>
      <c r="O2709" s="65">
        <v>15</v>
      </c>
      <c r="P2709" s="65">
        <v>6</v>
      </c>
      <c r="Q2709" s="65">
        <v>13</v>
      </c>
      <c r="R2709" s="65">
        <v>18</v>
      </c>
      <c r="S2709" s="65">
        <v>8</v>
      </c>
      <c r="T2709" s="65">
        <v>28</v>
      </c>
      <c r="U2709" s="65">
        <v>41</v>
      </c>
    </row>
    <row r="2710" spans="1:21" x14ac:dyDescent="0.35">
      <c r="A2710" s="62">
        <v>2705</v>
      </c>
      <c r="B2710" s="63" t="s">
        <v>2922</v>
      </c>
      <c r="C2710" s="64">
        <v>0</v>
      </c>
      <c r="D2710" s="64">
        <v>0</v>
      </c>
      <c r="E2710" s="64">
        <v>0</v>
      </c>
      <c r="F2710" s="64">
        <v>0</v>
      </c>
      <c r="G2710" s="64">
        <v>0</v>
      </c>
      <c r="H2710" s="64">
        <v>0</v>
      </c>
      <c r="I2710" s="64">
        <v>0</v>
      </c>
      <c r="J2710" s="64">
        <v>0</v>
      </c>
      <c r="K2710" s="64">
        <v>0</v>
      </c>
      <c r="L2710" s="65"/>
      <c r="M2710" s="65">
        <v>0</v>
      </c>
      <c r="N2710" s="65">
        <v>0</v>
      </c>
      <c r="O2710" s="65">
        <v>0</v>
      </c>
      <c r="P2710" s="65">
        <v>0</v>
      </c>
      <c r="Q2710" s="65">
        <v>0</v>
      </c>
      <c r="R2710" s="65">
        <v>0</v>
      </c>
      <c r="S2710" s="65">
        <v>0</v>
      </c>
      <c r="T2710" s="65">
        <v>0</v>
      </c>
      <c r="U2710" s="65">
        <v>0</v>
      </c>
    </row>
    <row r="2711" spans="1:21" x14ac:dyDescent="0.35">
      <c r="A2711" s="62">
        <v>2706</v>
      </c>
      <c r="B2711" s="63" t="s">
        <v>2923</v>
      </c>
      <c r="C2711" s="64">
        <v>0</v>
      </c>
      <c r="D2711" s="64">
        <v>0</v>
      </c>
      <c r="E2711" s="64">
        <v>0</v>
      </c>
      <c r="F2711" s="64">
        <v>0</v>
      </c>
      <c r="G2711" s="64">
        <v>0</v>
      </c>
      <c r="H2711" s="64">
        <v>0</v>
      </c>
      <c r="I2711" s="64">
        <v>0</v>
      </c>
      <c r="J2711" s="64">
        <v>0</v>
      </c>
      <c r="K2711" s="64">
        <v>0</v>
      </c>
      <c r="L2711" s="65"/>
      <c r="M2711" s="65">
        <v>0</v>
      </c>
      <c r="N2711" s="65">
        <v>0</v>
      </c>
      <c r="O2711" s="65">
        <v>0</v>
      </c>
      <c r="P2711" s="65">
        <v>0</v>
      </c>
      <c r="Q2711" s="65">
        <v>0</v>
      </c>
      <c r="R2711" s="65">
        <v>0</v>
      </c>
      <c r="S2711" s="65">
        <v>0</v>
      </c>
      <c r="T2711" s="65">
        <v>0</v>
      </c>
      <c r="U2711" s="65">
        <v>0</v>
      </c>
    </row>
    <row r="2712" spans="1:21" x14ac:dyDescent="0.35">
      <c r="A2712" s="62">
        <v>2707</v>
      </c>
      <c r="B2712" s="63" t="s">
        <v>2924</v>
      </c>
      <c r="C2712" s="64">
        <v>0</v>
      </c>
      <c r="D2712" s="64">
        <v>20</v>
      </c>
      <c r="E2712" s="64">
        <v>8.5106382978723403</v>
      </c>
      <c r="F2712" s="64">
        <v>31.25</v>
      </c>
      <c r="G2712" s="64">
        <v>28.000000000000004</v>
      </c>
      <c r="H2712" s="64">
        <v>11.627906976744185</v>
      </c>
      <c r="I2712" s="64">
        <v>9.8039215686274517</v>
      </c>
      <c r="J2712" s="64">
        <v>15.384615384615385</v>
      </c>
      <c r="K2712" s="64">
        <v>11.494252873563218</v>
      </c>
      <c r="L2712" s="65"/>
      <c r="M2712" s="65">
        <v>0</v>
      </c>
      <c r="N2712" s="65">
        <v>4</v>
      </c>
      <c r="O2712" s="65">
        <v>4</v>
      </c>
      <c r="P2712" s="65">
        <v>5</v>
      </c>
      <c r="Q2712" s="65">
        <v>7</v>
      </c>
      <c r="R2712" s="65">
        <v>5</v>
      </c>
      <c r="S2712" s="65">
        <v>5</v>
      </c>
      <c r="T2712" s="65">
        <v>8</v>
      </c>
      <c r="U2712" s="65">
        <v>10</v>
      </c>
    </row>
    <row r="2713" spans="1:21" x14ac:dyDescent="0.35">
      <c r="A2713" s="62">
        <v>2708</v>
      </c>
      <c r="B2713" s="63" t="s">
        <v>2925</v>
      </c>
      <c r="C2713" s="64">
        <v>0</v>
      </c>
      <c r="D2713" s="64">
        <v>0</v>
      </c>
      <c r="E2713" s="64">
        <v>0</v>
      </c>
      <c r="F2713" s="64">
        <v>0</v>
      </c>
      <c r="G2713" s="64">
        <v>0</v>
      </c>
      <c r="H2713" s="64">
        <v>0</v>
      </c>
      <c r="I2713" s="64">
        <v>0</v>
      </c>
      <c r="J2713" s="64">
        <v>0</v>
      </c>
      <c r="K2713" s="64">
        <v>0</v>
      </c>
      <c r="L2713" s="65"/>
      <c r="M2713" s="65">
        <v>0</v>
      </c>
      <c r="N2713" s="65">
        <v>0</v>
      </c>
      <c r="O2713" s="65">
        <v>0</v>
      </c>
      <c r="P2713" s="65">
        <v>0</v>
      </c>
      <c r="Q2713" s="65">
        <v>0</v>
      </c>
      <c r="R2713" s="65">
        <v>0</v>
      </c>
      <c r="S2713" s="65">
        <v>0</v>
      </c>
      <c r="T2713" s="65">
        <v>0</v>
      </c>
      <c r="U2713" s="65">
        <v>0</v>
      </c>
    </row>
    <row r="2714" spans="1:21" x14ac:dyDescent="0.35">
      <c r="A2714" s="62">
        <v>2709</v>
      </c>
      <c r="B2714" s="63" t="s">
        <v>2926</v>
      </c>
      <c r="C2714" s="64">
        <v>0</v>
      </c>
      <c r="D2714" s="64">
        <v>44.444444444444443</v>
      </c>
      <c r="E2714" s="64">
        <v>44.444444444444443</v>
      </c>
      <c r="F2714" s="64">
        <v>0</v>
      </c>
      <c r="G2714" s="64">
        <v>33.333333333333329</v>
      </c>
      <c r="H2714" s="64">
        <v>17.647058823529413</v>
      </c>
      <c r="I2714" s="64">
        <v>0</v>
      </c>
      <c r="J2714" s="64">
        <v>27.777777777777779</v>
      </c>
      <c r="K2714" s="64">
        <v>23.809523809523807</v>
      </c>
      <c r="L2714" s="65"/>
      <c r="M2714" s="65">
        <v>0</v>
      </c>
      <c r="N2714" s="65">
        <v>4</v>
      </c>
      <c r="O2714" s="65">
        <v>4</v>
      </c>
      <c r="P2714" s="65">
        <v>0</v>
      </c>
      <c r="Q2714" s="65">
        <v>3</v>
      </c>
      <c r="R2714" s="65">
        <v>3</v>
      </c>
      <c r="S2714" s="65">
        <v>0</v>
      </c>
      <c r="T2714" s="65">
        <v>5</v>
      </c>
      <c r="U2714" s="65">
        <v>5</v>
      </c>
    </row>
    <row r="2715" spans="1:21" x14ac:dyDescent="0.35">
      <c r="A2715" s="62">
        <v>2710</v>
      </c>
      <c r="B2715" s="63" t="s">
        <v>136</v>
      </c>
      <c r="C2715" s="64">
        <v>5.3956834532374103</v>
      </c>
      <c r="D2715" s="64">
        <v>12.352168199737187</v>
      </c>
      <c r="E2715" s="64">
        <v>8.2122552116234999</v>
      </c>
      <c r="F2715" s="64">
        <v>2.9904306220095696</v>
      </c>
      <c r="G2715" s="64">
        <v>10.714285714285714</v>
      </c>
      <c r="H2715" s="64">
        <v>6.5351418002466088</v>
      </c>
      <c r="I2715" s="64">
        <v>4.2337507453786527</v>
      </c>
      <c r="J2715" s="64">
        <v>11.443433029908972</v>
      </c>
      <c r="K2715" s="64">
        <v>7.5319016495487086</v>
      </c>
      <c r="L2715" s="65"/>
      <c r="M2715" s="65">
        <v>45</v>
      </c>
      <c r="N2715" s="65">
        <v>94</v>
      </c>
      <c r="O2715" s="65">
        <v>130</v>
      </c>
      <c r="P2715" s="65">
        <v>25</v>
      </c>
      <c r="Q2715" s="65">
        <v>84</v>
      </c>
      <c r="R2715" s="65">
        <v>106</v>
      </c>
      <c r="S2715" s="65">
        <v>71</v>
      </c>
      <c r="T2715" s="65">
        <v>176</v>
      </c>
      <c r="U2715" s="65">
        <v>242</v>
      </c>
    </row>
    <row r="2716" spans="1:21" x14ac:dyDescent="0.35">
      <c r="A2716" s="62">
        <v>2711</v>
      </c>
      <c r="B2716" s="63" t="s">
        <v>2927</v>
      </c>
      <c r="C2716" s="64">
        <v>0</v>
      </c>
      <c r="D2716" s="64">
        <v>0</v>
      </c>
      <c r="E2716" s="64">
        <v>0</v>
      </c>
      <c r="F2716" s="64">
        <v>0</v>
      </c>
      <c r="G2716" s="64">
        <v>0</v>
      </c>
      <c r="H2716" s="64">
        <v>0</v>
      </c>
      <c r="I2716" s="64">
        <v>0</v>
      </c>
      <c r="J2716" s="64">
        <v>0</v>
      </c>
      <c r="K2716" s="64">
        <v>0</v>
      </c>
      <c r="L2716" s="65"/>
      <c r="M2716" s="65">
        <v>0</v>
      </c>
      <c r="N2716" s="65">
        <v>0</v>
      </c>
      <c r="O2716" s="65">
        <v>0</v>
      </c>
      <c r="P2716" s="65">
        <v>0</v>
      </c>
      <c r="Q2716" s="65">
        <v>0</v>
      </c>
      <c r="R2716" s="65">
        <v>0</v>
      </c>
      <c r="S2716" s="65">
        <v>0</v>
      </c>
      <c r="T2716" s="65">
        <v>0</v>
      </c>
      <c r="U2716" s="65">
        <v>0</v>
      </c>
    </row>
    <row r="2717" spans="1:21" x14ac:dyDescent="0.35">
      <c r="A2717" s="62">
        <v>2712</v>
      </c>
      <c r="B2717" s="63" t="s">
        <v>2928</v>
      </c>
      <c r="C2717" s="64">
        <v>0</v>
      </c>
      <c r="D2717" s="64">
        <v>0</v>
      </c>
      <c r="E2717" s="64">
        <v>0</v>
      </c>
      <c r="F2717" s="64">
        <v>0</v>
      </c>
      <c r="G2717" s="64">
        <v>0</v>
      </c>
      <c r="H2717" s="64">
        <v>0</v>
      </c>
      <c r="I2717" s="64">
        <v>0</v>
      </c>
      <c r="J2717" s="64">
        <v>0</v>
      </c>
      <c r="K2717" s="64">
        <v>0</v>
      </c>
      <c r="L2717" s="65"/>
      <c r="M2717" s="65">
        <v>0</v>
      </c>
      <c r="N2717" s="65">
        <v>0</v>
      </c>
      <c r="O2717" s="65">
        <v>0</v>
      </c>
      <c r="P2717" s="65">
        <v>0</v>
      </c>
      <c r="Q2717" s="65">
        <v>0</v>
      </c>
      <c r="R2717" s="65">
        <v>0</v>
      </c>
      <c r="S2717" s="65">
        <v>0</v>
      </c>
      <c r="T2717" s="65">
        <v>0</v>
      </c>
      <c r="U2717" s="65">
        <v>0</v>
      </c>
    </row>
    <row r="2718" spans="1:21" x14ac:dyDescent="0.35">
      <c r="A2718" s="62">
        <v>2713</v>
      </c>
      <c r="B2718" s="63" t="s">
        <v>2929</v>
      </c>
      <c r="C2718" s="64">
        <v>0</v>
      </c>
      <c r="D2718" s="64">
        <v>0</v>
      </c>
      <c r="E2718" s="64">
        <v>0</v>
      </c>
      <c r="F2718" s="64">
        <v>0</v>
      </c>
      <c r="G2718" s="64">
        <v>0</v>
      </c>
      <c r="H2718" s="64">
        <v>0</v>
      </c>
      <c r="I2718" s="64">
        <v>0</v>
      </c>
      <c r="J2718" s="64">
        <v>0</v>
      </c>
      <c r="K2718" s="64">
        <v>0</v>
      </c>
      <c r="L2718" s="65"/>
      <c r="M2718" s="65">
        <v>0</v>
      </c>
      <c r="N2718" s="65">
        <v>0</v>
      </c>
      <c r="O2718" s="65">
        <v>0</v>
      </c>
      <c r="P2718" s="65">
        <v>0</v>
      </c>
      <c r="Q2718" s="65">
        <v>0</v>
      </c>
      <c r="R2718" s="65">
        <v>0</v>
      </c>
      <c r="S2718" s="65">
        <v>0</v>
      </c>
      <c r="T2718" s="65">
        <v>0</v>
      </c>
      <c r="U2718" s="65">
        <v>0</v>
      </c>
    </row>
    <row r="2719" spans="1:21" x14ac:dyDescent="0.35">
      <c r="A2719" s="62">
        <v>2714</v>
      </c>
      <c r="B2719" s="63" t="s">
        <v>2930</v>
      </c>
      <c r="C2719" s="64">
        <v>0</v>
      </c>
      <c r="D2719" s="64">
        <v>0</v>
      </c>
      <c r="E2719" s="64">
        <v>0</v>
      </c>
      <c r="F2719" s="64">
        <v>0</v>
      </c>
      <c r="G2719" s="64">
        <v>0</v>
      </c>
      <c r="H2719" s="64">
        <v>0</v>
      </c>
      <c r="I2719" s="64">
        <v>0</v>
      </c>
      <c r="J2719" s="64">
        <v>100</v>
      </c>
      <c r="K2719" s="64">
        <v>36.363636363636367</v>
      </c>
      <c r="L2719" s="65"/>
      <c r="M2719" s="65">
        <v>0</v>
      </c>
      <c r="N2719" s="65">
        <v>0</v>
      </c>
      <c r="O2719" s="65">
        <v>0</v>
      </c>
      <c r="P2719" s="65">
        <v>0</v>
      </c>
      <c r="Q2719" s="65">
        <v>0</v>
      </c>
      <c r="R2719" s="65">
        <v>0</v>
      </c>
      <c r="S2719" s="65">
        <v>0</v>
      </c>
      <c r="T2719" s="65">
        <v>4</v>
      </c>
      <c r="U2719" s="65">
        <v>4</v>
      </c>
    </row>
    <row r="2720" spans="1:21" x14ac:dyDescent="0.35">
      <c r="A2720" s="62">
        <v>2715</v>
      </c>
      <c r="B2720" s="63" t="s">
        <v>2931</v>
      </c>
      <c r="C2720" s="64">
        <v>0</v>
      </c>
      <c r="D2720" s="64">
        <v>0</v>
      </c>
      <c r="E2720" s="64">
        <v>0</v>
      </c>
      <c r="F2720" s="64">
        <v>0</v>
      </c>
      <c r="G2720" s="64">
        <v>0</v>
      </c>
      <c r="H2720" s="64">
        <v>0</v>
      </c>
      <c r="I2720" s="64">
        <v>0</v>
      </c>
      <c r="J2720" s="64">
        <v>0</v>
      </c>
      <c r="K2720" s="64">
        <v>0</v>
      </c>
      <c r="L2720" s="65"/>
      <c r="M2720" s="65">
        <v>0</v>
      </c>
      <c r="N2720" s="65">
        <v>0</v>
      </c>
      <c r="O2720" s="65">
        <v>0</v>
      </c>
      <c r="P2720" s="65">
        <v>0</v>
      </c>
      <c r="Q2720" s="65">
        <v>0</v>
      </c>
      <c r="R2720" s="65">
        <v>0</v>
      </c>
      <c r="S2720" s="65">
        <v>0</v>
      </c>
      <c r="T2720" s="65">
        <v>0</v>
      </c>
      <c r="U2720" s="65">
        <v>0</v>
      </c>
    </row>
    <row r="2721" spans="1:21" x14ac:dyDescent="0.35">
      <c r="A2721" s="62">
        <v>2716</v>
      </c>
      <c r="B2721" s="63" t="s">
        <v>2932</v>
      </c>
      <c r="C2721" s="64">
        <v>0</v>
      </c>
      <c r="D2721" s="64">
        <v>0</v>
      </c>
      <c r="E2721" s="64">
        <v>0</v>
      </c>
      <c r="F2721" s="64">
        <v>0</v>
      </c>
      <c r="G2721" s="64">
        <v>0</v>
      </c>
      <c r="H2721" s="64">
        <v>0</v>
      </c>
      <c r="I2721" s="64">
        <v>0</v>
      </c>
      <c r="J2721" s="64">
        <v>0</v>
      </c>
      <c r="K2721" s="64">
        <v>0</v>
      </c>
      <c r="L2721" s="65"/>
      <c r="M2721" s="65">
        <v>0</v>
      </c>
      <c r="N2721" s="65">
        <v>0</v>
      </c>
      <c r="O2721" s="65">
        <v>0</v>
      </c>
      <c r="P2721" s="65">
        <v>0</v>
      </c>
      <c r="Q2721" s="65">
        <v>0</v>
      </c>
      <c r="R2721" s="65">
        <v>0</v>
      </c>
      <c r="S2721" s="65">
        <v>0</v>
      </c>
      <c r="T2721" s="65">
        <v>0</v>
      </c>
      <c r="U2721" s="65">
        <v>0</v>
      </c>
    </row>
    <row r="2722" spans="1:21" x14ac:dyDescent="0.35">
      <c r="A2722" s="62">
        <v>2717</v>
      </c>
      <c r="B2722" s="63" t="s">
        <v>2933</v>
      </c>
      <c r="C2722" s="64">
        <v>0</v>
      </c>
      <c r="D2722" s="64">
        <v>0</v>
      </c>
      <c r="E2722" s="64">
        <v>0</v>
      </c>
      <c r="F2722" s="64">
        <v>0</v>
      </c>
      <c r="G2722" s="64">
        <v>0</v>
      </c>
      <c r="H2722" s="64">
        <v>100</v>
      </c>
      <c r="I2722" s="64">
        <v>0</v>
      </c>
      <c r="J2722" s="64">
        <v>0</v>
      </c>
      <c r="K2722" s="64">
        <v>21.428571428571427</v>
      </c>
      <c r="L2722" s="65"/>
      <c r="M2722" s="65">
        <v>0</v>
      </c>
      <c r="N2722" s="65">
        <v>0</v>
      </c>
      <c r="O2722" s="65">
        <v>0</v>
      </c>
      <c r="P2722" s="65">
        <v>0</v>
      </c>
      <c r="Q2722" s="65">
        <v>0</v>
      </c>
      <c r="R2722" s="65">
        <v>3</v>
      </c>
      <c r="S2722" s="65">
        <v>0</v>
      </c>
      <c r="T2722" s="65">
        <v>0</v>
      </c>
      <c r="U2722" s="65">
        <v>3</v>
      </c>
    </row>
    <row r="2723" spans="1:21" x14ac:dyDescent="0.35">
      <c r="A2723" s="62">
        <v>2718</v>
      </c>
      <c r="B2723" s="63" t="s">
        <v>2934</v>
      </c>
      <c r="C2723" s="64">
        <v>0</v>
      </c>
      <c r="D2723" s="64">
        <v>0</v>
      </c>
      <c r="E2723" s="64">
        <v>0</v>
      </c>
      <c r="F2723" s="64">
        <v>0</v>
      </c>
      <c r="G2723" s="64">
        <v>0</v>
      </c>
      <c r="H2723" s="64">
        <v>0</v>
      </c>
      <c r="I2723" s="64">
        <v>0</v>
      </c>
      <c r="J2723" s="64">
        <v>0</v>
      </c>
      <c r="K2723" s="64">
        <v>0</v>
      </c>
      <c r="L2723" s="65"/>
      <c r="M2723" s="65">
        <v>0</v>
      </c>
      <c r="N2723" s="65">
        <v>0</v>
      </c>
      <c r="O2723" s="65">
        <v>0</v>
      </c>
      <c r="P2723" s="65">
        <v>0</v>
      </c>
      <c r="Q2723" s="65">
        <v>0</v>
      </c>
      <c r="R2723" s="65">
        <v>0</v>
      </c>
      <c r="S2723" s="65">
        <v>0</v>
      </c>
      <c r="T2723" s="65">
        <v>0</v>
      </c>
      <c r="U2723" s="65">
        <v>0</v>
      </c>
    </row>
    <row r="2724" spans="1:21" x14ac:dyDescent="0.35">
      <c r="A2724" s="62">
        <v>2719</v>
      </c>
      <c r="B2724" s="63" t="s">
        <v>2935</v>
      </c>
      <c r="C2724" s="64">
        <v>0</v>
      </c>
      <c r="D2724" s="64">
        <v>0</v>
      </c>
      <c r="E2724" s="64">
        <v>0</v>
      </c>
      <c r="F2724" s="64">
        <v>0</v>
      </c>
      <c r="G2724" s="64">
        <v>0</v>
      </c>
      <c r="H2724" s="64">
        <v>0</v>
      </c>
      <c r="I2724" s="64">
        <v>0</v>
      </c>
      <c r="J2724" s="64">
        <v>0</v>
      </c>
      <c r="K2724" s="64">
        <v>0</v>
      </c>
      <c r="L2724" s="65"/>
      <c r="M2724" s="65">
        <v>0</v>
      </c>
      <c r="N2724" s="65">
        <v>0</v>
      </c>
      <c r="O2724" s="65">
        <v>0</v>
      </c>
      <c r="P2724" s="65">
        <v>0</v>
      </c>
      <c r="Q2724" s="65">
        <v>0</v>
      </c>
      <c r="R2724" s="65">
        <v>0</v>
      </c>
      <c r="S2724" s="65">
        <v>0</v>
      </c>
      <c r="T2724" s="65">
        <v>0</v>
      </c>
      <c r="U2724" s="65">
        <v>0</v>
      </c>
    </row>
    <row r="2725" spans="1:21" x14ac:dyDescent="0.35">
      <c r="A2725" s="62">
        <v>2720</v>
      </c>
      <c r="B2725" s="63" t="s">
        <v>2936</v>
      </c>
      <c r="C2725" s="64">
        <v>0</v>
      </c>
      <c r="D2725" s="64">
        <v>6.3636363636363633</v>
      </c>
      <c r="E2725" s="64">
        <v>3.3175355450236967</v>
      </c>
      <c r="F2725" s="64">
        <v>0</v>
      </c>
      <c r="G2725" s="64">
        <v>3.8461538461538463</v>
      </c>
      <c r="H2725" s="64">
        <v>1.6949152542372881</v>
      </c>
      <c r="I2725" s="64">
        <v>0</v>
      </c>
      <c r="J2725" s="64">
        <v>8.8082901554404138</v>
      </c>
      <c r="K2725" s="64">
        <v>5.2238805970149249</v>
      </c>
      <c r="L2725" s="65"/>
      <c r="M2725" s="65">
        <v>0</v>
      </c>
      <c r="N2725" s="65">
        <v>7</v>
      </c>
      <c r="O2725" s="65">
        <v>7</v>
      </c>
      <c r="P2725" s="65">
        <v>0</v>
      </c>
      <c r="Q2725" s="65">
        <v>3</v>
      </c>
      <c r="R2725" s="65">
        <v>3</v>
      </c>
      <c r="S2725" s="65">
        <v>0</v>
      </c>
      <c r="T2725" s="65">
        <v>17</v>
      </c>
      <c r="U2725" s="65">
        <v>21</v>
      </c>
    </row>
    <row r="2726" spans="1:21" x14ac:dyDescent="0.35">
      <c r="A2726" s="62">
        <v>2721</v>
      </c>
      <c r="B2726" s="63" t="s">
        <v>554</v>
      </c>
      <c r="C2726" s="64">
        <v>12.162162162162163</v>
      </c>
      <c r="D2726" s="64">
        <v>12.295081967213115</v>
      </c>
      <c r="E2726" s="64">
        <v>10.15625</v>
      </c>
      <c r="F2726" s="64">
        <v>6.481481481481481</v>
      </c>
      <c r="G2726" s="64">
        <v>15.238095238095239</v>
      </c>
      <c r="H2726" s="64">
        <v>8.5201793721973083</v>
      </c>
      <c r="I2726" s="64">
        <v>7.3643410852713185</v>
      </c>
      <c r="J2726" s="64">
        <v>12.719298245614036</v>
      </c>
      <c r="K2726" s="64">
        <v>10.386965376782078</v>
      </c>
      <c r="L2726" s="65"/>
      <c r="M2726" s="65">
        <v>18</v>
      </c>
      <c r="N2726" s="65">
        <v>15</v>
      </c>
      <c r="O2726" s="65">
        <v>26</v>
      </c>
      <c r="P2726" s="65">
        <v>7</v>
      </c>
      <c r="Q2726" s="65">
        <v>16</v>
      </c>
      <c r="R2726" s="65">
        <v>19</v>
      </c>
      <c r="S2726" s="65">
        <v>19</v>
      </c>
      <c r="T2726" s="65">
        <v>29</v>
      </c>
      <c r="U2726" s="65">
        <v>51</v>
      </c>
    </row>
    <row r="2727" spans="1:21" x14ac:dyDescent="0.35">
      <c r="A2727" s="62">
        <v>2722</v>
      </c>
      <c r="B2727" s="63" t="s">
        <v>555</v>
      </c>
      <c r="C2727" s="64">
        <v>4</v>
      </c>
      <c r="D2727" s="64">
        <v>3.669724770642202</v>
      </c>
      <c r="E2727" s="64">
        <v>5.1886792452830193</v>
      </c>
      <c r="F2727" s="64">
        <v>5.3333333333333339</v>
      </c>
      <c r="G2727" s="64">
        <v>6.3157894736842106</v>
      </c>
      <c r="H2727" s="64">
        <v>6.593406593406594</v>
      </c>
      <c r="I2727" s="64">
        <v>4.8128342245989302</v>
      </c>
      <c r="J2727" s="64">
        <v>4.7619047619047619</v>
      </c>
      <c r="K2727" s="64">
        <v>6.7357512953367875</v>
      </c>
      <c r="L2727" s="65"/>
      <c r="M2727" s="65">
        <v>4</v>
      </c>
      <c r="N2727" s="65">
        <v>4</v>
      </c>
      <c r="O2727" s="65">
        <v>11</v>
      </c>
      <c r="P2727" s="65">
        <v>4</v>
      </c>
      <c r="Q2727" s="65">
        <v>6</v>
      </c>
      <c r="R2727" s="65">
        <v>12</v>
      </c>
      <c r="S2727" s="65">
        <v>9</v>
      </c>
      <c r="T2727" s="65">
        <v>10</v>
      </c>
      <c r="U2727" s="65">
        <v>26</v>
      </c>
    </row>
    <row r="2728" spans="1:21" x14ac:dyDescent="0.35">
      <c r="A2728" s="62">
        <v>2723</v>
      </c>
      <c r="B2728" s="63" t="s">
        <v>2937</v>
      </c>
      <c r="C2728" s="64">
        <v>0</v>
      </c>
      <c r="D2728" s="64">
        <v>0</v>
      </c>
      <c r="E2728" s="64">
        <v>0</v>
      </c>
      <c r="F2728" s="64">
        <v>0</v>
      </c>
      <c r="G2728" s="64">
        <v>0</v>
      </c>
      <c r="H2728" s="64">
        <v>0</v>
      </c>
      <c r="I2728" s="64">
        <v>0</v>
      </c>
      <c r="J2728" s="64">
        <v>0</v>
      </c>
      <c r="K2728" s="64">
        <v>0</v>
      </c>
      <c r="L2728" s="65"/>
      <c r="M2728" s="65">
        <v>0</v>
      </c>
      <c r="N2728" s="65">
        <v>0</v>
      </c>
      <c r="O2728" s="65">
        <v>0</v>
      </c>
      <c r="P2728" s="65">
        <v>0</v>
      </c>
      <c r="Q2728" s="65">
        <v>0</v>
      </c>
      <c r="R2728" s="65">
        <v>0</v>
      </c>
      <c r="S2728" s="65">
        <v>0</v>
      </c>
      <c r="T2728" s="65">
        <v>0</v>
      </c>
      <c r="U2728" s="65">
        <v>0</v>
      </c>
    </row>
    <row r="2729" spans="1:21" x14ac:dyDescent="0.35">
      <c r="A2729" s="62">
        <v>2724</v>
      </c>
      <c r="B2729" s="63" t="s">
        <v>2938</v>
      </c>
      <c r="C2729" s="64">
        <v>0</v>
      </c>
      <c r="D2729" s="64">
        <v>0</v>
      </c>
      <c r="E2729" s="64">
        <v>0</v>
      </c>
      <c r="F2729" s="64">
        <v>0</v>
      </c>
      <c r="G2729" s="64">
        <v>0</v>
      </c>
      <c r="H2729" s="64">
        <v>0</v>
      </c>
      <c r="I2729" s="64">
        <v>0</v>
      </c>
      <c r="J2729" s="64">
        <v>0</v>
      </c>
      <c r="K2729" s="64">
        <v>0</v>
      </c>
      <c r="L2729" s="65"/>
      <c r="M2729" s="65">
        <v>0</v>
      </c>
      <c r="N2729" s="65">
        <v>0</v>
      </c>
      <c r="O2729" s="65">
        <v>0</v>
      </c>
      <c r="P2729" s="65">
        <v>0</v>
      </c>
      <c r="Q2729" s="65">
        <v>0</v>
      </c>
      <c r="R2729" s="65">
        <v>0</v>
      </c>
      <c r="S2729" s="65">
        <v>0</v>
      </c>
      <c r="T2729" s="65">
        <v>0</v>
      </c>
      <c r="U2729" s="65">
        <v>0</v>
      </c>
    </row>
    <row r="2730" spans="1:21" x14ac:dyDescent="0.35">
      <c r="A2730" s="62">
        <v>2725</v>
      </c>
      <c r="B2730" s="63" t="s">
        <v>2939</v>
      </c>
      <c r="C2730" s="64">
        <v>0</v>
      </c>
      <c r="D2730" s="64">
        <v>0</v>
      </c>
      <c r="E2730" s="64">
        <v>0</v>
      </c>
      <c r="F2730" s="64">
        <v>0</v>
      </c>
      <c r="G2730" s="64">
        <v>0</v>
      </c>
      <c r="H2730" s="64">
        <v>0</v>
      </c>
      <c r="I2730" s="64">
        <v>0</v>
      </c>
      <c r="J2730" s="64">
        <v>0</v>
      </c>
      <c r="K2730" s="64">
        <v>0</v>
      </c>
      <c r="L2730" s="65"/>
      <c r="M2730" s="65">
        <v>0</v>
      </c>
      <c r="N2730" s="65">
        <v>0</v>
      </c>
      <c r="O2730" s="65">
        <v>0</v>
      </c>
      <c r="P2730" s="65">
        <v>0</v>
      </c>
      <c r="Q2730" s="65">
        <v>0</v>
      </c>
      <c r="R2730" s="65">
        <v>0</v>
      </c>
      <c r="S2730" s="65">
        <v>0</v>
      </c>
      <c r="T2730" s="65">
        <v>0</v>
      </c>
      <c r="U2730" s="65">
        <v>0</v>
      </c>
    </row>
    <row r="2731" spans="1:21" x14ac:dyDescent="0.35">
      <c r="A2731" s="62">
        <v>2726</v>
      </c>
      <c r="B2731" s="63" t="s">
        <v>2940</v>
      </c>
      <c r="C2731" s="64">
        <v>0</v>
      </c>
      <c r="D2731" s="64">
        <v>0</v>
      </c>
      <c r="E2731" s="64">
        <v>0</v>
      </c>
      <c r="F2731" s="64">
        <v>0</v>
      </c>
      <c r="G2731" s="64">
        <v>0</v>
      </c>
      <c r="H2731" s="64">
        <v>0</v>
      </c>
      <c r="I2731" s="64">
        <v>0</v>
      </c>
      <c r="J2731" s="64">
        <v>0</v>
      </c>
      <c r="K2731" s="64">
        <v>0</v>
      </c>
      <c r="L2731" s="65"/>
      <c r="M2731" s="65">
        <v>0</v>
      </c>
      <c r="N2731" s="65">
        <v>0</v>
      </c>
      <c r="O2731" s="65">
        <v>0</v>
      </c>
      <c r="P2731" s="65">
        <v>0</v>
      </c>
      <c r="Q2731" s="65">
        <v>0</v>
      </c>
      <c r="R2731" s="65">
        <v>0</v>
      </c>
      <c r="S2731" s="65">
        <v>0</v>
      </c>
      <c r="T2731" s="65">
        <v>0</v>
      </c>
      <c r="U2731" s="65">
        <v>0</v>
      </c>
    </row>
    <row r="2732" spans="1:21" x14ac:dyDescent="0.35">
      <c r="A2732" s="62">
        <v>2727</v>
      </c>
      <c r="B2732" s="63" t="s">
        <v>2941</v>
      </c>
      <c r="C2732" s="64">
        <v>0</v>
      </c>
      <c r="D2732" s="64">
        <v>3.75</v>
      </c>
      <c r="E2732" s="64">
        <v>5.0359712230215825</v>
      </c>
      <c r="F2732" s="64">
        <v>4.10958904109589</v>
      </c>
      <c r="G2732" s="64">
        <v>4.918032786885246</v>
      </c>
      <c r="H2732" s="64">
        <v>6.3829787234042552</v>
      </c>
      <c r="I2732" s="64">
        <v>2.9629629629629632</v>
      </c>
      <c r="J2732" s="64">
        <v>5.755395683453238</v>
      </c>
      <c r="K2732" s="64">
        <v>4.2704626334519578</v>
      </c>
      <c r="L2732" s="65"/>
      <c r="M2732" s="65">
        <v>0</v>
      </c>
      <c r="N2732" s="65">
        <v>3</v>
      </c>
      <c r="O2732" s="65">
        <v>7</v>
      </c>
      <c r="P2732" s="65">
        <v>3</v>
      </c>
      <c r="Q2732" s="65">
        <v>3</v>
      </c>
      <c r="R2732" s="65">
        <v>9</v>
      </c>
      <c r="S2732" s="65">
        <v>4</v>
      </c>
      <c r="T2732" s="65">
        <v>8</v>
      </c>
      <c r="U2732" s="65">
        <v>12</v>
      </c>
    </row>
    <row r="2733" spans="1:21" x14ac:dyDescent="0.35">
      <c r="A2733" s="62">
        <v>2728</v>
      </c>
      <c r="B2733" s="63" t="s">
        <v>2942</v>
      </c>
      <c r="C2733" s="64">
        <v>0</v>
      </c>
      <c r="D2733" s="64">
        <v>0</v>
      </c>
      <c r="E2733" s="64">
        <v>0</v>
      </c>
      <c r="F2733" s="64">
        <v>0</v>
      </c>
      <c r="G2733" s="64">
        <v>0</v>
      </c>
      <c r="H2733" s="64">
        <v>0</v>
      </c>
      <c r="I2733" s="64">
        <v>0</v>
      </c>
      <c r="J2733" s="64">
        <v>0</v>
      </c>
      <c r="K2733" s="64">
        <v>0</v>
      </c>
      <c r="L2733" s="65"/>
      <c r="M2733" s="65">
        <v>0</v>
      </c>
      <c r="N2733" s="65">
        <v>0</v>
      </c>
      <c r="O2733" s="65">
        <v>0</v>
      </c>
      <c r="P2733" s="65">
        <v>0</v>
      </c>
      <c r="Q2733" s="65">
        <v>0</v>
      </c>
      <c r="R2733" s="65">
        <v>0</v>
      </c>
      <c r="S2733" s="65">
        <v>0</v>
      </c>
      <c r="T2733" s="65">
        <v>0</v>
      </c>
      <c r="U2733" s="65">
        <v>0</v>
      </c>
    </row>
    <row r="2734" spans="1:21" x14ac:dyDescent="0.35">
      <c r="A2734" s="62">
        <v>2729</v>
      </c>
      <c r="B2734" s="63" t="s">
        <v>2943</v>
      </c>
      <c r="C2734" s="64">
        <v>27.27272727272727</v>
      </c>
      <c r="D2734" s="64">
        <v>0</v>
      </c>
      <c r="E2734" s="64">
        <v>15.789473684210526</v>
      </c>
      <c r="F2734" s="64">
        <v>0</v>
      </c>
      <c r="G2734" s="64">
        <v>0</v>
      </c>
      <c r="H2734" s="64">
        <v>0</v>
      </c>
      <c r="I2734" s="64">
        <v>20</v>
      </c>
      <c r="J2734" s="64">
        <v>0</v>
      </c>
      <c r="K2734" s="64">
        <v>12.5</v>
      </c>
      <c r="L2734" s="65"/>
      <c r="M2734" s="65">
        <v>3</v>
      </c>
      <c r="N2734" s="65">
        <v>0</v>
      </c>
      <c r="O2734" s="65">
        <v>3</v>
      </c>
      <c r="P2734" s="65">
        <v>0</v>
      </c>
      <c r="Q2734" s="65">
        <v>0</v>
      </c>
      <c r="R2734" s="65">
        <v>0</v>
      </c>
      <c r="S2734" s="65">
        <v>4</v>
      </c>
      <c r="T2734" s="65">
        <v>0</v>
      </c>
      <c r="U2734" s="65">
        <v>4</v>
      </c>
    </row>
    <row r="2735" spans="1:21" x14ac:dyDescent="0.35">
      <c r="A2735" s="62">
        <v>2730</v>
      </c>
      <c r="B2735" s="63" t="s">
        <v>2944</v>
      </c>
      <c r="C2735" s="64">
        <v>5.3061224489795915</v>
      </c>
      <c r="D2735" s="64">
        <v>3.6939313984168867</v>
      </c>
      <c r="E2735" s="64">
        <v>3.8647342995169081</v>
      </c>
      <c r="F2735" s="64">
        <v>1.0443864229765014</v>
      </c>
      <c r="G2735" s="64">
        <v>4.4736842105263159</v>
      </c>
      <c r="H2735" s="64">
        <v>2.6631158455392807</v>
      </c>
      <c r="I2735" s="64">
        <v>1.9672131147540985</v>
      </c>
      <c r="J2735" s="64">
        <v>3.9421813403416559</v>
      </c>
      <c r="K2735" s="64">
        <v>3.1204644412191582</v>
      </c>
      <c r="L2735" s="65"/>
      <c r="M2735" s="65">
        <v>13</v>
      </c>
      <c r="N2735" s="65">
        <v>14</v>
      </c>
      <c r="O2735" s="65">
        <v>24</v>
      </c>
      <c r="P2735" s="65">
        <v>4</v>
      </c>
      <c r="Q2735" s="65">
        <v>17</v>
      </c>
      <c r="R2735" s="65">
        <v>20</v>
      </c>
      <c r="S2735" s="65">
        <v>12</v>
      </c>
      <c r="T2735" s="65">
        <v>30</v>
      </c>
      <c r="U2735" s="65">
        <v>43</v>
      </c>
    </row>
    <row r="2736" spans="1:21" x14ac:dyDescent="0.35">
      <c r="A2736" s="62">
        <v>2731</v>
      </c>
      <c r="B2736" s="63" t="s">
        <v>2945</v>
      </c>
      <c r="C2736" s="64">
        <v>0</v>
      </c>
      <c r="D2736" s="64">
        <v>0</v>
      </c>
      <c r="E2736" s="64">
        <v>0</v>
      </c>
      <c r="F2736" s="64">
        <v>0</v>
      </c>
      <c r="G2736" s="64">
        <v>0</v>
      </c>
      <c r="H2736" s="64">
        <v>0</v>
      </c>
      <c r="I2736" s="64">
        <v>0</v>
      </c>
      <c r="J2736" s="64">
        <v>0</v>
      </c>
      <c r="K2736" s="64">
        <v>0</v>
      </c>
      <c r="L2736" s="65"/>
      <c r="M2736" s="65">
        <v>0</v>
      </c>
      <c r="N2736" s="65">
        <v>0</v>
      </c>
      <c r="O2736" s="65">
        <v>0</v>
      </c>
      <c r="P2736" s="65">
        <v>0</v>
      </c>
      <c r="Q2736" s="65">
        <v>0</v>
      </c>
      <c r="R2736" s="65">
        <v>0</v>
      </c>
      <c r="S2736" s="65">
        <v>0</v>
      </c>
      <c r="T2736" s="65">
        <v>0</v>
      </c>
      <c r="U2736" s="65">
        <v>0</v>
      </c>
    </row>
    <row r="2737" spans="1:21" x14ac:dyDescent="0.35">
      <c r="A2737" s="62">
        <v>2732</v>
      </c>
      <c r="B2737" s="63" t="s">
        <v>2946</v>
      </c>
      <c r="C2737" s="64">
        <v>0</v>
      </c>
      <c r="D2737" s="64">
        <v>0</v>
      </c>
      <c r="E2737" s="64">
        <v>0</v>
      </c>
      <c r="F2737" s="64">
        <v>0</v>
      </c>
      <c r="G2737" s="64">
        <v>0</v>
      </c>
      <c r="H2737" s="64">
        <v>0</v>
      </c>
      <c r="I2737" s="64">
        <v>0</v>
      </c>
      <c r="J2737" s="64">
        <v>0</v>
      </c>
      <c r="K2737" s="64">
        <v>0</v>
      </c>
      <c r="L2737" s="65"/>
      <c r="M2737" s="65">
        <v>0</v>
      </c>
      <c r="N2737" s="65">
        <v>0</v>
      </c>
      <c r="O2737" s="65">
        <v>0</v>
      </c>
      <c r="P2737" s="65">
        <v>0</v>
      </c>
      <c r="Q2737" s="65">
        <v>0</v>
      </c>
      <c r="R2737" s="65">
        <v>0</v>
      </c>
      <c r="S2737" s="65">
        <v>0</v>
      </c>
      <c r="T2737" s="65">
        <v>0</v>
      </c>
      <c r="U2737" s="65">
        <v>0</v>
      </c>
    </row>
    <row r="2738" spans="1:21" x14ac:dyDescent="0.35">
      <c r="A2738" s="62">
        <v>2733</v>
      </c>
      <c r="B2738" s="63" t="s">
        <v>2947</v>
      </c>
      <c r="C2738" s="64">
        <v>0</v>
      </c>
      <c r="D2738" s="64">
        <v>0</v>
      </c>
      <c r="E2738" s="64">
        <v>0</v>
      </c>
      <c r="F2738" s="64">
        <v>0</v>
      </c>
      <c r="G2738" s="64">
        <v>57.142857142857139</v>
      </c>
      <c r="H2738" s="64">
        <v>15.384615384615385</v>
      </c>
      <c r="I2738" s="64">
        <v>0</v>
      </c>
      <c r="J2738" s="64">
        <v>41.666666666666671</v>
      </c>
      <c r="K2738" s="64">
        <v>19.607843137254903</v>
      </c>
      <c r="L2738" s="65"/>
      <c r="M2738" s="65">
        <v>0</v>
      </c>
      <c r="N2738" s="65">
        <v>0</v>
      </c>
      <c r="O2738" s="65">
        <v>0</v>
      </c>
      <c r="P2738" s="65">
        <v>0</v>
      </c>
      <c r="Q2738" s="65">
        <v>4</v>
      </c>
      <c r="R2738" s="65">
        <v>4</v>
      </c>
      <c r="S2738" s="65">
        <v>0</v>
      </c>
      <c r="T2738" s="65">
        <v>10</v>
      </c>
      <c r="U2738" s="65">
        <v>10</v>
      </c>
    </row>
    <row r="2739" spans="1:21" x14ac:dyDescent="0.35">
      <c r="A2739" s="62">
        <v>2734</v>
      </c>
      <c r="B2739" s="63" t="s">
        <v>2948</v>
      </c>
      <c r="C2739" s="64">
        <v>0</v>
      </c>
      <c r="D2739" s="64">
        <v>0</v>
      </c>
      <c r="E2739" s="64">
        <v>0</v>
      </c>
      <c r="F2739" s="64">
        <v>0</v>
      </c>
      <c r="G2739" s="64">
        <v>0</v>
      </c>
      <c r="H2739" s="64">
        <v>0</v>
      </c>
      <c r="I2739" s="64">
        <v>0</v>
      </c>
      <c r="J2739" s="64">
        <v>0</v>
      </c>
      <c r="K2739" s="64">
        <v>0</v>
      </c>
      <c r="L2739" s="65"/>
      <c r="M2739" s="65">
        <v>0</v>
      </c>
      <c r="N2739" s="65">
        <v>0</v>
      </c>
      <c r="O2739" s="65">
        <v>0</v>
      </c>
      <c r="P2739" s="65">
        <v>0</v>
      </c>
      <c r="Q2739" s="65">
        <v>0</v>
      </c>
      <c r="R2739" s="65">
        <v>0</v>
      </c>
      <c r="S2739" s="65">
        <v>0</v>
      </c>
      <c r="T2739" s="65">
        <v>0</v>
      </c>
      <c r="U2739" s="65">
        <v>0</v>
      </c>
    </row>
    <row r="2740" spans="1:21" x14ac:dyDescent="0.35">
      <c r="A2740" s="62">
        <v>2735</v>
      </c>
      <c r="B2740" s="63" t="s">
        <v>2949</v>
      </c>
      <c r="C2740" s="64">
        <v>0</v>
      </c>
      <c r="D2740" s="64">
        <v>0</v>
      </c>
      <c r="E2740" s="64">
        <v>0</v>
      </c>
      <c r="F2740" s="64">
        <v>0</v>
      </c>
      <c r="G2740" s="64">
        <v>0</v>
      </c>
      <c r="H2740" s="64">
        <v>0</v>
      </c>
      <c r="I2740" s="64">
        <v>0</v>
      </c>
      <c r="J2740" s="64">
        <v>0</v>
      </c>
      <c r="K2740" s="64">
        <v>0</v>
      </c>
      <c r="L2740" s="65"/>
      <c r="M2740" s="65">
        <v>0</v>
      </c>
      <c r="N2740" s="65">
        <v>0</v>
      </c>
      <c r="O2740" s="65">
        <v>0</v>
      </c>
      <c r="P2740" s="65">
        <v>0</v>
      </c>
      <c r="Q2740" s="65">
        <v>0</v>
      </c>
      <c r="R2740" s="65">
        <v>0</v>
      </c>
      <c r="S2740" s="65">
        <v>0</v>
      </c>
      <c r="T2740" s="65">
        <v>0</v>
      </c>
      <c r="U2740" s="65">
        <v>0</v>
      </c>
    </row>
    <row r="2741" spans="1:21" x14ac:dyDescent="0.35">
      <c r="A2741" s="62">
        <v>2736</v>
      </c>
      <c r="B2741" s="63" t="s">
        <v>2950</v>
      </c>
      <c r="C2741" s="64">
        <v>0</v>
      </c>
      <c r="D2741" s="64">
        <v>0</v>
      </c>
      <c r="E2741" s="64">
        <v>0</v>
      </c>
      <c r="F2741" s="64">
        <v>0</v>
      </c>
      <c r="G2741" s="64">
        <v>0</v>
      </c>
      <c r="H2741" s="64">
        <v>0</v>
      </c>
      <c r="I2741" s="64">
        <v>0</v>
      </c>
      <c r="J2741" s="64">
        <v>0</v>
      </c>
      <c r="K2741" s="64">
        <v>0</v>
      </c>
      <c r="L2741" s="65"/>
      <c r="M2741" s="65">
        <v>0</v>
      </c>
      <c r="N2741" s="65">
        <v>0</v>
      </c>
      <c r="O2741" s="65">
        <v>0</v>
      </c>
      <c r="P2741" s="65">
        <v>0</v>
      </c>
      <c r="Q2741" s="65">
        <v>0</v>
      </c>
      <c r="R2741" s="65">
        <v>0</v>
      </c>
      <c r="S2741" s="65">
        <v>0</v>
      </c>
      <c r="T2741" s="65">
        <v>0</v>
      </c>
      <c r="U2741" s="65">
        <v>0</v>
      </c>
    </row>
    <row r="2742" spans="1:21" x14ac:dyDescent="0.35">
      <c r="A2742" s="62">
        <v>2737</v>
      </c>
      <c r="B2742" s="63" t="s">
        <v>2951</v>
      </c>
      <c r="C2742" s="64">
        <v>0</v>
      </c>
      <c r="D2742" s="64">
        <v>0</v>
      </c>
      <c r="E2742" s="64">
        <v>0</v>
      </c>
      <c r="F2742" s="64">
        <v>0</v>
      </c>
      <c r="G2742" s="64">
        <v>0</v>
      </c>
      <c r="H2742" s="64">
        <v>0</v>
      </c>
      <c r="I2742" s="64">
        <v>0</v>
      </c>
      <c r="J2742" s="64">
        <v>0</v>
      </c>
      <c r="K2742" s="64">
        <v>0</v>
      </c>
      <c r="L2742" s="65"/>
      <c r="M2742" s="65">
        <v>0</v>
      </c>
      <c r="N2742" s="65">
        <v>0</v>
      </c>
      <c r="O2742" s="65">
        <v>0</v>
      </c>
      <c r="P2742" s="65">
        <v>0</v>
      </c>
      <c r="Q2742" s="65">
        <v>0</v>
      </c>
      <c r="R2742" s="65">
        <v>0</v>
      </c>
      <c r="S2742" s="65">
        <v>0</v>
      </c>
      <c r="T2742" s="65">
        <v>0</v>
      </c>
      <c r="U2742" s="65">
        <v>0</v>
      </c>
    </row>
    <row r="2743" spans="1:21" x14ac:dyDescent="0.35">
      <c r="A2743" s="62">
        <v>2738</v>
      </c>
      <c r="B2743" s="63" t="s">
        <v>2952</v>
      </c>
      <c r="C2743" s="64">
        <v>0</v>
      </c>
      <c r="D2743" s="64">
        <v>0</v>
      </c>
      <c r="E2743" s="64">
        <v>0</v>
      </c>
      <c r="F2743" s="64">
        <v>0</v>
      </c>
      <c r="G2743" s="64">
        <v>0</v>
      </c>
      <c r="H2743" s="64">
        <v>0</v>
      </c>
      <c r="I2743" s="64">
        <v>0</v>
      </c>
      <c r="J2743" s="64">
        <v>0</v>
      </c>
      <c r="K2743" s="64">
        <v>0</v>
      </c>
      <c r="L2743" s="65"/>
      <c r="M2743" s="65">
        <v>0</v>
      </c>
      <c r="N2743" s="65">
        <v>0</v>
      </c>
      <c r="O2743" s="65">
        <v>0</v>
      </c>
      <c r="P2743" s="65">
        <v>0</v>
      </c>
      <c r="Q2743" s="65">
        <v>0</v>
      </c>
      <c r="R2743" s="65">
        <v>0</v>
      </c>
      <c r="S2743" s="65">
        <v>0</v>
      </c>
      <c r="T2743" s="65">
        <v>0</v>
      </c>
      <c r="U2743" s="65">
        <v>0</v>
      </c>
    </row>
    <row r="2744" spans="1:21" x14ac:dyDescent="0.35">
      <c r="A2744" s="62">
        <v>2739</v>
      </c>
      <c r="B2744" s="63" t="s">
        <v>2953</v>
      </c>
      <c r="C2744" s="64">
        <v>0</v>
      </c>
      <c r="D2744" s="64">
        <v>0</v>
      </c>
      <c r="E2744" s="64">
        <v>0</v>
      </c>
      <c r="F2744" s="64">
        <v>0</v>
      </c>
      <c r="G2744" s="64">
        <v>0</v>
      </c>
      <c r="H2744" s="64">
        <v>0</v>
      </c>
      <c r="I2744" s="64">
        <v>0</v>
      </c>
      <c r="J2744" s="64">
        <v>0</v>
      </c>
      <c r="K2744" s="64">
        <v>0</v>
      </c>
      <c r="L2744" s="65"/>
      <c r="M2744" s="65">
        <v>0</v>
      </c>
      <c r="N2744" s="65">
        <v>0</v>
      </c>
      <c r="O2744" s="65">
        <v>0</v>
      </c>
      <c r="P2744" s="65">
        <v>0</v>
      </c>
      <c r="Q2744" s="65">
        <v>0</v>
      </c>
      <c r="R2744" s="65">
        <v>0</v>
      </c>
      <c r="S2744" s="65">
        <v>0</v>
      </c>
      <c r="T2744" s="65">
        <v>0</v>
      </c>
      <c r="U2744" s="65">
        <v>0</v>
      </c>
    </row>
    <row r="2745" spans="1:21" x14ac:dyDescent="0.35">
      <c r="A2745" s="62">
        <v>2740</v>
      </c>
      <c r="B2745" s="63" t="s">
        <v>3143</v>
      </c>
      <c r="C2745" s="64">
        <v>16.666666666666664</v>
      </c>
      <c r="D2745" s="64">
        <v>13.392857142857142</v>
      </c>
      <c r="E2745" s="64">
        <v>14.09090909090909</v>
      </c>
      <c r="F2745" s="64">
        <v>8.1967213114754092</v>
      </c>
      <c r="G2745" s="64">
        <v>23.89937106918239</v>
      </c>
      <c r="H2745" s="64">
        <v>17.314487632508836</v>
      </c>
      <c r="I2745" s="64">
        <v>12.785388127853881</v>
      </c>
      <c r="J2745" s="64">
        <v>21.09090909090909</v>
      </c>
      <c r="K2745" s="64">
        <v>15.895372233400401</v>
      </c>
      <c r="L2745" s="65"/>
      <c r="M2745" s="65">
        <v>16</v>
      </c>
      <c r="N2745" s="65">
        <v>15</v>
      </c>
      <c r="O2745" s="65">
        <v>31</v>
      </c>
      <c r="P2745" s="65">
        <v>10</v>
      </c>
      <c r="Q2745" s="65">
        <v>38</v>
      </c>
      <c r="R2745" s="65">
        <v>49</v>
      </c>
      <c r="S2745" s="65">
        <v>28</v>
      </c>
      <c r="T2745" s="65">
        <v>58</v>
      </c>
      <c r="U2745" s="65">
        <v>79</v>
      </c>
    </row>
    <row r="2746" spans="1:21" x14ac:dyDescent="0.35">
      <c r="A2746" s="62">
        <v>2741</v>
      </c>
      <c r="B2746" s="63" t="s">
        <v>2954</v>
      </c>
      <c r="C2746" s="64">
        <v>0</v>
      </c>
      <c r="D2746" s="64">
        <v>0</v>
      </c>
      <c r="E2746" s="64">
        <v>0</v>
      </c>
      <c r="F2746" s="64">
        <v>0</v>
      </c>
      <c r="G2746" s="64">
        <v>0</v>
      </c>
      <c r="H2746" s="64">
        <v>0</v>
      </c>
      <c r="I2746" s="64">
        <v>0</v>
      </c>
      <c r="J2746" s="64">
        <v>0</v>
      </c>
      <c r="K2746" s="64">
        <v>0</v>
      </c>
      <c r="L2746" s="65"/>
      <c r="M2746" s="65">
        <v>0</v>
      </c>
      <c r="N2746" s="65">
        <v>0</v>
      </c>
      <c r="O2746" s="65">
        <v>0</v>
      </c>
      <c r="P2746" s="65">
        <v>0</v>
      </c>
      <c r="Q2746" s="65">
        <v>0</v>
      </c>
      <c r="R2746" s="65">
        <v>0</v>
      </c>
      <c r="S2746" s="65">
        <v>0</v>
      </c>
      <c r="T2746" s="65">
        <v>0</v>
      </c>
      <c r="U2746" s="65">
        <v>0</v>
      </c>
    </row>
    <row r="2747" spans="1:21" x14ac:dyDescent="0.35">
      <c r="A2747" s="62">
        <v>2742</v>
      </c>
      <c r="B2747" s="63" t="s">
        <v>2955</v>
      </c>
      <c r="C2747" s="64">
        <v>0</v>
      </c>
      <c r="D2747" s="64">
        <v>0</v>
      </c>
      <c r="E2747" s="64">
        <v>0</v>
      </c>
      <c r="F2747" s="64">
        <v>0</v>
      </c>
      <c r="G2747" s="64">
        <v>0</v>
      </c>
      <c r="H2747" s="64">
        <v>0</v>
      </c>
      <c r="I2747" s="64">
        <v>0</v>
      </c>
      <c r="J2747" s="64">
        <v>0</v>
      </c>
      <c r="K2747" s="64">
        <v>0</v>
      </c>
      <c r="L2747" s="65"/>
      <c r="M2747" s="65">
        <v>0</v>
      </c>
      <c r="N2747" s="65">
        <v>0</v>
      </c>
      <c r="O2747" s="65">
        <v>0</v>
      </c>
      <c r="P2747" s="65">
        <v>0</v>
      </c>
      <c r="Q2747" s="65">
        <v>0</v>
      </c>
      <c r="R2747" s="65">
        <v>0</v>
      </c>
      <c r="S2747" s="65">
        <v>0</v>
      </c>
      <c r="T2747" s="65">
        <v>0</v>
      </c>
      <c r="U2747" s="65">
        <v>0</v>
      </c>
    </row>
    <row r="2748" spans="1:21" x14ac:dyDescent="0.35">
      <c r="A2748" s="62">
        <v>2743</v>
      </c>
      <c r="B2748" s="63" t="s">
        <v>2956</v>
      </c>
      <c r="C2748" s="64">
        <v>0</v>
      </c>
      <c r="D2748" s="64">
        <v>0</v>
      </c>
      <c r="E2748" s="64">
        <v>0</v>
      </c>
      <c r="F2748" s="64">
        <v>0</v>
      </c>
      <c r="G2748" s="64">
        <v>0</v>
      </c>
      <c r="H2748" s="64">
        <v>0</v>
      </c>
      <c r="I2748" s="64">
        <v>0</v>
      </c>
      <c r="J2748" s="64">
        <v>0</v>
      </c>
      <c r="K2748" s="64">
        <v>0</v>
      </c>
      <c r="L2748" s="65"/>
      <c r="M2748" s="65">
        <v>0</v>
      </c>
      <c r="N2748" s="65">
        <v>0</v>
      </c>
      <c r="O2748" s="65">
        <v>0</v>
      </c>
      <c r="P2748" s="65">
        <v>0</v>
      </c>
      <c r="Q2748" s="65">
        <v>0</v>
      </c>
      <c r="R2748" s="65">
        <v>0</v>
      </c>
      <c r="S2748" s="65">
        <v>0</v>
      </c>
      <c r="T2748" s="65">
        <v>0</v>
      </c>
      <c r="U2748" s="65">
        <v>0</v>
      </c>
    </row>
    <row r="2749" spans="1:21" x14ac:dyDescent="0.35">
      <c r="A2749" s="62">
        <v>2744</v>
      </c>
      <c r="B2749" s="63" t="s">
        <v>2957</v>
      </c>
      <c r="C2749" s="64">
        <v>0</v>
      </c>
      <c r="D2749" s="64">
        <v>0</v>
      </c>
      <c r="E2749" s="64">
        <v>0</v>
      </c>
      <c r="F2749" s="64">
        <v>0</v>
      </c>
      <c r="G2749" s="64">
        <v>0</v>
      </c>
      <c r="H2749" s="64">
        <v>0</v>
      </c>
      <c r="I2749" s="64">
        <v>0</v>
      </c>
      <c r="J2749" s="64">
        <v>0</v>
      </c>
      <c r="K2749" s="64">
        <v>0</v>
      </c>
      <c r="L2749" s="65"/>
      <c r="M2749" s="65">
        <v>0</v>
      </c>
      <c r="N2749" s="65">
        <v>0</v>
      </c>
      <c r="O2749" s="65">
        <v>0</v>
      </c>
      <c r="P2749" s="65">
        <v>0</v>
      </c>
      <c r="Q2749" s="65">
        <v>0</v>
      </c>
      <c r="R2749" s="65">
        <v>0</v>
      </c>
      <c r="S2749" s="65">
        <v>0</v>
      </c>
      <c r="T2749" s="65">
        <v>0</v>
      </c>
      <c r="U2749" s="65">
        <v>0</v>
      </c>
    </row>
    <row r="2750" spans="1:21" x14ac:dyDescent="0.35">
      <c r="A2750" s="62">
        <v>2745</v>
      </c>
      <c r="B2750" s="63" t="s">
        <v>556</v>
      </c>
      <c r="C2750" s="64">
        <v>13.780918727915195</v>
      </c>
      <c r="D2750" s="64">
        <v>27.491408934707906</v>
      </c>
      <c r="E2750" s="64">
        <v>20.450606585788559</v>
      </c>
      <c r="F2750" s="64">
        <v>10</v>
      </c>
      <c r="G2750" s="64">
        <v>26.421404682274247</v>
      </c>
      <c r="H2750" s="64">
        <v>18.181818181818183</v>
      </c>
      <c r="I2750" s="64">
        <v>12.255772646536411</v>
      </c>
      <c r="J2750" s="64">
        <v>26.123128119800331</v>
      </c>
      <c r="K2750" s="64">
        <v>19.302721088435373</v>
      </c>
      <c r="L2750" s="65"/>
      <c r="M2750" s="65">
        <v>39</v>
      </c>
      <c r="N2750" s="65">
        <v>80</v>
      </c>
      <c r="O2750" s="65">
        <v>118</v>
      </c>
      <c r="P2750" s="65">
        <v>28</v>
      </c>
      <c r="Q2750" s="65">
        <v>79</v>
      </c>
      <c r="R2750" s="65">
        <v>108</v>
      </c>
      <c r="S2750" s="65">
        <v>69</v>
      </c>
      <c r="T2750" s="65">
        <v>157</v>
      </c>
      <c r="U2750" s="65">
        <v>227</v>
      </c>
    </row>
    <row r="2751" spans="1:21" x14ac:dyDescent="0.35">
      <c r="A2751" s="62">
        <v>2746</v>
      </c>
      <c r="B2751" s="63" t="s">
        <v>2958</v>
      </c>
      <c r="C2751" s="64">
        <v>0</v>
      </c>
      <c r="D2751" s="64">
        <v>0</v>
      </c>
      <c r="E2751" s="64">
        <v>0</v>
      </c>
      <c r="F2751" s="64">
        <v>0</v>
      </c>
      <c r="G2751" s="64">
        <v>0</v>
      </c>
      <c r="H2751" s="64">
        <v>0</v>
      </c>
      <c r="I2751" s="64">
        <v>0</v>
      </c>
      <c r="J2751" s="64">
        <v>0</v>
      </c>
      <c r="K2751" s="64">
        <v>0</v>
      </c>
      <c r="L2751" s="65"/>
      <c r="M2751" s="65">
        <v>0</v>
      </c>
      <c r="N2751" s="65">
        <v>0</v>
      </c>
      <c r="O2751" s="65">
        <v>0</v>
      </c>
      <c r="P2751" s="65">
        <v>0</v>
      </c>
      <c r="Q2751" s="65">
        <v>0</v>
      </c>
      <c r="R2751" s="65">
        <v>0</v>
      </c>
      <c r="S2751" s="65">
        <v>0</v>
      </c>
      <c r="T2751" s="65">
        <v>0</v>
      </c>
      <c r="U2751" s="65">
        <v>0</v>
      </c>
    </row>
    <row r="2752" spans="1:21" x14ac:dyDescent="0.35">
      <c r="A2752" s="62">
        <v>2747</v>
      </c>
      <c r="B2752" s="63" t="s">
        <v>2959</v>
      </c>
      <c r="C2752" s="64">
        <v>0</v>
      </c>
      <c r="D2752" s="64">
        <v>0</v>
      </c>
      <c r="E2752" s="64">
        <v>0</v>
      </c>
      <c r="F2752" s="64">
        <v>0</v>
      </c>
      <c r="G2752" s="64">
        <v>0</v>
      </c>
      <c r="H2752" s="64">
        <v>0</v>
      </c>
      <c r="I2752" s="64">
        <v>0</v>
      </c>
      <c r="J2752" s="64">
        <v>0</v>
      </c>
      <c r="K2752" s="64">
        <v>0</v>
      </c>
      <c r="L2752" s="65"/>
      <c r="M2752" s="65">
        <v>0</v>
      </c>
      <c r="N2752" s="65">
        <v>0</v>
      </c>
      <c r="O2752" s="65">
        <v>0</v>
      </c>
      <c r="P2752" s="65">
        <v>0</v>
      </c>
      <c r="Q2752" s="65">
        <v>0</v>
      </c>
      <c r="R2752" s="65">
        <v>0</v>
      </c>
      <c r="S2752" s="65">
        <v>0</v>
      </c>
      <c r="T2752" s="65">
        <v>0</v>
      </c>
      <c r="U2752" s="65">
        <v>0</v>
      </c>
    </row>
    <row r="2753" spans="1:21" x14ac:dyDescent="0.35">
      <c r="A2753" s="62">
        <v>2748</v>
      </c>
      <c r="B2753" s="63" t="s">
        <v>2960</v>
      </c>
      <c r="C2753" s="64">
        <v>0</v>
      </c>
      <c r="D2753" s="64">
        <v>0</v>
      </c>
      <c r="E2753" s="64">
        <v>0</v>
      </c>
      <c r="F2753" s="64">
        <v>0</v>
      </c>
      <c r="G2753" s="64">
        <v>0</v>
      </c>
      <c r="H2753" s="64">
        <v>0</v>
      </c>
      <c r="I2753" s="64">
        <v>0</v>
      </c>
      <c r="J2753" s="64">
        <v>50</v>
      </c>
      <c r="K2753" s="64">
        <v>30</v>
      </c>
      <c r="L2753" s="65"/>
      <c r="M2753" s="65">
        <v>0</v>
      </c>
      <c r="N2753" s="65">
        <v>0</v>
      </c>
      <c r="O2753" s="65">
        <v>0</v>
      </c>
      <c r="P2753" s="65">
        <v>0</v>
      </c>
      <c r="Q2753" s="65">
        <v>0</v>
      </c>
      <c r="R2753" s="65">
        <v>0</v>
      </c>
      <c r="S2753" s="65">
        <v>0</v>
      </c>
      <c r="T2753" s="65">
        <v>3</v>
      </c>
      <c r="U2753" s="65">
        <v>3</v>
      </c>
    </row>
    <row r="2754" spans="1:21" x14ac:dyDescent="0.35">
      <c r="A2754" s="62">
        <v>2749</v>
      </c>
      <c r="B2754" s="63" t="s">
        <v>2961</v>
      </c>
      <c r="C2754" s="64">
        <v>0</v>
      </c>
      <c r="D2754" s="64">
        <v>0</v>
      </c>
      <c r="E2754" s="64">
        <v>0</v>
      </c>
      <c r="F2754" s="64">
        <v>0</v>
      </c>
      <c r="G2754" s="64">
        <v>0</v>
      </c>
      <c r="H2754" s="64">
        <v>0</v>
      </c>
      <c r="I2754" s="64">
        <v>0</v>
      </c>
      <c r="J2754" s="64">
        <v>0</v>
      </c>
      <c r="K2754" s="64">
        <v>0</v>
      </c>
      <c r="L2754" s="65"/>
      <c r="M2754" s="65">
        <v>0</v>
      </c>
      <c r="N2754" s="65">
        <v>0</v>
      </c>
      <c r="O2754" s="65">
        <v>0</v>
      </c>
      <c r="P2754" s="65">
        <v>0</v>
      </c>
      <c r="Q2754" s="65">
        <v>0</v>
      </c>
      <c r="R2754" s="65">
        <v>0</v>
      </c>
      <c r="S2754" s="65">
        <v>0</v>
      </c>
      <c r="T2754" s="65">
        <v>0</v>
      </c>
      <c r="U2754" s="65">
        <v>0</v>
      </c>
    </row>
    <row r="2755" spans="1:21" x14ac:dyDescent="0.35">
      <c r="A2755" s="62">
        <v>2750</v>
      </c>
      <c r="B2755" s="63" t="s">
        <v>557</v>
      </c>
      <c r="C2755" s="64">
        <v>8.5218702865761689</v>
      </c>
      <c r="D2755" s="64">
        <v>16.612377850162865</v>
      </c>
      <c r="E2755" s="64">
        <v>12.924693520140105</v>
      </c>
      <c r="F2755" s="64">
        <v>6.9501226492232213</v>
      </c>
      <c r="G2755" s="64">
        <v>16.644736842105264</v>
      </c>
      <c r="H2755" s="64">
        <v>12.326768781911014</v>
      </c>
      <c r="I2755" s="64">
        <v>7.7620173364854219</v>
      </c>
      <c r="J2755" s="64">
        <v>16.715542521994134</v>
      </c>
      <c r="K2755" s="64">
        <v>12.680835863547063</v>
      </c>
      <c r="L2755" s="65"/>
      <c r="M2755" s="65">
        <v>113</v>
      </c>
      <c r="N2755" s="65">
        <v>255</v>
      </c>
      <c r="O2755" s="65">
        <v>369</v>
      </c>
      <c r="P2755" s="65">
        <v>85</v>
      </c>
      <c r="Q2755" s="65">
        <v>253</v>
      </c>
      <c r="R2755" s="65">
        <v>338</v>
      </c>
      <c r="S2755" s="65">
        <v>197</v>
      </c>
      <c r="T2755" s="65">
        <v>513</v>
      </c>
      <c r="U2755" s="65">
        <v>710</v>
      </c>
    </row>
    <row r="2756" spans="1:21" x14ac:dyDescent="0.35">
      <c r="A2756" s="62">
        <v>2751</v>
      </c>
      <c r="B2756" s="63" t="s">
        <v>2962</v>
      </c>
      <c r="C2756" s="64">
        <v>8.4745762711864394</v>
      </c>
      <c r="D2756" s="64">
        <v>11.475409836065573</v>
      </c>
      <c r="E2756" s="64">
        <v>9.9173553719008272</v>
      </c>
      <c r="F2756" s="64">
        <v>0</v>
      </c>
      <c r="G2756" s="64">
        <v>10.44776119402985</v>
      </c>
      <c r="H2756" s="64">
        <v>2.3809523809523809</v>
      </c>
      <c r="I2756" s="64">
        <v>2.5</v>
      </c>
      <c r="J2756" s="64">
        <v>11.538461538461538</v>
      </c>
      <c r="K2756" s="64">
        <v>8.2304526748971192</v>
      </c>
      <c r="L2756" s="65"/>
      <c r="M2756" s="65">
        <v>5</v>
      </c>
      <c r="N2756" s="65">
        <v>7</v>
      </c>
      <c r="O2756" s="65">
        <v>12</v>
      </c>
      <c r="P2756" s="65">
        <v>0</v>
      </c>
      <c r="Q2756" s="65">
        <v>7</v>
      </c>
      <c r="R2756" s="65">
        <v>3</v>
      </c>
      <c r="S2756" s="65">
        <v>3</v>
      </c>
      <c r="T2756" s="65">
        <v>15</v>
      </c>
      <c r="U2756" s="65">
        <v>20</v>
      </c>
    </row>
    <row r="2757" spans="1:21" x14ac:dyDescent="0.35">
      <c r="A2757" s="62">
        <v>2752</v>
      </c>
      <c r="B2757" s="63" t="s">
        <v>2963</v>
      </c>
      <c r="C2757" s="64">
        <v>0</v>
      </c>
      <c r="D2757" s="64">
        <v>0</v>
      </c>
      <c r="E2757" s="64">
        <v>0</v>
      </c>
      <c r="F2757" s="64">
        <v>0</v>
      </c>
      <c r="G2757" s="64">
        <v>0</v>
      </c>
      <c r="H2757" s="64">
        <v>0</v>
      </c>
      <c r="I2757" s="64">
        <v>0</v>
      </c>
      <c r="J2757" s="64">
        <v>0</v>
      </c>
      <c r="K2757" s="64">
        <v>0</v>
      </c>
      <c r="L2757" s="65"/>
      <c r="M2757" s="65">
        <v>0</v>
      </c>
      <c r="N2757" s="65">
        <v>0</v>
      </c>
      <c r="O2757" s="65">
        <v>0</v>
      </c>
      <c r="P2757" s="65">
        <v>0</v>
      </c>
      <c r="Q2757" s="65">
        <v>0</v>
      </c>
      <c r="R2757" s="65">
        <v>0</v>
      </c>
      <c r="S2757" s="65">
        <v>0</v>
      </c>
      <c r="T2757" s="65">
        <v>0</v>
      </c>
      <c r="U2757" s="65">
        <v>0</v>
      </c>
    </row>
    <row r="2758" spans="1:21" x14ac:dyDescent="0.35">
      <c r="A2758" s="62">
        <v>2753</v>
      </c>
      <c r="B2758" s="63" t="s">
        <v>558</v>
      </c>
      <c r="C2758" s="64">
        <v>10.204081632653061</v>
      </c>
      <c r="D2758" s="64">
        <v>6.9767441860465116</v>
      </c>
      <c r="E2758" s="64">
        <v>7.0588235294117645</v>
      </c>
      <c r="F2758" s="64">
        <v>0</v>
      </c>
      <c r="G2758" s="64">
        <v>14.705882352941178</v>
      </c>
      <c r="H2758" s="64">
        <v>16.666666666666664</v>
      </c>
      <c r="I2758" s="64">
        <v>10.588235294117647</v>
      </c>
      <c r="J2758" s="64">
        <v>12.162162162162163</v>
      </c>
      <c r="K2758" s="64">
        <v>8.1081081081081088</v>
      </c>
      <c r="L2758" s="65"/>
      <c r="M2758" s="65">
        <v>5</v>
      </c>
      <c r="N2758" s="65">
        <v>3</v>
      </c>
      <c r="O2758" s="65">
        <v>6</v>
      </c>
      <c r="P2758" s="65">
        <v>0</v>
      </c>
      <c r="Q2758" s="65">
        <v>5</v>
      </c>
      <c r="R2758" s="65">
        <v>11</v>
      </c>
      <c r="S2758" s="65">
        <v>9</v>
      </c>
      <c r="T2758" s="65">
        <v>9</v>
      </c>
      <c r="U2758" s="65">
        <v>12</v>
      </c>
    </row>
    <row r="2759" spans="1:21" x14ac:dyDescent="0.35">
      <c r="A2759" s="62">
        <v>2754</v>
      </c>
      <c r="B2759" s="63" t="s">
        <v>2964</v>
      </c>
      <c r="C2759" s="64">
        <v>0</v>
      </c>
      <c r="D2759" s="64">
        <v>0</v>
      </c>
      <c r="E2759" s="64">
        <v>0</v>
      </c>
      <c r="F2759" s="64">
        <v>0</v>
      </c>
      <c r="G2759" s="64">
        <v>0</v>
      </c>
      <c r="H2759" s="64">
        <v>0</v>
      </c>
      <c r="I2759" s="64">
        <v>0</v>
      </c>
      <c r="J2759" s="64">
        <v>0</v>
      </c>
      <c r="K2759" s="64">
        <v>0</v>
      </c>
      <c r="L2759" s="65"/>
      <c r="M2759" s="65">
        <v>0</v>
      </c>
      <c r="N2759" s="65">
        <v>0</v>
      </c>
      <c r="O2759" s="65">
        <v>0</v>
      </c>
      <c r="P2759" s="65">
        <v>0</v>
      </c>
      <c r="Q2759" s="65">
        <v>0</v>
      </c>
      <c r="R2759" s="65">
        <v>0</v>
      </c>
      <c r="S2759" s="65">
        <v>0</v>
      </c>
      <c r="T2759" s="65">
        <v>0</v>
      </c>
      <c r="U2759" s="65">
        <v>0</v>
      </c>
    </row>
    <row r="2760" spans="1:21" x14ac:dyDescent="0.35">
      <c r="A2760" s="62">
        <v>2755</v>
      </c>
      <c r="B2760" s="63" t="s">
        <v>2965</v>
      </c>
      <c r="C2760" s="64">
        <v>0</v>
      </c>
      <c r="D2760" s="64">
        <v>0</v>
      </c>
      <c r="E2760" s="64">
        <v>0</v>
      </c>
      <c r="F2760" s="64">
        <v>0</v>
      </c>
      <c r="G2760" s="64">
        <v>0</v>
      </c>
      <c r="H2760" s="64">
        <v>0</v>
      </c>
      <c r="I2760" s="64">
        <v>0</v>
      </c>
      <c r="J2760" s="64">
        <v>0</v>
      </c>
      <c r="K2760" s="64">
        <v>0</v>
      </c>
      <c r="L2760" s="65"/>
      <c r="M2760" s="65">
        <v>0</v>
      </c>
      <c r="N2760" s="65">
        <v>0</v>
      </c>
      <c r="O2760" s="65">
        <v>0</v>
      </c>
      <c r="P2760" s="65">
        <v>0</v>
      </c>
      <c r="Q2760" s="65">
        <v>0</v>
      </c>
      <c r="R2760" s="65">
        <v>0</v>
      </c>
      <c r="S2760" s="65">
        <v>0</v>
      </c>
      <c r="T2760" s="65">
        <v>0</v>
      </c>
      <c r="U2760" s="65">
        <v>0</v>
      </c>
    </row>
    <row r="2761" spans="1:21" x14ac:dyDescent="0.35">
      <c r="A2761" s="62">
        <v>2756</v>
      </c>
      <c r="B2761" s="63" t="s">
        <v>559</v>
      </c>
      <c r="C2761" s="64">
        <v>5</v>
      </c>
      <c r="D2761" s="64">
        <v>10.130718954248366</v>
      </c>
      <c r="E2761" s="64">
        <v>8.3333333333333321</v>
      </c>
      <c r="F2761" s="64">
        <v>6.2176165803108807</v>
      </c>
      <c r="G2761" s="64">
        <v>11.619718309859154</v>
      </c>
      <c r="H2761" s="64">
        <v>8.6497890295358655</v>
      </c>
      <c r="I2761" s="64">
        <v>4.2079207920792081</v>
      </c>
      <c r="J2761" s="64">
        <v>11.564625850340136</v>
      </c>
      <c r="K2761" s="64">
        <v>8.6432160804020093</v>
      </c>
      <c r="L2761" s="65"/>
      <c r="M2761" s="65">
        <v>11</v>
      </c>
      <c r="N2761" s="65">
        <v>31</v>
      </c>
      <c r="O2761" s="65">
        <v>43</v>
      </c>
      <c r="P2761" s="65">
        <v>12</v>
      </c>
      <c r="Q2761" s="65">
        <v>33</v>
      </c>
      <c r="R2761" s="65">
        <v>41</v>
      </c>
      <c r="S2761" s="65">
        <v>17</v>
      </c>
      <c r="T2761" s="65">
        <v>68</v>
      </c>
      <c r="U2761" s="65">
        <v>86</v>
      </c>
    </row>
    <row r="2762" spans="1:21" x14ac:dyDescent="0.35">
      <c r="A2762" s="62">
        <v>2757</v>
      </c>
      <c r="B2762" s="63" t="s">
        <v>560</v>
      </c>
      <c r="C2762" s="64">
        <v>3</v>
      </c>
      <c r="D2762" s="64">
        <v>3.1446540880503147</v>
      </c>
      <c r="E2762" s="64">
        <v>3.7671232876712328</v>
      </c>
      <c r="F2762" s="64">
        <v>3.4782608695652173</v>
      </c>
      <c r="G2762" s="64">
        <v>4.0816326530612246</v>
      </c>
      <c r="H2762" s="64">
        <v>4.4822256568778984</v>
      </c>
      <c r="I2762" s="64">
        <v>6.25</v>
      </c>
      <c r="J2762" s="64">
        <v>4.6875</v>
      </c>
      <c r="K2762" s="64">
        <v>4.3724696356275299</v>
      </c>
      <c r="L2762" s="65"/>
      <c r="M2762" s="65">
        <v>3</v>
      </c>
      <c r="N2762" s="65">
        <v>15</v>
      </c>
      <c r="O2762" s="65">
        <v>22</v>
      </c>
      <c r="P2762" s="65">
        <v>4</v>
      </c>
      <c r="Q2762" s="65">
        <v>22</v>
      </c>
      <c r="R2762" s="65">
        <v>29</v>
      </c>
      <c r="S2762" s="65">
        <v>14</v>
      </c>
      <c r="T2762" s="65">
        <v>48</v>
      </c>
      <c r="U2762" s="65">
        <v>54</v>
      </c>
    </row>
    <row r="2763" spans="1:21" x14ac:dyDescent="0.35">
      <c r="A2763" s="62">
        <v>2758</v>
      </c>
      <c r="B2763" s="63" t="s">
        <v>561</v>
      </c>
      <c r="C2763" s="64">
        <v>6.1702127659574471</v>
      </c>
      <c r="D2763" s="64">
        <v>14.955357142857142</v>
      </c>
      <c r="E2763" s="64">
        <v>10.416666666666668</v>
      </c>
      <c r="F2763" s="64">
        <v>5.518763796909492</v>
      </c>
      <c r="G2763" s="64">
        <v>11.590296495956872</v>
      </c>
      <c r="H2763" s="64">
        <v>9.6313912009512492</v>
      </c>
      <c r="I2763" s="64">
        <v>7.0212765957446814</v>
      </c>
      <c r="J2763" s="64">
        <v>13.797313797313798</v>
      </c>
      <c r="K2763" s="64">
        <v>10.114285714285714</v>
      </c>
      <c r="L2763" s="65"/>
      <c r="M2763" s="65">
        <v>29</v>
      </c>
      <c r="N2763" s="65">
        <v>67</v>
      </c>
      <c r="O2763" s="65">
        <v>95</v>
      </c>
      <c r="P2763" s="65">
        <v>25</v>
      </c>
      <c r="Q2763" s="65">
        <v>43</v>
      </c>
      <c r="R2763" s="65">
        <v>81</v>
      </c>
      <c r="S2763" s="65">
        <v>66</v>
      </c>
      <c r="T2763" s="65">
        <v>113</v>
      </c>
      <c r="U2763" s="65">
        <v>177</v>
      </c>
    </row>
    <row r="2764" spans="1:21" x14ac:dyDescent="0.35">
      <c r="A2764" s="62">
        <v>2759</v>
      </c>
      <c r="B2764" s="63" t="s">
        <v>2966</v>
      </c>
      <c r="C2764" s="64">
        <v>0</v>
      </c>
      <c r="D2764" s="64">
        <v>0</v>
      </c>
      <c r="E2764" s="64">
        <v>0</v>
      </c>
      <c r="F2764" s="64">
        <v>0</v>
      </c>
      <c r="G2764" s="64">
        <v>0</v>
      </c>
      <c r="H2764" s="64">
        <v>0</v>
      </c>
      <c r="I2764" s="64">
        <v>0</v>
      </c>
      <c r="J2764" s="64">
        <v>0</v>
      </c>
      <c r="K2764" s="64">
        <v>0</v>
      </c>
      <c r="L2764" s="65"/>
      <c r="M2764" s="65">
        <v>0</v>
      </c>
      <c r="N2764" s="65">
        <v>0</v>
      </c>
      <c r="O2764" s="65">
        <v>0</v>
      </c>
      <c r="P2764" s="65">
        <v>0</v>
      </c>
      <c r="Q2764" s="65">
        <v>0</v>
      </c>
      <c r="R2764" s="65">
        <v>0</v>
      </c>
      <c r="S2764" s="65">
        <v>0</v>
      </c>
      <c r="T2764" s="65">
        <v>0</v>
      </c>
      <c r="U2764" s="65">
        <v>0</v>
      </c>
    </row>
    <row r="2765" spans="1:21" x14ac:dyDescent="0.35">
      <c r="A2765" s="62">
        <v>2760</v>
      </c>
      <c r="B2765" s="63" t="s">
        <v>2967</v>
      </c>
      <c r="C2765" s="64">
        <v>0</v>
      </c>
      <c r="D2765" s="64">
        <v>0</v>
      </c>
      <c r="E2765" s="64">
        <v>0</v>
      </c>
      <c r="F2765" s="64">
        <v>0</v>
      </c>
      <c r="G2765" s="64">
        <v>0</v>
      </c>
      <c r="H2765" s="64">
        <v>0</v>
      </c>
      <c r="I2765" s="64">
        <v>0</v>
      </c>
      <c r="J2765" s="64">
        <v>0</v>
      </c>
      <c r="K2765" s="64">
        <v>0</v>
      </c>
      <c r="L2765" s="65"/>
      <c r="M2765" s="65">
        <v>0</v>
      </c>
      <c r="N2765" s="65">
        <v>0</v>
      </c>
      <c r="O2765" s="65">
        <v>0</v>
      </c>
      <c r="P2765" s="65">
        <v>0</v>
      </c>
      <c r="Q2765" s="65">
        <v>0</v>
      </c>
      <c r="R2765" s="65">
        <v>0</v>
      </c>
      <c r="S2765" s="65">
        <v>0</v>
      </c>
      <c r="T2765" s="65">
        <v>0</v>
      </c>
      <c r="U2765" s="65">
        <v>0</v>
      </c>
    </row>
    <row r="2766" spans="1:21" x14ac:dyDescent="0.35">
      <c r="A2766" s="62">
        <v>2761</v>
      </c>
      <c r="B2766" s="63" t="s">
        <v>562</v>
      </c>
      <c r="C2766" s="64">
        <v>2.9761904761904758</v>
      </c>
      <c r="D2766" s="64">
        <v>13.17365269461078</v>
      </c>
      <c r="E2766" s="64">
        <v>9.5930232558139537</v>
      </c>
      <c r="F2766" s="64">
        <v>8.6330935251798557</v>
      </c>
      <c r="G2766" s="64">
        <v>15.822784810126583</v>
      </c>
      <c r="H2766" s="64">
        <v>11.666666666666666</v>
      </c>
      <c r="I2766" s="64">
        <v>4.6052631578947363</v>
      </c>
      <c r="J2766" s="64">
        <v>13.636363636363635</v>
      </c>
      <c r="K2766" s="64">
        <v>10.641627543035993</v>
      </c>
      <c r="L2766" s="65"/>
      <c r="M2766" s="65">
        <v>5</v>
      </c>
      <c r="N2766" s="65">
        <v>22</v>
      </c>
      <c r="O2766" s="65">
        <v>33</v>
      </c>
      <c r="P2766" s="65">
        <v>12</v>
      </c>
      <c r="Q2766" s="65">
        <v>25</v>
      </c>
      <c r="R2766" s="65">
        <v>35</v>
      </c>
      <c r="S2766" s="65">
        <v>14</v>
      </c>
      <c r="T2766" s="65">
        <v>45</v>
      </c>
      <c r="U2766" s="65">
        <v>68</v>
      </c>
    </row>
    <row r="2767" spans="1:21" x14ac:dyDescent="0.35">
      <c r="A2767" s="62">
        <v>2762</v>
      </c>
      <c r="B2767" s="63" t="s">
        <v>2968</v>
      </c>
      <c r="C2767" s="64">
        <v>0</v>
      </c>
      <c r="D2767" s="64">
        <v>0</v>
      </c>
      <c r="E2767" s="64">
        <v>0</v>
      </c>
      <c r="F2767" s="64">
        <v>0</v>
      </c>
      <c r="G2767" s="64">
        <v>0</v>
      </c>
      <c r="H2767" s="64">
        <v>0</v>
      </c>
      <c r="I2767" s="64">
        <v>0</v>
      </c>
      <c r="J2767" s="64">
        <v>0</v>
      </c>
      <c r="K2767" s="64">
        <v>0</v>
      </c>
      <c r="L2767" s="65"/>
      <c r="M2767" s="65">
        <v>0</v>
      </c>
      <c r="N2767" s="65">
        <v>0</v>
      </c>
      <c r="O2767" s="65">
        <v>0</v>
      </c>
      <c r="P2767" s="65">
        <v>0</v>
      </c>
      <c r="Q2767" s="65">
        <v>0</v>
      </c>
      <c r="R2767" s="65">
        <v>0</v>
      </c>
      <c r="S2767" s="65">
        <v>0</v>
      </c>
      <c r="T2767" s="65">
        <v>0</v>
      </c>
      <c r="U2767" s="65">
        <v>0</v>
      </c>
    </row>
    <row r="2768" spans="1:21" x14ac:dyDescent="0.35">
      <c r="A2768" s="62">
        <v>2763</v>
      </c>
      <c r="B2768" s="63" t="s">
        <v>2969</v>
      </c>
      <c r="C2768" s="64">
        <v>0</v>
      </c>
      <c r="D2768" s="64">
        <v>0</v>
      </c>
      <c r="E2768" s="64">
        <v>0</v>
      </c>
      <c r="F2768" s="64">
        <v>0</v>
      </c>
      <c r="G2768" s="64">
        <v>0</v>
      </c>
      <c r="H2768" s="64">
        <v>0</v>
      </c>
      <c r="I2768" s="64">
        <v>0</v>
      </c>
      <c r="J2768" s="64">
        <v>0</v>
      </c>
      <c r="K2768" s="64">
        <v>0</v>
      </c>
      <c r="L2768" s="65"/>
      <c r="M2768" s="65">
        <v>0</v>
      </c>
      <c r="N2768" s="65">
        <v>0</v>
      </c>
      <c r="O2768" s="65">
        <v>0</v>
      </c>
      <c r="P2768" s="65">
        <v>0</v>
      </c>
      <c r="Q2768" s="65">
        <v>0</v>
      </c>
      <c r="R2768" s="65">
        <v>0</v>
      </c>
      <c r="S2768" s="65">
        <v>0</v>
      </c>
      <c r="T2768" s="65">
        <v>0</v>
      </c>
      <c r="U2768" s="65">
        <v>0</v>
      </c>
    </row>
    <row r="2769" spans="1:21" x14ac:dyDescent="0.35">
      <c r="A2769" s="62">
        <v>2764</v>
      </c>
      <c r="B2769" s="63" t="s">
        <v>2970</v>
      </c>
      <c r="C2769" s="64">
        <v>0</v>
      </c>
      <c r="D2769" s="64">
        <v>0</v>
      </c>
      <c r="E2769" s="64">
        <v>0</v>
      </c>
      <c r="F2769" s="64">
        <v>0</v>
      </c>
      <c r="G2769" s="64">
        <v>0</v>
      </c>
      <c r="H2769" s="64">
        <v>25</v>
      </c>
      <c r="I2769" s="64">
        <v>0</v>
      </c>
      <c r="J2769" s="64">
        <v>0</v>
      </c>
      <c r="K2769" s="64">
        <v>11.111111111111111</v>
      </c>
      <c r="L2769" s="65"/>
      <c r="M2769" s="65">
        <v>0</v>
      </c>
      <c r="N2769" s="65">
        <v>0</v>
      </c>
      <c r="O2769" s="65">
        <v>0</v>
      </c>
      <c r="P2769" s="65">
        <v>0</v>
      </c>
      <c r="Q2769" s="65">
        <v>0</v>
      </c>
      <c r="R2769" s="65">
        <v>5</v>
      </c>
      <c r="S2769" s="65">
        <v>0</v>
      </c>
      <c r="T2769" s="65">
        <v>0</v>
      </c>
      <c r="U2769" s="65">
        <v>5</v>
      </c>
    </row>
    <row r="2770" spans="1:21" x14ac:dyDescent="0.35">
      <c r="A2770" s="62">
        <v>2765</v>
      </c>
      <c r="B2770" s="63" t="s">
        <v>2971</v>
      </c>
      <c r="C2770" s="64">
        <v>0</v>
      </c>
      <c r="D2770" s="64">
        <v>0</v>
      </c>
      <c r="E2770" s="64">
        <v>0</v>
      </c>
      <c r="F2770" s="64">
        <v>0</v>
      </c>
      <c r="G2770" s="64">
        <v>0</v>
      </c>
      <c r="H2770" s="64">
        <v>0</v>
      </c>
      <c r="I2770" s="64">
        <v>0</v>
      </c>
      <c r="J2770" s="64">
        <v>0</v>
      </c>
      <c r="K2770" s="64">
        <v>0</v>
      </c>
      <c r="L2770" s="65"/>
      <c r="M2770" s="65">
        <v>0</v>
      </c>
      <c r="N2770" s="65">
        <v>0</v>
      </c>
      <c r="O2770" s="65">
        <v>0</v>
      </c>
      <c r="P2770" s="65">
        <v>0</v>
      </c>
      <c r="Q2770" s="65">
        <v>0</v>
      </c>
      <c r="R2770" s="65">
        <v>0</v>
      </c>
      <c r="S2770" s="65">
        <v>0</v>
      </c>
      <c r="T2770" s="65">
        <v>0</v>
      </c>
      <c r="U2770" s="65">
        <v>0</v>
      </c>
    </row>
    <row r="2771" spans="1:21" x14ac:dyDescent="0.35">
      <c r="A2771" s="62">
        <v>2766</v>
      </c>
      <c r="B2771" s="63" t="s">
        <v>563</v>
      </c>
      <c r="C2771" s="64">
        <v>3.5168195718654434</v>
      </c>
      <c r="D2771" s="64">
        <v>7.131011608623548</v>
      </c>
      <c r="E2771" s="64">
        <v>5.3429027113237639</v>
      </c>
      <c r="F2771" s="64">
        <v>3.1657355679702048</v>
      </c>
      <c r="G2771" s="64">
        <v>5.0301810865191152</v>
      </c>
      <c r="H2771" s="64">
        <v>3.8277511961722488</v>
      </c>
      <c r="I2771" s="64">
        <v>2.591973244147157</v>
      </c>
      <c r="J2771" s="64">
        <v>6.238532110091743</v>
      </c>
      <c r="K2771" s="64">
        <v>4.5276447540269915</v>
      </c>
      <c r="L2771" s="65"/>
      <c r="M2771" s="65">
        <v>23</v>
      </c>
      <c r="N2771" s="65">
        <v>43</v>
      </c>
      <c r="O2771" s="65">
        <v>67</v>
      </c>
      <c r="P2771" s="65">
        <v>17</v>
      </c>
      <c r="Q2771" s="65">
        <v>25</v>
      </c>
      <c r="R2771" s="65">
        <v>40</v>
      </c>
      <c r="S2771" s="65">
        <v>31</v>
      </c>
      <c r="T2771" s="65">
        <v>68</v>
      </c>
      <c r="U2771" s="65">
        <v>104</v>
      </c>
    </row>
    <row r="2772" spans="1:21" x14ac:dyDescent="0.35">
      <c r="A2772" s="62">
        <v>2767</v>
      </c>
      <c r="B2772" s="63" t="s">
        <v>2972</v>
      </c>
      <c r="C2772" s="64">
        <v>0</v>
      </c>
      <c r="D2772" s="64">
        <v>0</v>
      </c>
      <c r="E2772" s="64">
        <v>0</v>
      </c>
      <c r="F2772" s="64">
        <v>0</v>
      </c>
      <c r="G2772" s="64">
        <v>0</v>
      </c>
      <c r="H2772" s="64">
        <v>0</v>
      </c>
      <c r="I2772" s="64">
        <v>0</v>
      </c>
      <c r="J2772" s="64">
        <v>0</v>
      </c>
      <c r="K2772" s="64">
        <v>0</v>
      </c>
      <c r="L2772" s="65"/>
      <c r="M2772" s="65">
        <v>0</v>
      </c>
      <c r="N2772" s="65">
        <v>0</v>
      </c>
      <c r="O2772" s="65">
        <v>0</v>
      </c>
      <c r="P2772" s="65">
        <v>0</v>
      </c>
      <c r="Q2772" s="65">
        <v>0</v>
      </c>
      <c r="R2772" s="65">
        <v>0</v>
      </c>
      <c r="S2772" s="65">
        <v>0</v>
      </c>
      <c r="T2772" s="65">
        <v>0</v>
      </c>
      <c r="U2772" s="65">
        <v>0</v>
      </c>
    </row>
    <row r="2773" spans="1:21" x14ac:dyDescent="0.35">
      <c r="A2773" s="62">
        <v>2768</v>
      </c>
      <c r="B2773" s="63" t="s">
        <v>2973</v>
      </c>
      <c r="C2773" s="64">
        <v>0</v>
      </c>
      <c r="D2773" s="64">
        <v>0</v>
      </c>
      <c r="E2773" s="64">
        <v>0</v>
      </c>
      <c r="F2773" s="64">
        <v>0</v>
      </c>
      <c r="G2773" s="64">
        <v>0</v>
      </c>
      <c r="H2773" s="64">
        <v>0</v>
      </c>
      <c r="I2773" s="64">
        <v>0</v>
      </c>
      <c r="J2773" s="64">
        <v>0</v>
      </c>
      <c r="K2773" s="64">
        <v>0</v>
      </c>
      <c r="L2773" s="65"/>
      <c r="M2773" s="65">
        <v>0</v>
      </c>
      <c r="N2773" s="65">
        <v>0</v>
      </c>
      <c r="O2773" s="65">
        <v>0</v>
      </c>
      <c r="P2773" s="65">
        <v>0</v>
      </c>
      <c r="Q2773" s="65">
        <v>0</v>
      </c>
      <c r="R2773" s="65">
        <v>0</v>
      </c>
      <c r="S2773" s="65">
        <v>0</v>
      </c>
      <c r="T2773" s="65">
        <v>0</v>
      </c>
      <c r="U2773" s="65">
        <v>0</v>
      </c>
    </row>
    <row r="2774" spans="1:21" x14ac:dyDescent="0.35">
      <c r="A2774" s="62">
        <v>2769</v>
      </c>
      <c r="B2774" s="63" t="s">
        <v>2974</v>
      </c>
      <c r="C2774" s="64">
        <v>5.5555555555555554</v>
      </c>
      <c r="D2774" s="64">
        <v>21.100917431192663</v>
      </c>
      <c r="E2774" s="64">
        <v>13.839285714285715</v>
      </c>
      <c r="F2774" s="64">
        <v>12.941176470588237</v>
      </c>
      <c r="G2774" s="64">
        <v>13.475177304964539</v>
      </c>
      <c r="H2774" s="64">
        <v>14.473684210526317</v>
      </c>
      <c r="I2774" s="64">
        <v>10.152284263959391</v>
      </c>
      <c r="J2774" s="64">
        <v>18.560606060606062</v>
      </c>
      <c r="K2774" s="64">
        <v>14.757709251101323</v>
      </c>
      <c r="L2774" s="65"/>
      <c r="M2774" s="65">
        <v>6</v>
      </c>
      <c r="N2774" s="65">
        <v>23</v>
      </c>
      <c r="O2774" s="65">
        <v>31</v>
      </c>
      <c r="P2774" s="65">
        <v>11</v>
      </c>
      <c r="Q2774" s="65">
        <v>19</v>
      </c>
      <c r="R2774" s="65">
        <v>33</v>
      </c>
      <c r="S2774" s="65">
        <v>20</v>
      </c>
      <c r="T2774" s="65">
        <v>49</v>
      </c>
      <c r="U2774" s="65">
        <v>67</v>
      </c>
    </row>
    <row r="2775" spans="1:21" x14ac:dyDescent="0.35">
      <c r="A2775" s="62">
        <v>2770</v>
      </c>
      <c r="B2775" s="63" t="s">
        <v>2975</v>
      </c>
      <c r="C2775" s="64">
        <v>0</v>
      </c>
      <c r="D2775" s="64">
        <v>0</v>
      </c>
      <c r="E2775" s="64">
        <v>0</v>
      </c>
      <c r="F2775" s="64">
        <v>0</v>
      </c>
      <c r="G2775" s="64">
        <v>0</v>
      </c>
      <c r="H2775" s="64">
        <v>0</v>
      </c>
      <c r="I2775" s="64">
        <v>0</v>
      </c>
      <c r="J2775" s="64">
        <v>0</v>
      </c>
      <c r="K2775" s="64">
        <v>0</v>
      </c>
      <c r="L2775" s="65"/>
      <c r="M2775" s="65">
        <v>0</v>
      </c>
      <c r="N2775" s="65">
        <v>0</v>
      </c>
      <c r="O2775" s="65">
        <v>0</v>
      </c>
      <c r="P2775" s="65">
        <v>0</v>
      </c>
      <c r="Q2775" s="65">
        <v>0</v>
      </c>
      <c r="R2775" s="65">
        <v>0</v>
      </c>
      <c r="S2775" s="65">
        <v>0</v>
      </c>
      <c r="T2775" s="65">
        <v>0</v>
      </c>
      <c r="U2775" s="65">
        <v>0</v>
      </c>
    </row>
    <row r="2776" spans="1:21" x14ac:dyDescent="0.35">
      <c r="A2776" s="62">
        <v>2771</v>
      </c>
      <c r="B2776" s="63" t="s">
        <v>2976</v>
      </c>
      <c r="C2776" s="64">
        <v>0</v>
      </c>
      <c r="D2776" s="64">
        <v>0</v>
      </c>
      <c r="E2776" s="64">
        <v>0</v>
      </c>
      <c r="F2776" s="64">
        <v>0</v>
      </c>
      <c r="G2776" s="64">
        <v>0</v>
      </c>
      <c r="H2776" s="64">
        <v>0</v>
      </c>
      <c r="I2776" s="64">
        <v>0</v>
      </c>
      <c r="J2776" s="64">
        <v>0</v>
      </c>
      <c r="K2776" s="64">
        <v>0</v>
      </c>
      <c r="L2776" s="65"/>
      <c r="M2776" s="65">
        <v>0</v>
      </c>
      <c r="N2776" s="65">
        <v>0</v>
      </c>
      <c r="O2776" s="65">
        <v>0</v>
      </c>
      <c r="P2776" s="65">
        <v>0</v>
      </c>
      <c r="Q2776" s="65">
        <v>0</v>
      </c>
      <c r="R2776" s="65">
        <v>0</v>
      </c>
      <c r="S2776" s="65">
        <v>0</v>
      </c>
      <c r="T2776" s="65">
        <v>0</v>
      </c>
      <c r="U2776" s="65">
        <v>0</v>
      </c>
    </row>
    <row r="2777" spans="1:21" x14ac:dyDescent="0.35">
      <c r="A2777" s="62">
        <v>2772</v>
      </c>
      <c r="B2777" s="63" t="s">
        <v>2977</v>
      </c>
      <c r="C2777" s="64">
        <v>0</v>
      </c>
      <c r="D2777" s="64">
        <v>0</v>
      </c>
      <c r="E2777" s="64">
        <v>0</v>
      </c>
      <c r="F2777" s="64">
        <v>0</v>
      </c>
      <c r="G2777" s="64">
        <v>0</v>
      </c>
      <c r="H2777" s="64">
        <v>0</v>
      </c>
      <c r="I2777" s="64">
        <v>0</v>
      </c>
      <c r="J2777" s="64">
        <v>0</v>
      </c>
      <c r="K2777" s="64">
        <v>0</v>
      </c>
      <c r="L2777" s="65"/>
      <c r="M2777" s="65">
        <v>0</v>
      </c>
      <c r="N2777" s="65">
        <v>0</v>
      </c>
      <c r="O2777" s="65">
        <v>0</v>
      </c>
      <c r="P2777" s="65">
        <v>0</v>
      </c>
      <c r="Q2777" s="65">
        <v>0</v>
      </c>
      <c r="R2777" s="65">
        <v>0</v>
      </c>
      <c r="S2777" s="65">
        <v>0</v>
      </c>
      <c r="T2777" s="65">
        <v>0</v>
      </c>
      <c r="U2777" s="65">
        <v>0</v>
      </c>
    </row>
    <row r="2778" spans="1:21" x14ac:dyDescent="0.35">
      <c r="A2778" s="62">
        <v>2773</v>
      </c>
      <c r="B2778" s="63" t="s">
        <v>2978</v>
      </c>
      <c r="C2778" s="64">
        <v>0</v>
      </c>
      <c r="D2778" s="64">
        <v>0</v>
      </c>
      <c r="E2778" s="64">
        <v>0</v>
      </c>
      <c r="F2778" s="64">
        <v>0</v>
      </c>
      <c r="G2778" s="64">
        <v>0</v>
      </c>
      <c r="H2778" s="64">
        <v>0</v>
      </c>
      <c r="I2778" s="64">
        <v>0</v>
      </c>
      <c r="J2778" s="64">
        <v>0</v>
      </c>
      <c r="K2778" s="64">
        <v>0</v>
      </c>
      <c r="L2778" s="65"/>
      <c r="M2778" s="65">
        <v>0</v>
      </c>
      <c r="N2778" s="65">
        <v>0</v>
      </c>
      <c r="O2778" s="65">
        <v>0</v>
      </c>
      <c r="P2778" s="65">
        <v>0</v>
      </c>
      <c r="Q2778" s="65">
        <v>0</v>
      </c>
      <c r="R2778" s="65">
        <v>0</v>
      </c>
      <c r="S2778" s="65">
        <v>0</v>
      </c>
      <c r="T2778" s="65">
        <v>0</v>
      </c>
      <c r="U2778" s="65">
        <v>0</v>
      </c>
    </row>
    <row r="2779" spans="1:21" x14ac:dyDescent="0.35">
      <c r="A2779" s="62">
        <v>2774</v>
      </c>
      <c r="B2779" s="63" t="s">
        <v>564</v>
      </c>
      <c r="C2779" s="64">
        <v>25</v>
      </c>
      <c r="D2779" s="64">
        <v>30.081300813008134</v>
      </c>
      <c r="E2779" s="64">
        <v>26.126126126126124</v>
      </c>
      <c r="F2779" s="64">
        <v>15.53398058252427</v>
      </c>
      <c r="G2779" s="64">
        <v>33.333333333333329</v>
      </c>
      <c r="H2779" s="64">
        <v>23.469387755102041</v>
      </c>
      <c r="I2779" s="64">
        <v>20.476190476190474</v>
      </c>
      <c r="J2779" s="64">
        <v>31.481481481481481</v>
      </c>
      <c r="K2779" s="64">
        <v>24.88372093023256</v>
      </c>
      <c r="L2779" s="65"/>
      <c r="M2779" s="65">
        <v>27</v>
      </c>
      <c r="N2779" s="65">
        <v>37</v>
      </c>
      <c r="O2779" s="65">
        <v>58</v>
      </c>
      <c r="P2779" s="65">
        <v>16</v>
      </c>
      <c r="Q2779" s="65">
        <v>33</v>
      </c>
      <c r="R2779" s="65">
        <v>46</v>
      </c>
      <c r="S2779" s="65">
        <v>43</v>
      </c>
      <c r="T2779" s="65">
        <v>68</v>
      </c>
      <c r="U2779" s="65">
        <v>107</v>
      </c>
    </row>
    <row r="2780" spans="1:21" x14ac:dyDescent="0.35">
      <c r="A2780" s="62">
        <v>2775</v>
      </c>
      <c r="B2780" s="63" t="s">
        <v>138</v>
      </c>
      <c r="C2780" s="64">
        <v>6.0869565217391308</v>
      </c>
      <c r="D2780" s="64">
        <v>10</v>
      </c>
      <c r="E2780" s="64">
        <v>8.1395348837209305</v>
      </c>
      <c r="F2780" s="64">
        <v>5.6497175141242941</v>
      </c>
      <c r="G2780" s="64">
        <v>14.880952380952381</v>
      </c>
      <c r="H2780" s="64">
        <v>8.0924855491329488</v>
      </c>
      <c r="I2780" s="64">
        <v>5.2109181141439205</v>
      </c>
      <c r="J2780" s="64">
        <v>11.827956989247312</v>
      </c>
      <c r="K2780" s="64">
        <v>7.6923076923076925</v>
      </c>
      <c r="L2780" s="65"/>
      <c r="M2780" s="65">
        <v>14</v>
      </c>
      <c r="N2780" s="65">
        <v>20</v>
      </c>
      <c r="O2780" s="65">
        <v>35</v>
      </c>
      <c r="P2780" s="65">
        <v>10</v>
      </c>
      <c r="Q2780" s="65">
        <v>25</v>
      </c>
      <c r="R2780" s="65">
        <v>28</v>
      </c>
      <c r="S2780" s="65">
        <v>21</v>
      </c>
      <c r="T2780" s="65">
        <v>44</v>
      </c>
      <c r="U2780" s="65">
        <v>60</v>
      </c>
    </row>
    <row r="2781" spans="1:21" x14ac:dyDescent="0.35">
      <c r="A2781" s="62">
        <v>2776</v>
      </c>
      <c r="B2781" s="63" t="s">
        <v>2979</v>
      </c>
      <c r="C2781" s="64">
        <v>0</v>
      </c>
      <c r="D2781" s="64">
        <v>0</v>
      </c>
      <c r="E2781" s="64">
        <v>0</v>
      </c>
      <c r="F2781" s="64">
        <v>0</v>
      </c>
      <c r="G2781" s="64">
        <v>0</v>
      </c>
      <c r="H2781" s="64">
        <v>0</v>
      </c>
      <c r="I2781" s="64">
        <v>0</v>
      </c>
      <c r="J2781" s="64">
        <v>0</v>
      </c>
      <c r="K2781" s="64">
        <v>0</v>
      </c>
      <c r="L2781" s="65"/>
      <c r="M2781" s="65">
        <v>0</v>
      </c>
      <c r="N2781" s="65">
        <v>0</v>
      </c>
      <c r="O2781" s="65">
        <v>0</v>
      </c>
      <c r="P2781" s="65">
        <v>0</v>
      </c>
      <c r="Q2781" s="65">
        <v>0</v>
      </c>
      <c r="R2781" s="65">
        <v>0</v>
      </c>
      <c r="S2781" s="65">
        <v>0</v>
      </c>
      <c r="T2781" s="65">
        <v>0</v>
      </c>
      <c r="U2781" s="65">
        <v>0</v>
      </c>
    </row>
    <row r="2782" spans="1:21" x14ac:dyDescent="0.35">
      <c r="A2782" s="62">
        <v>2777</v>
      </c>
      <c r="B2782" s="63" t="s">
        <v>2980</v>
      </c>
      <c r="C2782" s="64">
        <v>0</v>
      </c>
      <c r="D2782" s="64">
        <v>0</v>
      </c>
      <c r="E2782" s="64">
        <v>0</v>
      </c>
      <c r="F2782" s="64">
        <v>0</v>
      </c>
      <c r="G2782" s="64">
        <v>0</v>
      </c>
      <c r="H2782" s="64">
        <v>0</v>
      </c>
      <c r="I2782" s="64">
        <v>0</v>
      </c>
      <c r="J2782" s="64">
        <v>0</v>
      </c>
      <c r="K2782" s="64">
        <v>0</v>
      </c>
      <c r="L2782" s="65"/>
      <c r="M2782" s="65">
        <v>0</v>
      </c>
      <c r="N2782" s="65">
        <v>0</v>
      </c>
      <c r="O2782" s="65">
        <v>0</v>
      </c>
      <c r="P2782" s="65">
        <v>0</v>
      </c>
      <c r="Q2782" s="65">
        <v>0</v>
      </c>
      <c r="R2782" s="65">
        <v>0</v>
      </c>
      <c r="S2782" s="65">
        <v>0</v>
      </c>
      <c r="T2782" s="65">
        <v>0</v>
      </c>
      <c r="U2782" s="65">
        <v>0</v>
      </c>
    </row>
    <row r="2783" spans="1:21" x14ac:dyDescent="0.35">
      <c r="A2783" s="62">
        <v>2778</v>
      </c>
      <c r="B2783" s="63" t="s">
        <v>2981</v>
      </c>
      <c r="C2783" s="64">
        <v>0</v>
      </c>
      <c r="D2783" s="64">
        <v>0</v>
      </c>
      <c r="E2783" s="64">
        <v>0</v>
      </c>
      <c r="F2783" s="64">
        <v>0</v>
      </c>
      <c r="G2783" s="64">
        <v>0</v>
      </c>
      <c r="H2783" s="64">
        <v>0</v>
      </c>
      <c r="I2783" s="64">
        <v>0</v>
      </c>
      <c r="J2783" s="64">
        <v>0</v>
      </c>
      <c r="K2783" s="64">
        <v>0</v>
      </c>
      <c r="L2783" s="65"/>
      <c r="M2783" s="65">
        <v>0</v>
      </c>
      <c r="N2783" s="65">
        <v>0</v>
      </c>
      <c r="O2783" s="65">
        <v>0</v>
      </c>
      <c r="P2783" s="65">
        <v>0</v>
      </c>
      <c r="Q2783" s="65">
        <v>0</v>
      </c>
      <c r="R2783" s="65">
        <v>0</v>
      </c>
      <c r="S2783" s="65">
        <v>0</v>
      </c>
      <c r="T2783" s="65">
        <v>0</v>
      </c>
      <c r="U2783" s="65">
        <v>0</v>
      </c>
    </row>
    <row r="2784" spans="1:21" x14ac:dyDescent="0.35">
      <c r="A2784" s="62">
        <v>2779</v>
      </c>
      <c r="B2784" s="63" t="s">
        <v>2982</v>
      </c>
      <c r="C2784" s="64">
        <v>0</v>
      </c>
      <c r="D2784" s="64">
        <v>0</v>
      </c>
      <c r="E2784" s="64">
        <v>0</v>
      </c>
      <c r="F2784" s="64">
        <v>0</v>
      </c>
      <c r="G2784" s="64">
        <v>0</v>
      </c>
      <c r="H2784" s="64">
        <v>0</v>
      </c>
      <c r="I2784" s="64">
        <v>0</v>
      </c>
      <c r="J2784" s="64">
        <v>0</v>
      </c>
      <c r="K2784" s="64">
        <v>0</v>
      </c>
      <c r="L2784" s="65"/>
      <c r="M2784" s="65">
        <v>0</v>
      </c>
      <c r="N2784" s="65">
        <v>0</v>
      </c>
      <c r="O2784" s="65">
        <v>0</v>
      </c>
      <c r="P2784" s="65">
        <v>0</v>
      </c>
      <c r="Q2784" s="65">
        <v>0</v>
      </c>
      <c r="R2784" s="65">
        <v>0</v>
      </c>
      <c r="S2784" s="65">
        <v>0</v>
      </c>
      <c r="T2784" s="65">
        <v>0</v>
      </c>
      <c r="U2784" s="65">
        <v>0</v>
      </c>
    </row>
    <row r="2785" spans="1:21" x14ac:dyDescent="0.35">
      <c r="A2785" s="62">
        <v>2780</v>
      </c>
      <c r="B2785" s="63" t="s">
        <v>2983</v>
      </c>
      <c r="C2785" s="64">
        <v>0</v>
      </c>
      <c r="D2785" s="64">
        <v>0</v>
      </c>
      <c r="E2785" s="64">
        <v>0</v>
      </c>
      <c r="F2785" s="64">
        <v>0</v>
      </c>
      <c r="G2785" s="64">
        <v>0</v>
      </c>
      <c r="H2785" s="64">
        <v>0</v>
      </c>
      <c r="I2785" s="64">
        <v>0</v>
      </c>
      <c r="J2785" s="64">
        <v>0</v>
      </c>
      <c r="K2785" s="64">
        <v>0</v>
      </c>
      <c r="L2785" s="65"/>
      <c r="M2785" s="65">
        <v>0</v>
      </c>
      <c r="N2785" s="65">
        <v>0</v>
      </c>
      <c r="O2785" s="65">
        <v>0</v>
      </c>
      <c r="P2785" s="65">
        <v>0</v>
      </c>
      <c r="Q2785" s="65">
        <v>0</v>
      </c>
      <c r="R2785" s="65">
        <v>0</v>
      </c>
      <c r="S2785" s="65">
        <v>0</v>
      </c>
      <c r="T2785" s="65">
        <v>0</v>
      </c>
      <c r="U2785" s="65">
        <v>0</v>
      </c>
    </row>
    <row r="2786" spans="1:21" x14ac:dyDescent="0.35">
      <c r="A2786" s="62">
        <v>2781</v>
      </c>
      <c r="B2786" s="63" t="s">
        <v>2984</v>
      </c>
      <c r="C2786" s="64">
        <v>0</v>
      </c>
      <c r="D2786" s="64">
        <v>0</v>
      </c>
      <c r="E2786" s="64">
        <v>0</v>
      </c>
      <c r="F2786" s="64">
        <v>0</v>
      </c>
      <c r="G2786" s="64">
        <v>0</v>
      </c>
      <c r="H2786" s="64">
        <v>0</v>
      </c>
      <c r="I2786" s="64">
        <v>0</v>
      </c>
      <c r="J2786" s="64">
        <v>0</v>
      </c>
      <c r="K2786" s="64">
        <v>0</v>
      </c>
      <c r="L2786" s="65"/>
      <c r="M2786" s="65">
        <v>0</v>
      </c>
      <c r="N2786" s="65">
        <v>0</v>
      </c>
      <c r="O2786" s="65">
        <v>0</v>
      </c>
      <c r="P2786" s="65">
        <v>0</v>
      </c>
      <c r="Q2786" s="65">
        <v>0</v>
      </c>
      <c r="R2786" s="65">
        <v>0</v>
      </c>
      <c r="S2786" s="65">
        <v>0</v>
      </c>
      <c r="T2786" s="65">
        <v>0</v>
      </c>
      <c r="U2786" s="65">
        <v>0</v>
      </c>
    </row>
    <row r="2787" spans="1:21" x14ac:dyDescent="0.35">
      <c r="A2787" s="62">
        <v>2782</v>
      </c>
      <c r="B2787" s="63" t="s">
        <v>2985</v>
      </c>
      <c r="C2787" s="64">
        <v>0</v>
      </c>
      <c r="D2787" s="64">
        <v>0</v>
      </c>
      <c r="E2787" s="64">
        <v>0</v>
      </c>
      <c r="F2787" s="64">
        <v>0</v>
      </c>
      <c r="G2787" s="64">
        <v>100</v>
      </c>
      <c r="H2787" s="64">
        <v>100</v>
      </c>
      <c r="I2787" s="64">
        <v>0</v>
      </c>
      <c r="J2787" s="64">
        <v>41.666666666666671</v>
      </c>
      <c r="K2787" s="64">
        <v>23.809523809523807</v>
      </c>
      <c r="L2787" s="65"/>
      <c r="M2787" s="65">
        <v>0</v>
      </c>
      <c r="N2787" s="65">
        <v>0</v>
      </c>
      <c r="O2787" s="65">
        <v>0</v>
      </c>
      <c r="P2787" s="65">
        <v>0</v>
      </c>
      <c r="Q2787" s="65">
        <v>3</v>
      </c>
      <c r="R2787" s="65">
        <v>3</v>
      </c>
      <c r="S2787" s="65">
        <v>0</v>
      </c>
      <c r="T2787" s="65">
        <v>5</v>
      </c>
      <c r="U2787" s="65">
        <v>5</v>
      </c>
    </row>
    <row r="2788" spans="1:21" x14ac:dyDescent="0.35">
      <c r="A2788" s="62">
        <v>2783</v>
      </c>
      <c r="B2788" s="63" t="s">
        <v>2986</v>
      </c>
      <c r="C2788" s="64">
        <v>0</v>
      </c>
      <c r="D2788" s="64">
        <v>0</v>
      </c>
      <c r="E2788" s="64">
        <v>0</v>
      </c>
      <c r="F2788" s="64">
        <v>0</v>
      </c>
      <c r="G2788" s="64">
        <v>0</v>
      </c>
      <c r="H2788" s="64">
        <v>0</v>
      </c>
      <c r="I2788" s="64">
        <v>0</v>
      </c>
      <c r="J2788" s="64">
        <v>0</v>
      </c>
      <c r="K2788" s="64">
        <v>0</v>
      </c>
      <c r="L2788" s="65"/>
      <c r="M2788" s="65">
        <v>0</v>
      </c>
      <c r="N2788" s="65">
        <v>0</v>
      </c>
      <c r="O2788" s="65">
        <v>0</v>
      </c>
      <c r="P2788" s="65">
        <v>0</v>
      </c>
      <c r="Q2788" s="65">
        <v>0</v>
      </c>
      <c r="R2788" s="65">
        <v>0</v>
      </c>
      <c r="S2788" s="65">
        <v>0</v>
      </c>
      <c r="T2788" s="65">
        <v>0</v>
      </c>
      <c r="U2788" s="65">
        <v>0</v>
      </c>
    </row>
    <row r="2789" spans="1:21" x14ac:dyDescent="0.35">
      <c r="A2789" s="62">
        <v>2784</v>
      </c>
      <c r="B2789" s="63" t="s">
        <v>2987</v>
      </c>
      <c r="C2789" s="64">
        <v>0</v>
      </c>
      <c r="D2789" s="64">
        <v>0</v>
      </c>
      <c r="E2789" s="64">
        <v>0</v>
      </c>
      <c r="F2789" s="64">
        <v>0</v>
      </c>
      <c r="G2789" s="64">
        <v>0</v>
      </c>
      <c r="H2789" s="64">
        <v>54.54545454545454</v>
      </c>
      <c r="I2789" s="64">
        <v>0</v>
      </c>
      <c r="J2789" s="64">
        <v>0</v>
      </c>
      <c r="K2789" s="64">
        <v>23.076923076923077</v>
      </c>
      <c r="L2789" s="65"/>
      <c r="M2789" s="65">
        <v>0</v>
      </c>
      <c r="N2789" s="65">
        <v>0</v>
      </c>
      <c r="O2789" s="65">
        <v>0</v>
      </c>
      <c r="P2789" s="65">
        <v>0</v>
      </c>
      <c r="Q2789" s="65">
        <v>0</v>
      </c>
      <c r="R2789" s="65">
        <v>6</v>
      </c>
      <c r="S2789" s="65">
        <v>0</v>
      </c>
      <c r="T2789" s="65">
        <v>0</v>
      </c>
      <c r="U2789" s="65">
        <v>6</v>
      </c>
    </row>
    <row r="2790" spans="1:21" x14ac:dyDescent="0.35">
      <c r="A2790" s="62">
        <v>2785</v>
      </c>
      <c r="B2790" s="63" t="s">
        <v>2988</v>
      </c>
      <c r="C2790" s="64">
        <v>0</v>
      </c>
      <c r="D2790" s="64">
        <v>0</v>
      </c>
      <c r="E2790" s="64">
        <v>0</v>
      </c>
      <c r="F2790" s="64">
        <v>0</v>
      </c>
      <c r="G2790" s="64">
        <v>0</v>
      </c>
      <c r="H2790" s="64">
        <v>0</v>
      </c>
      <c r="I2790" s="64">
        <v>0</v>
      </c>
      <c r="J2790" s="64">
        <v>0</v>
      </c>
      <c r="K2790" s="64">
        <v>0</v>
      </c>
      <c r="L2790" s="65"/>
      <c r="M2790" s="65">
        <v>0</v>
      </c>
      <c r="N2790" s="65">
        <v>0</v>
      </c>
      <c r="O2790" s="65">
        <v>0</v>
      </c>
      <c r="P2790" s="65">
        <v>0</v>
      </c>
      <c r="Q2790" s="65">
        <v>0</v>
      </c>
      <c r="R2790" s="65">
        <v>0</v>
      </c>
      <c r="S2790" s="65">
        <v>0</v>
      </c>
      <c r="T2790" s="65">
        <v>0</v>
      </c>
      <c r="U2790" s="65">
        <v>0</v>
      </c>
    </row>
    <row r="2791" spans="1:21" x14ac:dyDescent="0.35">
      <c r="A2791" s="62">
        <v>2786</v>
      </c>
      <c r="B2791" s="63" t="s">
        <v>2989</v>
      </c>
      <c r="C2791" s="64">
        <v>0</v>
      </c>
      <c r="D2791" s="64">
        <v>0</v>
      </c>
      <c r="E2791" s="64">
        <v>0</v>
      </c>
      <c r="F2791" s="64">
        <v>0</v>
      </c>
      <c r="G2791" s="64">
        <v>0</v>
      </c>
      <c r="H2791" s="64">
        <v>0</v>
      </c>
      <c r="I2791" s="64">
        <v>0</v>
      </c>
      <c r="J2791" s="64">
        <v>0</v>
      </c>
      <c r="K2791" s="64">
        <v>0</v>
      </c>
      <c r="L2791" s="65"/>
      <c r="M2791" s="65">
        <v>0</v>
      </c>
      <c r="N2791" s="65">
        <v>0</v>
      </c>
      <c r="O2791" s="65">
        <v>0</v>
      </c>
      <c r="P2791" s="65">
        <v>0</v>
      </c>
      <c r="Q2791" s="65">
        <v>0</v>
      </c>
      <c r="R2791" s="65">
        <v>0</v>
      </c>
      <c r="S2791" s="65">
        <v>0</v>
      </c>
      <c r="T2791" s="65">
        <v>0</v>
      </c>
      <c r="U2791" s="65">
        <v>0</v>
      </c>
    </row>
    <row r="2792" spans="1:21" x14ac:dyDescent="0.35">
      <c r="A2792" s="62">
        <v>2787</v>
      </c>
      <c r="B2792" s="63" t="s">
        <v>2990</v>
      </c>
      <c r="C2792" s="64">
        <v>0</v>
      </c>
      <c r="D2792" s="64">
        <v>0</v>
      </c>
      <c r="E2792" s="64">
        <v>0</v>
      </c>
      <c r="F2792" s="64">
        <v>0</v>
      </c>
      <c r="G2792" s="64">
        <v>0</v>
      </c>
      <c r="H2792" s="64">
        <v>0</v>
      </c>
      <c r="I2792" s="64">
        <v>0</v>
      </c>
      <c r="J2792" s="64">
        <v>0</v>
      </c>
      <c r="K2792" s="64">
        <v>0</v>
      </c>
      <c r="L2792" s="65"/>
      <c r="M2792" s="65">
        <v>0</v>
      </c>
      <c r="N2792" s="65">
        <v>0</v>
      </c>
      <c r="O2792" s="65">
        <v>0</v>
      </c>
      <c r="P2792" s="65">
        <v>0</v>
      </c>
      <c r="Q2792" s="65">
        <v>0</v>
      </c>
      <c r="R2792" s="65">
        <v>0</v>
      </c>
      <c r="S2792" s="65">
        <v>0</v>
      </c>
      <c r="T2792" s="65">
        <v>0</v>
      </c>
      <c r="U2792" s="65">
        <v>0</v>
      </c>
    </row>
    <row r="2793" spans="1:21" x14ac:dyDescent="0.35">
      <c r="A2793" s="62">
        <v>2788</v>
      </c>
      <c r="B2793" s="63" t="s">
        <v>2991</v>
      </c>
      <c r="C2793" s="64">
        <v>0</v>
      </c>
      <c r="D2793" s="64">
        <v>0</v>
      </c>
      <c r="E2793" s="64">
        <v>0</v>
      </c>
      <c r="F2793" s="64">
        <v>0</v>
      </c>
      <c r="G2793" s="64">
        <v>0</v>
      </c>
      <c r="H2793" s="64">
        <v>0</v>
      </c>
      <c r="I2793" s="64">
        <v>0</v>
      </c>
      <c r="J2793" s="64">
        <v>0</v>
      </c>
      <c r="K2793" s="64">
        <v>0</v>
      </c>
      <c r="L2793" s="65"/>
      <c r="M2793" s="65">
        <v>0</v>
      </c>
      <c r="N2793" s="65">
        <v>0</v>
      </c>
      <c r="O2793" s="65">
        <v>0</v>
      </c>
      <c r="P2793" s="65">
        <v>0</v>
      </c>
      <c r="Q2793" s="65">
        <v>0</v>
      </c>
      <c r="R2793" s="65">
        <v>0</v>
      </c>
      <c r="S2793" s="65">
        <v>0</v>
      </c>
      <c r="T2793" s="65">
        <v>0</v>
      </c>
      <c r="U2793" s="65">
        <v>0</v>
      </c>
    </row>
    <row r="2794" spans="1:21" x14ac:dyDescent="0.35">
      <c r="A2794" s="62">
        <v>2789</v>
      </c>
      <c r="B2794" s="63" t="s">
        <v>2992</v>
      </c>
      <c r="C2794" s="64">
        <v>0</v>
      </c>
      <c r="D2794" s="64">
        <v>0</v>
      </c>
      <c r="E2794" s="64">
        <v>0</v>
      </c>
      <c r="F2794" s="64">
        <v>0</v>
      </c>
      <c r="G2794" s="64">
        <v>0</v>
      </c>
      <c r="H2794" s="64">
        <v>0</v>
      </c>
      <c r="I2794" s="64">
        <v>0</v>
      </c>
      <c r="J2794" s="64">
        <v>0</v>
      </c>
      <c r="K2794" s="64">
        <v>0</v>
      </c>
      <c r="L2794" s="65"/>
      <c r="M2794" s="65">
        <v>0</v>
      </c>
      <c r="N2794" s="65">
        <v>0</v>
      </c>
      <c r="O2794" s="65">
        <v>0</v>
      </c>
      <c r="P2794" s="65">
        <v>0</v>
      </c>
      <c r="Q2794" s="65">
        <v>0</v>
      </c>
      <c r="R2794" s="65">
        <v>0</v>
      </c>
      <c r="S2794" s="65">
        <v>0</v>
      </c>
      <c r="T2794" s="65">
        <v>0</v>
      </c>
      <c r="U2794" s="65">
        <v>0</v>
      </c>
    </row>
    <row r="2795" spans="1:21" x14ac:dyDescent="0.35">
      <c r="A2795" s="62">
        <v>2790</v>
      </c>
      <c r="B2795" s="63" t="s">
        <v>2993</v>
      </c>
      <c r="C2795" s="64">
        <v>0</v>
      </c>
      <c r="D2795" s="64">
        <v>0</v>
      </c>
      <c r="E2795" s="64">
        <v>0</v>
      </c>
      <c r="F2795" s="64">
        <v>0</v>
      </c>
      <c r="G2795" s="64">
        <v>0</v>
      </c>
      <c r="H2795" s="64">
        <v>0</v>
      </c>
      <c r="I2795" s="64">
        <v>0</v>
      </c>
      <c r="J2795" s="64">
        <v>0</v>
      </c>
      <c r="K2795" s="64">
        <v>0</v>
      </c>
      <c r="L2795" s="65"/>
      <c r="M2795" s="65">
        <v>0</v>
      </c>
      <c r="N2795" s="65">
        <v>0</v>
      </c>
      <c r="O2795" s="65">
        <v>0</v>
      </c>
      <c r="P2795" s="65">
        <v>0</v>
      </c>
      <c r="Q2795" s="65">
        <v>0</v>
      </c>
      <c r="R2795" s="65">
        <v>0</v>
      </c>
      <c r="S2795" s="65">
        <v>0</v>
      </c>
      <c r="T2795" s="65">
        <v>0</v>
      </c>
      <c r="U2795" s="65">
        <v>0</v>
      </c>
    </row>
    <row r="2796" spans="1:21" x14ac:dyDescent="0.35">
      <c r="A2796" s="62">
        <v>2791</v>
      </c>
      <c r="B2796" s="63" t="s">
        <v>565</v>
      </c>
      <c r="C2796" s="64">
        <v>4.6025104602510458</v>
      </c>
      <c r="D2796" s="64">
        <v>9.1666666666666661</v>
      </c>
      <c r="E2796" s="64">
        <v>7.6033057851239665</v>
      </c>
      <c r="F2796" s="64">
        <v>3.3898305084745761</v>
      </c>
      <c r="G2796" s="64">
        <v>12.043795620437956</v>
      </c>
      <c r="H2796" s="64">
        <v>9.606986899563319</v>
      </c>
      <c r="I2796" s="64">
        <v>2.9702970297029703</v>
      </c>
      <c r="J2796" s="64">
        <v>11.076443057722308</v>
      </c>
      <c r="K2796" s="64">
        <v>8.1029551954242134</v>
      </c>
      <c r="L2796" s="65"/>
      <c r="M2796" s="65">
        <v>11</v>
      </c>
      <c r="N2796" s="65">
        <v>33</v>
      </c>
      <c r="O2796" s="65">
        <v>46</v>
      </c>
      <c r="P2796" s="65">
        <v>6</v>
      </c>
      <c r="Q2796" s="65">
        <v>33</v>
      </c>
      <c r="R2796" s="65">
        <v>44</v>
      </c>
      <c r="S2796" s="65">
        <v>12</v>
      </c>
      <c r="T2796" s="65">
        <v>71</v>
      </c>
      <c r="U2796" s="65">
        <v>85</v>
      </c>
    </row>
    <row r="2797" spans="1:21" x14ac:dyDescent="0.35">
      <c r="A2797" s="62">
        <v>2792</v>
      </c>
      <c r="B2797" s="63" t="s">
        <v>2994</v>
      </c>
      <c r="C2797" s="64">
        <v>1.8367346938775513</v>
      </c>
      <c r="D2797" s="64">
        <v>8.2524271844660202</v>
      </c>
      <c r="E2797" s="64">
        <v>5.0997782705099777</v>
      </c>
      <c r="F2797" s="64">
        <v>1.7412935323383085</v>
      </c>
      <c r="G2797" s="64">
        <v>3.9156626506024099</v>
      </c>
      <c r="H2797" s="64">
        <v>3.4993270524899054</v>
      </c>
      <c r="I2797" s="64">
        <v>2.4691358024691357</v>
      </c>
      <c r="J2797" s="64">
        <v>6.3002680965147455</v>
      </c>
      <c r="K2797" s="64">
        <v>4.6865489957395008</v>
      </c>
      <c r="L2797" s="65"/>
      <c r="M2797" s="65">
        <v>9</v>
      </c>
      <c r="N2797" s="65">
        <v>34</v>
      </c>
      <c r="O2797" s="65">
        <v>46</v>
      </c>
      <c r="P2797" s="65">
        <v>7</v>
      </c>
      <c r="Q2797" s="65">
        <v>13</v>
      </c>
      <c r="R2797" s="65">
        <v>26</v>
      </c>
      <c r="S2797" s="65">
        <v>22</v>
      </c>
      <c r="T2797" s="65">
        <v>47</v>
      </c>
      <c r="U2797" s="65">
        <v>77</v>
      </c>
    </row>
    <row r="2798" spans="1:21" x14ac:dyDescent="0.35">
      <c r="A2798" s="62">
        <v>2793</v>
      </c>
      <c r="B2798" s="63" t="s">
        <v>2995</v>
      </c>
      <c r="C2798" s="64">
        <v>0</v>
      </c>
      <c r="D2798" s="64">
        <v>8</v>
      </c>
      <c r="E2798" s="64">
        <v>3.8095238095238098</v>
      </c>
      <c r="F2798" s="64">
        <v>5.4545454545454541</v>
      </c>
      <c r="G2798" s="64">
        <v>9.0909090909090917</v>
      </c>
      <c r="H2798" s="64">
        <v>6.4935064935064926</v>
      </c>
      <c r="I2798" s="64">
        <v>2.7027027027027026</v>
      </c>
      <c r="J2798" s="64">
        <v>13.333333333333334</v>
      </c>
      <c r="K2798" s="64">
        <v>7.5376884422110546</v>
      </c>
      <c r="L2798" s="65"/>
      <c r="M2798" s="65">
        <v>0</v>
      </c>
      <c r="N2798" s="65">
        <v>4</v>
      </c>
      <c r="O2798" s="65">
        <v>4</v>
      </c>
      <c r="P2798" s="65">
        <v>3</v>
      </c>
      <c r="Q2798" s="65">
        <v>3</v>
      </c>
      <c r="R2798" s="65">
        <v>5</v>
      </c>
      <c r="S2798" s="65">
        <v>3</v>
      </c>
      <c r="T2798" s="65">
        <v>12</v>
      </c>
      <c r="U2798" s="65">
        <v>15</v>
      </c>
    </row>
    <row r="2799" spans="1:21" x14ac:dyDescent="0.35">
      <c r="A2799" s="62">
        <v>2794</v>
      </c>
      <c r="B2799" s="63" t="s">
        <v>2996</v>
      </c>
      <c r="C2799" s="64">
        <v>0</v>
      </c>
      <c r="D2799" s="64">
        <v>0</v>
      </c>
      <c r="E2799" s="64">
        <v>7.8947368421052628</v>
      </c>
      <c r="F2799" s="64">
        <v>0</v>
      </c>
      <c r="G2799" s="64">
        <v>0</v>
      </c>
      <c r="H2799" s="64">
        <v>0</v>
      </c>
      <c r="I2799" s="64">
        <v>0</v>
      </c>
      <c r="J2799" s="64">
        <v>0</v>
      </c>
      <c r="K2799" s="64">
        <v>0</v>
      </c>
      <c r="L2799" s="65"/>
      <c r="M2799" s="65">
        <v>0</v>
      </c>
      <c r="N2799" s="65">
        <v>0</v>
      </c>
      <c r="O2799" s="65">
        <v>3</v>
      </c>
      <c r="P2799" s="65">
        <v>0</v>
      </c>
      <c r="Q2799" s="65">
        <v>0</v>
      </c>
      <c r="R2799" s="65">
        <v>0</v>
      </c>
      <c r="S2799" s="65">
        <v>0</v>
      </c>
      <c r="T2799" s="65">
        <v>0</v>
      </c>
      <c r="U2799" s="65">
        <v>0</v>
      </c>
    </row>
    <row r="2800" spans="1:21" x14ac:dyDescent="0.35">
      <c r="A2800" s="62">
        <v>2795</v>
      </c>
      <c r="B2800" s="63" t="s">
        <v>2997</v>
      </c>
      <c r="C2800" s="64">
        <v>0</v>
      </c>
      <c r="D2800" s="64">
        <v>0</v>
      </c>
      <c r="E2800" s="64">
        <v>0</v>
      </c>
      <c r="F2800" s="64">
        <v>0</v>
      </c>
      <c r="G2800" s="64">
        <v>0</v>
      </c>
      <c r="H2800" s="64">
        <v>0</v>
      </c>
      <c r="I2800" s="64">
        <v>0</v>
      </c>
      <c r="J2800" s="64">
        <v>0</v>
      </c>
      <c r="K2800" s="64">
        <v>0</v>
      </c>
      <c r="L2800" s="65"/>
      <c r="M2800" s="65">
        <v>0</v>
      </c>
      <c r="N2800" s="65">
        <v>0</v>
      </c>
      <c r="O2800" s="65">
        <v>0</v>
      </c>
      <c r="P2800" s="65">
        <v>0</v>
      </c>
      <c r="Q2800" s="65">
        <v>0</v>
      </c>
      <c r="R2800" s="65">
        <v>0</v>
      </c>
      <c r="S2800" s="65">
        <v>0</v>
      </c>
      <c r="T2800" s="65">
        <v>0</v>
      </c>
      <c r="U2800" s="65">
        <v>0</v>
      </c>
    </row>
    <row r="2801" spans="1:21" x14ac:dyDescent="0.35">
      <c r="A2801" s="62">
        <v>2796</v>
      </c>
      <c r="B2801" s="63" t="s">
        <v>2998</v>
      </c>
      <c r="C2801" s="64">
        <v>0</v>
      </c>
      <c r="D2801" s="64">
        <v>0</v>
      </c>
      <c r="E2801" s="64">
        <v>0</v>
      </c>
      <c r="F2801" s="64">
        <v>0</v>
      </c>
      <c r="G2801" s="64">
        <v>0</v>
      </c>
      <c r="H2801" s="64">
        <v>0</v>
      </c>
      <c r="I2801" s="64">
        <v>0</v>
      </c>
      <c r="J2801" s="64">
        <v>0</v>
      </c>
      <c r="K2801" s="64">
        <v>0</v>
      </c>
      <c r="L2801" s="65"/>
      <c r="M2801" s="65">
        <v>0</v>
      </c>
      <c r="N2801" s="65">
        <v>0</v>
      </c>
      <c r="O2801" s="65">
        <v>0</v>
      </c>
      <c r="P2801" s="65">
        <v>0</v>
      </c>
      <c r="Q2801" s="65">
        <v>0</v>
      </c>
      <c r="R2801" s="65">
        <v>0</v>
      </c>
      <c r="S2801" s="65">
        <v>0</v>
      </c>
      <c r="T2801" s="65">
        <v>0</v>
      </c>
      <c r="U2801" s="65">
        <v>0</v>
      </c>
    </row>
    <row r="2802" spans="1:21" x14ac:dyDescent="0.35">
      <c r="A2802" s="62">
        <v>2797</v>
      </c>
      <c r="B2802" s="63" t="s">
        <v>2999</v>
      </c>
      <c r="C2802" s="64">
        <v>0</v>
      </c>
      <c r="D2802" s="64">
        <v>0</v>
      </c>
      <c r="E2802" s="64">
        <v>0</v>
      </c>
      <c r="F2802" s="64">
        <v>0</v>
      </c>
      <c r="G2802" s="64">
        <v>0</v>
      </c>
      <c r="H2802" s="64">
        <v>0</v>
      </c>
      <c r="I2802" s="64">
        <v>0</v>
      </c>
      <c r="J2802" s="64">
        <v>0</v>
      </c>
      <c r="K2802" s="64">
        <v>0</v>
      </c>
      <c r="L2802" s="65"/>
      <c r="M2802" s="65">
        <v>0</v>
      </c>
      <c r="N2802" s="65">
        <v>0</v>
      </c>
      <c r="O2802" s="65">
        <v>0</v>
      </c>
      <c r="P2802" s="65">
        <v>0</v>
      </c>
      <c r="Q2802" s="65">
        <v>0</v>
      </c>
      <c r="R2802" s="65">
        <v>0</v>
      </c>
      <c r="S2802" s="65">
        <v>0</v>
      </c>
      <c r="T2802" s="65">
        <v>0</v>
      </c>
      <c r="U2802" s="65">
        <v>0</v>
      </c>
    </row>
    <row r="2803" spans="1:21" x14ac:dyDescent="0.35">
      <c r="A2803" s="62">
        <v>2798</v>
      </c>
      <c r="B2803" s="63" t="s">
        <v>3000</v>
      </c>
      <c r="C2803" s="64">
        <v>0</v>
      </c>
      <c r="D2803" s="64">
        <v>0</v>
      </c>
      <c r="E2803" s="64">
        <v>0</v>
      </c>
      <c r="F2803" s="64">
        <v>0</v>
      </c>
      <c r="G2803" s="64">
        <v>0</v>
      </c>
      <c r="H2803" s="64">
        <v>0</v>
      </c>
      <c r="I2803" s="64">
        <v>0</v>
      </c>
      <c r="J2803" s="64">
        <v>0</v>
      </c>
      <c r="K2803" s="64">
        <v>0</v>
      </c>
      <c r="L2803" s="65"/>
      <c r="M2803" s="65">
        <v>0</v>
      </c>
      <c r="N2803" s="65">
        <v>0</v>
      </c>
      <c r="O2803" s="65">
        <v>0</v>
      </c>
      <c r="P2803" s="65">
        <v>0</v>
      </c>
      <c r="Q2803" s="65">
        <v>0</v>
      </c>
      <c r="R2803" s="65">
        <v>0</v>
      </c>
      <c r="S2803" s="65">
        <v>0</v>
      </c>
      <c r="T2803" s="65">
        <v>0</v>
      </c>
      <c r="U2803" s="65">
        <v>0</v>
      </c>
    </row>
    <row r="2804" spans="1:21" x14ac:dyDescent="0.35">
      <c r="A2804" s="62">
        <v>2799</v>
      </c>
      <c r="B2804" s="63" t="s">
        <v>3001</v>
      </c>
      <c r="C2804" s="64">
        <v>0</v>
      </c>
      <c r="D2804" s="64">
        <v>0</v>
      </c>
      <c r="E2804" s="64">
        <v>0</v>
      </c>
      <c r="F2804" s="64">
        <v>0</v>
      </c>
      <c r="G2804" s="64">
        <v>0</v>
      </c>
      <c r="H2804" s="64">
        <v>0</v>
      </c>
      <c r="I2804" s="64">
        <v>0</v>
      </c>
      <c r="J2804" s="64">
        <v>0</v>
      </c>
      <c r="K2804" s="64">
        <v>0</v>
      </c>
      <c r="L2804" s="65"/>
      <c r="M2804" s="65">
        <v>0</v>
      </c>
      <c r="N2804" s="65">
        <v>0</v>
      </c>
      <c r="O2804" s="65">
        <v>0</v>
      </c>
      <c r="P2804" s="65">
        <v>0</v>
      </c>
      <c r="Q2804" s="65">
        <v>0</v>
      </c>
      <c r="R2804" s="65">
        <v>0</v>
      </c>
      <c r="S2804" s="65">
        <v>0</v>
      </c>
      <c r="T2804" s="65">
        <v>0</v>
      </c>
      <c r="U2804" s="65">
        <v>0</v>
      </c>
    </row>
    <row r="2805" spans="1:21" x14ac:dyDescent="0.35">
      <c r="A2805" s="62">
        <v>2800</v>
      </c>
      <c r="B2805" s="63" t="s">
        <v>3002</v>
      </c>
      <c r="C2805" s="64">
        <v>0</v>
      </c>
      <c r="D2805" s="64">
        <v>0</v>
      </c>
      <c r="E2805" s="64">
        <v>0</v>
      </c>
      <c r="F2805" s="64">
        <v>0</v>
      </c>
      <c r="G2805" s="64">
        <v>0</v>
      </c>
      <c r="H2805" s="64">
        <v>0</v>
      </c>
      <c r="I2805" s="64">
        <v>0</v>
      </c>
      <c r="J2805" s="64">
        <v>0</v>
      </c>
      <c r="K2805" s="64">
        <v>0</v>
      </c>
      <c r="L2805" s="65"/>
      <c r="M2805" s="65">
        <v>0</v>
      </c>
      <c r="N2805" s="65">
        <v>0</v>
      </c>
      <c r="O2805" s="65">
        <v>0</v>
      </c>
      <c r="P2805" s="65">
        <v>0</v>
      </c>
      <c r="Q2805" s="65">
        <v>0</v>
      </c>
      <c r="R2805" s="65">
        <v>0</v>
      </c>
      <c r="S2805" s="65">
        <v>0</v>
      </c>
      <c r="T2805" s="65">
        <v>0</v>
      </c>
      <c r="U2805" s="65">
        <v>0</v>
      </c>
    </row>
    <row r="2806" spans="1:21" x14ac:dyDescent="0.35">
      <c r="A2806" s="62">
        <v>2801</v>
      </c>
      <c r="B2806" s="63" t="s">
        <v>3003</v>
      </c>
      <c r="C2806" s="64">
        <v>0</v>
      </c>
      <c r="D2806" s="64">
        <v>0</v>
      </c>
      <c r="E2806" s="64">
        <v>0</v>
      </c>
      <c r="F2806" s="64">
        <v>26.666666666666668</v>
      </c>
      <c r="G2806" s="64">
        <v>0</v>
      </c>
      <c r="H2806" s="64">
        <v>0</v>
      </c>
      <c r="I2806" s="64">
        <v>20</v>
      </c>
      <c r="J2806" s="64">
        <v>0</v>
      </c>
      <c r="K2806" s="64">
        <v>0</v>
      </c>
      <c r="L2806" s="65"/>
      <c r="M2806" s="65">
        <v>0</v>
      </c>
      <c r="N2806" s="65">
        <v>0</v>
      </c>
      <c r="O2806" s="65">
        <v>0</v>
      </c>
      <c r="P2806" s="65">
        <v>4</v>
      </c>
      <c r="Q2806" s="65">
        <v>0</v>
      </c>
      <c r="R2806" s="65">
        <v>0</v>
      </c>
      <c r="S2806" s="65">
        <v>4</v>
      </c>
      <c r="T2806" s="65">
        <v>0</v>
      </c>
      <c r="U2806" s="65">
        <v>0</v>
      </c>
    </row>
    <row r="2807" spans="1:21" x14ac:dyDescent="0.35">
      <c r="A2807" s="62">
        <v>2802</v>
      </c>
      <c r="B2807" s="63" t="s">
        <v>566</v>
      </c>
      <c r="C2807" s="64">
        <v>15.384615384615385</v>
      </c>
      <c r="D2807" s="64">
        <v>24.590163934426229</v>
      </c>
      <c r="E2807" s="64">
        <v>18.75</v>
      </c>
      <c r="F2807" s="64">
        <v>0</v>
      </c>
      <c r="G2807" s="64">
        <v>6.9767441860465116</v>
      </c>
      <c r="H2807" s="64">
        <v>7.7777777777777777</v>
      </c>
      <c r="I2807" s="64">
        <v>16.037735849056602</v>
      </c>
      <c r="J2807" s="64">
        <v>15.957446808510639</v>
      </c>
      <c r="K2807" s="64">
        <v>11.961722488038278</v>
      </c>
      <c r="L2807" s="65"/>
      <c r="M2807" s="65">
        <v>8</v>
      </c>
      <c r="N2807" s="65">
        <v>15</v>
      </c>
      <c r="O2807" s="65">
        <v>21</v>
      </c>
      <c r="P2807" s="65">
        <v>0</v>
      </c>
      <c r="Q2807" s="65">
        <v>3</v>
      </c>
      <c r="R2807" s="65">
        <v>7</v>
      </c>
      <c r="S2807" s="65">
        <v>17</v>
      </c>
      <c r="T2807" s="65">
        <v>15</v>
      </c>
      <c r="U2807" s="65">
        <v>25</v>
      </c>
    </row>
    <row r="2808" spans="1:21" x14ac:dyDescent="0.35">
      <c r="A2808" s="62">
        <v>2803</v>
      </c>
      <c r="B2808" s="63" t="s">
        <v>3004</v>
      </c>
      <c r="C2808" s="64">
        <v>0</v>
      </c>
      <c r="D2808" s="64">
        <v>0</v>
      </c>
      <c r="E2808" s="64">
        <v>42.857142857142854</v>
      </c>
      <c r="F2808" s="64">
        <v>0</v>
      </c>
      <c r="G2808" s="64">
        <v>0</v>
      </c>
      <c r="H2808" s="64">
        <v>0</v>
      </c>
      <c r="I2808" s="64">
        <v>0</v>
      </c>
      <c r="J2808" s="64">
        <v>0</v>
      </c>
      <c r="K2808" s="64">
        <v>21.052631578947366</v>
      </c>
      <c r="L2808" s="65"/>
      <c r="M2808" s="65">
        <v>0</v>
      </c>
      <c r="N2808" s="65">
        <v>0</v>
      </c>
      <c r="O2808" s="65">
        <v>3</v>
      </c>
      <c r="P2808" s="65">
        <v>0</v>
      </c>
      <c r="Q2808" s="65">
        <v>0</v>
      </c>
      <c r="R2808" s="65">
        <v>0</v>
      </c>
      <c r="S2808" s="65">
        <v>0</v>
      </c>
      <c r="T2808" s="65">
        <v>0</v>
      </c>
      <c r="U2808" s="65">
        <v>4</v>
      </c>
    </row>
    <row r="2809" spans="1:21" x14ac:dyDescent="0.35">
      <c r="A2809" s="62">
        <v>2804</v>
      </c>
      <c r="B2809" s="63" t="s">
        <v>3005</v>
      </c>
      <c r="C2809" s="64">
        <v>0</v>
      </c>
      <c r="D2809" s="64">
        <v>0</v>
      </c>
      <c r="E2809" s="64">
        <v>0</v>
      </c>
      <c r="F2809" s="64">
        <v>0</v>
      </c>
      <c r="G2809" s="64">
        <v>0</v>
      </c>
      <c r="H2809" s="64">
        <v>0</v>
      </c>
      <c r="I2809" s="64">
        <v>0</v>
      </c>
      <c r="J2809" s="64">
        <v>0</v>
      </c>
      <c r="K2809" s="64">
        <v>0</v>
      </c>
      <c r="L2809" s="65"/>
      <c r="M2809" s="65">
        <v>0</v>
      </c>
      <c r="N2809" s="65">
        <v>0</v>
      </c>
      <c r="O2809" s="65">
        <v>0</v>
      </c>
      <c r="P2809" s="65">
        <v>0</v>
      </c>
      <c r="Q2809" s="65">
        <v>0</v>
      </c>
      <c r="R2809" s="65">
        <v>0</v>
      </c>
      <c r="S2809" s="65">
        <v>0</v>
      </c>
      <c r="T2809" s="65">
        <v>0</v>
      </c>
      <c r="U2809" s="65">
        <v>0</v>
      </c>
    </row>
    <row r="2810" spans="1:21" x14ac:dyDescent="0.35">
      <c r="A2810" s="62">
        <v>2805</v>
      </c>
      <c r="B2810" s="63" t="s">
        <v>3006</v>
      </c>
      <c r="C2810" s="64">
        <v>3.75</v>
      </c>
      <c r="D2810" s="64">
        <v>6.2015503875968996</v>
      </c>
      <c r="E2810" s="64">
        <v>4.6511627906976747</v>
      </c>
      <c r="F2810" s="64">
        <v>0</v>
      </c>
      <c r="G2810" s="64">
        <v>4.9382716049382713</v>
      </c>
      <c r="H2810" s="64">
        <v>3.8929440389294405</v>
      </c>
      <c r="I2810" s="64">
        <v>1.8404907975460123</v>
      </c>
      <c r="J2810" s="64">
        <v>5.6042031523642732</v>
      </c>
      <c r="K2810" s="64">
        <v>5.1212938005390836</v>
      </c>
      <c r="L2810" s="65"/>
      <c r="M2810" s="65">
        <v>3</v>
      </c>
      <c r="N2810" s="65">
        <v>16</v>
      </c>
      <c r="O2810" s="65">
        <v>16</v>
      </c>
      <c r="P2810" s="65">
        <v>0</v>
      </c>
      <c r="Q2810" s="65">
        <v>16</v>
      </c>
      <c r="R2810" s="65">
        <v>16</v>
      </c>
      <c r="S2810" s="65">
        <v>3</v>
      </c>
      <c r="T2810" s="65">
        <v>32</v>
      </c>
      <c r="U2810" s="65">
        <v>38</v>
      </c>
    </row>
    <row r="2811" spans="1:21" x14ac:dyDescent="0.35">
      <c r="A2811" s="62">
        <v>2806</v>
      </c>
      <c r="B2811" s="63" t="s">
        <v>3007</v>
      </c>
      <c r="C2811" s="64">
        <v>0</v>
      </c>
      <c r="D2811" s="64">
        <v>0</v>
      </c>
      <c r="E2811" s="64">
        <v>0</v>
      </c>
      <c r="F2811" s="64">
        <v>0</v>
      </c>
      <c r="G2811" s="64">
        <v>0</v>
      </c>
      <c r="H2811" s="64">
        <v>0</v>
      </c>
      <c r="I2811" s="64">
        <v>0</v>
      </c>
      <c r="J2811" s="64">
        <v>0</v>
      </c>
      <c r="K2811" s="64">
        <v>0</v>
      </c>
      <c r="L2811" s="65"/>
      <c r="M2811" s="65">
        <v>0</v>
      </c>
      <c r="N2811" s="65">
        <v>0</v>
      </c>
      <c r="O2811" s="65">
        <v>0</v>
      </c>
      <c r="P2811" s="65">
        <v>0</v>
      </c>
      <c r="Q2811" s="65">
        <v>0</v>
      </c>
      <c r="R2811" s="65">
        <v>0</v>
      </c>
      <c r="S2811" s="65">
        <v>0</v>
      </c>
      <c r="T2811" s="65">
        <v>0</v>
      </c>
      <c r="U2811" s="65">
        <v>0</v>
      </c>
    </row>
    <row r="2812" spans="1:21" x14ac:dyDescent="0.35">
      <c r="A2812" s="62">
        <v>2807</v>
      </c>
      <c r="B2812" s="63" t="s">
        <v>3008</v>
      </c>
      <c r="C2812" s="64">
        <v>0</v>
      </c>
      <c r="D2812" s="64">
        <v>0</v>
      </c>
      <c r="E2812" s="64">
        <v>0</v>
      </c>
      <c r="F2812" s="64">
        <v>0</v>
      </c>
      <c r="G2812" s="64">
        <v>0</v>
      </c>
      <c r="H2812" s="64">
        <v>0</v>
      </c>
      <c r="I2812" s="64">
        <v>0</v>
      </c>
      <c r="J2812" s="64">
        <v>0</v>
      </c>
      <c r="K2812" s="64">
        <v>0</v>
      </c>
      <c r="L2812" s="65"/>
      <c r="M2812" s="65">
        <v>0</v>
      </c>
      <c r="N2812" s="65">
        <v>0</v>
      </c>
      <c r="O2812" s="65">
        <v>0</v>
      </c>
      <c r="P2812" s="65">
        <v>0</v>
      </c>
      <c r="Q2812" s="65">
        <v>0</v>
      </c>
      <c r="R2812" s="65">
        <v>0</v>
      </c>
      <c r="S2812" s="65">
        <v>0</v>
      </c>
      <c r="T2812" s="65">
        <v>0</v>
      </c>
      <c r="U2812" s="65">
        <v>0</v>
      </c>
    </row>
    <row r="2813" spans="1:21" x14ac:dyDescent="0.35">
      <c r="A2813" s="62">
        <v>2808</v>
      </c>
      <c r="B2813" s="63" t="s">
        <v>3009</v>
      </c>
      <c r="C2813" s="64">
        <v>0</v>
      </c>
      <c r="D2813" s="64">
        <v>0</v>
      </c>
      <c r="E2813" s="64">
        <v>0</v>
      </c>
      <c r="F2813" s="64">
        <v>0</v>
      </c>
      <c r="G2813" s="64">
        <v>0</v>
      </c>
      <c r="H2813" s="64">
        <v>0</v>
      </c>
      <c r="I2813" s="64">
        <v>0</v>
      </c>
      <c r="J2813" s="64">
        <v>0</v>
      </c>
      <c r="K2813" s="64">
        <v>0</v>
      </c>
      <c r="L2813" s="65"/>
      <c r="M2813" s="65">
        <v>0</v>
      </c>
      <c r="N2813" s="65">
        <v>0</v>
      </c>
      <c r="O2813" s="65">
        <v>0</v>
      </c>
      <c r="P2813" s="65">
        <v>0</v>
      </c>
      <c r="Q2813" s="65">
        <v>0</v>
      </c>
      <c r="R2813" s="65">
        <v>0</v>
      </c>
      <c r="S2813" s="65">
        <v>0</v>
      </c>
      <c r="T2813" s="65">
        <v>0</v>
      </c>
      <c r="U2813" s="65">
        <v>0</v>
      </c>
    </row>
    <row r="2814" spans="1:21" x14ac:dyDescent="0.35">
      <c r="A2814" s="62">
        <v>2809</v>
      </c>
      <c r="B2814" s="63" t="s">
        <v>3010</v>
      </c>
      <c r="C2814" s="64">
        <v>0</v>
      </c>
      <c r="D2814" s="64">
        <v>0</v>
      </c>
      <c r="E2814" s="64">
        <v>0</v>
      </c>
      <c r="F2814" s="64">
        <v>0</v>
      </c>
      <c r="G2814" s="64">
        <v>0</v>
      </c>
      <c r="H2814" s="64">
        <v>0</v>
      </c>
      <c r="I2814" s="64">
        <v>0</v>
      </c>
      <c r="J2814" s="64">
        <v>0</v>
      </c>
      <c r="K2814" s="64">
        <v>0</v>
      </c>
      <c r="L2814" s="65"/>
      <c r="M2814" s="65">
        <v>0</v>
      </c>
      <c r="N2814" s="65">
        <v>0</v>
      </c>
      <c r="O2814" s="65">
        <v>0</v>
      </c>
      <c r="P2814" s="65">
        <v>0</v>
      </c>
      <c r="Q2814" s="65">
        <v>0</v>
      </c>
      <c r="R2814" s="65">
        <v>0</v>
      </c>
      <c r="S2814" s="65">
        <v>0</v>
      </c>
      <c r="T2814" s="65">
        <v>0</v>
      </c>
      <c r="U2814" s="65">
        <v>0</v>
      </c>
    </row>
    <row r="2815" spans="1:21" x14ac:dyDescent="0.35">
      <c r="A2815" s="62">
        <v>2810</v>
      </c>
      <c r="B2815" s="63" t="s">
        <v>3011</v>
      </c>
      <c r="C2815" s="64">
        <v>0</v>
      </c>
      <c r="D2815" s="64">
        <v>0</v>
      </c>
      <c r="E2815" s="64">
        <v>0</v>
      </c>
      <c r="F2815" s="64">
        <v>0</v>
      </c>
      <c r="G2815" s="64">
        <v>0</v>
      </c>
      <c r="H2815" s="64">
        <v>0</v>
      </c>
      <c r="I2815" s="64">
        <v>0</v>
      </c>
      <c r="J2815" s="64">
        <v>0</v>
      </c>
      <c r="K2815" s="64">
        <v>0</v>
      </c>
      <c r="L2815" s="65"/>
      <c r="M2815" s="65">
        <v>0</v>
      </c>
      <c r="N2815" s="65">
        <v>0</v>
      </c>
      <c r="O2815" s="65">
        <v>0</v>
      </c>
      <c r="P2815" s="65">
        <v>0</v>
      </c>
      <c r="Q2815" s="65">
        <v>0</v>
      </c>
      <c r="R2815" s="65">
        <v>0</v>
      </c>
      <c r="S2815" s="65">
        <v>0</v>
      </c>
      <c r="T2815" s="65">
        <v>0</v>
      </c>
      <c r="U2815" s="65">
        <v>0</v>
      </c>
    </row>
    <row r="2816" spans="1:21" x14ac:dyDescent="0.35">
      <c r="A2816" s="62">
        <v>2811</v>
      </c>
      <c r="B2816" s="63" t="s">
        <v>3012</v>
      </c>
      <c r="C2816" s="64">
        <v>0</v>
      </c>
      <c r="D2816" s="64">
        <v>0</v>
      </c>
      <c r="E2816" s="64">
        <v>0</v>
      </c>
      <c r="F2816" s="64">
        <v>0</v>
      </c>
      <c r="G2816" s="64">
        <v>0</v>
      </c>
      <c r="H2816" s="64">
        <v>0</v>
      </c>
      <c r="I2816" s="64">
        <v>0</v>
      </c>
      <c r="J2816" s="64">
        <v>0</v>
      </c>
      <c r="K2816" s="64">
        <v>0</v>
      </c>
      <c r="L2816" s="65"/>
      <c r="M2816" s="65">
        <v>0</v>
      </c>
      <c r="N2816" s="65">
        <v>0</v>
      </c>
      <c r="O2816" s="65">
        <v>0</v>
      </c>
      <c r="P2816" s="65">
        <v>0</v>
      </c>
      <c r="Q2816" s="65">
        <v>0</v>
      </c>
      <c r="R2816" s="65">
        <v>0</v>
      </c>
      <c r="S2816" s="65">
        <v>0</v>
      </c>
      <c r="T2816" s="65">
        <v>0</v>
      </c>
      <c r="U2816" s="65">
        <v>0</v>
      </c>
    </row>
    <row r="2817" spans="1:21" x14ac:dyDescent="0.35">
      <c r="A2817" s="62">
        <v>2812</v>
      </c>
      <c r="B2817" s="63" t="s">
        <v>3013</v>
      </c>
      <c r="C2817" s="64">
        <v>0</v>
      </c>
      <c r="D2817" s="64">
        <v>0</v>
      </c>
      <c r="E2817" s="64">
        <v>0</v>
      </c>
      <c r="F2817" s="64">
        <v>0</v>
      </c>
      <c r="G2817" s="64">
        <v>0</v>
      </c>
      <c r="H2817" s="64">
        <v>0</v>
      </c>
      <c r="I2817" s="64">
        <v>0</v>
      </c>
      <c r="J2817" s="64">
        <v>0</v>
      </c>
      <c r="K2817" s="64">
        <v>0</v>
      </c>
      <c r="L2817" s="65"/>
      <c r="M2817" s="65">
        <v>0</v>
      </c>
      <c r="N2817" s="65">
        <v>0</v>
      </c>
      <c r="O2817" s="65">
        <v>0</v>
      </c>
      <c r="P2817" s="65">
        <v>0</v>
      </c>
      <c r="Q2817" s="65">
        <v>0</v>
      </c>
      <c r="R2817" s="65">
        <v>0</v>
      </c>
      <c r="S2817" s="65">
        <v>0</v>
      </c>
      <c r="T2817" s="65">
        <v>0</v>
      </c>
      <c r="U2817" s="65">
        <v>0</v>
      </c>
    </row>
    <row r="2818" spans="1:21" x14ac:dyDescent="0.35">
      <c r="A2818" s="62">
        <v>2813</v>
      </c>
      <c r="B2818" s="63" t="s">
        <v>3014</v>
      </c>
      <c r="C2818" s="64">
        <v>0</v>
      </c>
      <c r="D2818" s="64">
        <v>0</v>
      </c>
      <c r="E2818" s="64">
        <v>0</v>
      </c>
      <c r="F2818" s="64">
        <v>0</v>
      </c>
      <c r="G2818" s="64">
        <v>0</v>
      </c>
      <c r="H2818" s="64">
        <v>0</v>
      </c>
      <c r="I2818" s="64">
        <v>0</v>
      </c>
      <c r="J2818" s="64">
        <v>0</v>
      </c>
      <c r="K2818" s="64">
        <v>0</v>
      </c>
      <c r="L2818" s="65"/>
      <c r="M2818" s="65">
        <v>0</v>
      </c>
      <c r="N2818" s="65">
        <v>0</v>
      </c>
      <c r="O2818" s="65">
        <v>0</v>
      </c>
      <c r="P2818" s="65">
        <v>0</v>
      </c>
      <c r="Q2818" s="65">
        <v>0</v>
      </c>
      <c r="R2818" s="65">
        <v>0</v>
      </c>
      <c r="S2818" s="65">
        <v>0</v>
      </c>
      <c r="T2818" s="65">
        <v>0</v>
      </c>
      <c r="U2818" s="65">
        <v>0</v>
      </c>
    </row>
    <row r="2819" spans="1:21" x14ac:dyDescent="0.35">
      <c r="A2819" s="62">
        <v>2814</v>
      </c>
      <c r="B2819" s="63" t="s">
        <v>3144</v>
      </c>
      <c r="C2819" s="64">
        <v>4</v>
      </c>
      <c r="D2819" s="64">
        <v>9.5652173913043477</v>
      </c>
      <c r="E2819" s="64">
        <v>9.5238095238095237</v>
      </c>
      <c r="F2819" s="64">
        <v>4.5454545454545459</v>
      </c>
      <c r="G2819" s="64">
        <v>8.0536912751677843</v>
      </c>
      <c r="H2819" s="64">
        <v>6.0869565217391308</v>
      </c>
      <c r="I2819" s="64">
        <v>5.5172413793103452</v>
      </c>
      <c r="J2819" s="64">
        <v>11.678832116788321</v>
      </c>
      <c r="K2819" s="64">
        <v>7.6212471131639719</v>
      </c>
      <c r="L2819" s="65"/>
      <c r="M2819" s="65">
        <v>3</v>
      </c>
      <c r="N2819" s="65">
        <v>11</v>
      </c>
      <c r="O2819" s="65">
        <v>18</v>
      </c>
      <c r="P2819" s="65">
        <v>4</v>
      </c>
      <c r="Q2819" s="65">
        <v>12</v>
      </c>
      <c r="R2819" s="65">
        <v>14</v>
      </c>
      <c r="S2819" s="65">
        <v>8</v>
      </c>
      <c r="T2819" s="65">
        <v>32</v>
      </c>
      <c r="U2819" s="65">
        <v>33</v>
      </c>
    </row>
    <row r="2820" spans="1:21" x14ac:dyDescent="0.35">
      <c r="A2820" s="62">
        <v>2815</v>
      </c>
      <c r="B2820" s="63" t="s">
        <v>3015</v>
      </c>
      <c r="C2820" s="64">
        <v>0</v>
      </c>
      <c r="D2820" s="64">
        <v>0</v>
      </c>
      <c r="E2820" s="64">
        <v>0</v>
      </c>
      <c r="F2820" s="64">
        <v>0</v>
      </c>
      <c r="G2820" s="64">
        <v>0</v>
      </c>
      <c r="H2820" s="64">
        <v>0</v>
      </c>
      <c r="I2820" s="64">
        <v>0</v>
      </c>
      <c r="J2820" s="64">
        <v>0</v>
      </c>
      <c r="K2820" s="64">
        <v>0</v>
      </c>
      <c r="L2820" s="65"/>
      <c r="M2820" s="65">
        <v>0</v>
      </c>
      <c r="N2820" s="65">
        <v>0</v>
      </c>
      <c r="O2820" s="65">
        <v>0</v>
      </c>
      <c r="P2820" s="65">
        <v>0</v>
      </c>
      <c r="Q2820" s="65">
        <v>0</v>
      </c>
      <c r="R2820" s="65">
        <v>0</v>
      </c>
      <c r="S2820" s="65">
        <v>0</v>
      </c>
      <c r="T2820" s="65">
        <v>0</v>
      </c>
      <c r="U2820" s="65">
        <v>0</v>
      </c>
    </row>
    <row r="2821" spans="1:21" x14ac:dyDescent="0.35">
      <c r="A2821" s="62">
        <v>2816</v>
      </c>
      <c r="B2821" s="63" t="s">
        <v>3016</v>
      </c>
      <c r="C2821" s="64">
        <v>0</v>
      </c>
      <c r="D2821" s="64">
        <v>0</v>
      </c>
      <c r="E2821" s="64">
        <v>0</v>
      </c>
      <c r="F2821" s="64">
        <v>0</v>
      </c>
      <c r="G2821" s="64">
        <v>0</v>
      </c>
      <c r="H2821" s="64">
        <v>0</v>
      </c>
      <c r="I2821" s="64">
        <v>0</v>
      </c>
      <c r="J2821" s="64">
        <v>0</v>
      </c>
      <c r="K2821" s="64">
        <v>0</v>
      </c>
      <c r="L2821" s="65"/>
      <c r="M2821" s="65">
        <v>0</v>
      </c>
      <c r="N2821" s="65">
        <v>0</v>
      </c>
      <c r="O2821" s="65">
        <v>0</v>
      </c>
      <c r="P2821" s="65">
        <v>0</v>
      </c>
      <c r="Q2821" s="65">
        <v>0</v>
      </c>
      <c r="R2821" s="65">
        <v>0</v>
      </c>
      <c r="S2821" s="65">
        <v>0</v>
      </c>
      <c r="T2821" s="65">
        <v>0</v>
      </c>
      <c r="U2821" s="65">
        <v>0</v>
      </c>
    </row>
    <row r="2822" spans="1:21" x14ac:dyDescent="0.35">
      <c r="A2822" s="62">
        <v>2817</v>
      </c>
      <c r="B2822" s="63" t="s">
        <v>3017</v>
      </c>
      <c r="C2822" s="64">
        <v>0</v>
      </c>
      <c r="D2822" s="64">
        <v>0</v>
      </c>
      <c r="E2822" s="64">
        <v>0</v>
      </c>
      <c r="F2822" s="64">
        <v>0</v>
      </c>
      <c r="G2822" s="64">
        <v>0</v>
      </c>
      <c r="H2822" s="64">
        <v>0</v>
      </c>
      <c r="I2822" s="64">
        <v>0</v>
      </c>
      <c r="J2822" s="64">
        <v>0</v>
      </c>
      <c r="K2822" s="64">
        <v>0</v>
      </c>
      <c r="L2822" s="65"/>
      <c r="M2822" s="65">
        <v>0</v>
      </c>
      <c r="N2822" s="65">
        <v>0</v>
      </c>
      <c r="O2822" s="65">
        <v>0</v>
      </c>
      <c r="P2822" s="65">
        <v>0</v>
      </c>
      <c r="Q2822" s="65">
        <v>0</v>
      </c>
      <c r="R2822" s="65">
        <v>0</v>
      </c>
      <c r="S2822" s="65">
        <v>0</v>
      </c>
      <c r="T2822" s="65">
        <v>0</v>
      </c>
      <c r="U2822" s="65">
        <v>0</v>
      </c>
    </row>
    <row r="2823" spans="1:21" x14ac:dyDescent="0.35">
      <c r="A2823" s="62">
        <v>2818</v>
      </c>
      <c r="B2823" s="63" t="s">
        <v>3018</v>
      </c>
      <c r="C2823" s="64">
        <v>0</v>
      </c>
      <c r="D2823" s="64">
        <v>0</v>
      </c>
      <c r="E2823" s="64">
        <v>0</v>
      </c>
      <c r="F2823" s="64">
        <v>0</v>
      </c>
      <c r="G2823" s="64">
        <v>0</v>
      </c>
      <c r="H2823" s="64">
        <v>0</v>
      </c>
      <c r="I2823" s="64">
        <v>0</v>
      </c>
      <c r="J2823" s="64">
        <v>0</v>
      </c>
      <c r="K2823" s="64">
        <v>0</v>
      </c>
      <c r="L2823" s="65"/>
      <c r="M2823" s="65">
        <v>0</v>
      </c>
      <c r="N2823" s="65">
        <v>0</v>
      </c>
      <c r="O2823" s="65">
        <v>0</v>
      </c>
      <c r="P2823" s="65">
        <v>0</v>
      </c>
      <c r="Q2823" s="65">
        <v>0</v>
      </c>
      <c r="R2823" s="65">
        <v>0</v>
      </c>
      <c r="S2823" s="65">
        <v>0</v>
      </c>
      <c r="T2823" s="65">
        <v>0</v>
      </c>
      <c r="U2823" s="65">
        <v>0</v>
      </c>
    </row>
    <row r="2824" spans="1:21" x14ac:dyDescent="0.35">
      <c r="A2824" s="62">
        <v>2819</v>
      </c>
      <c r="B2824" s="63" t="s">
        <v>147</v>
      </c>
      <c r="C2824" s="64">
        <v>9.7807757166947731</v>
      </c>
      <c r="D2824" s="64">
        <v>18.248175182481752</v>
      </c>
      <c r="E2824" s="64">
        <v>14.02439024390244</v>
      </c>
      <c r="F2824" s="64">
        <v>4.5871559633027523</v>
      </c>
      <c r="G2824" s="64">
        <v>12.643678160919542</v>
      </c>
      <c r="H2824" s="64">
        <v>9.461966604823747</v>
      </c>
      <c r="I2824" s="64">
        <v>7.6382791922739255</v>
      </c>
      <c r="J2824" s="64">
        <v>15.89648798521257</v>
      </c>
      <c r="K2824" s="64">
        <v>11.484970838941228</v>
      </c>
      <c r="L2824" s="65"/>
      <c r="M2824" s="65">
        <v>58</v>
      </c>
      <c r="N2824" s="65">
        <v>100</v>
      </c>
      <c r="O2824" s="65">
        <v>161</v>
      </c>
      <c r="P2824" s="65">
        <v>25</v>
      </c>
      <c r="Q2824" s="65">
        <v>66</v>
      </c>
      <c r="R2824" s="65">
        <v>102</v>
      </c>
      <c r="S2824" s="65">
        <v>87</v>
      </c>
      <c r="T2824" s="65">
        <v>172</v>
      </c>
      <c r="U2824" s="65">
        <v>256</v>
      </c>
    </row>
    <row r="2825" spans="1:21" x14ac:dyDescent="0.35">
      <c r="A2825" s="62">
        <v>2820</v>
      </c>
      <c r="B2825" s="63" t="s">
        <v>3019</v>
      </c>
      <c r="C2825" s="64">
        <v>7.8397212543553998</v>
      </c>
      <c r="D2825" s="64">
        <v>11.76470588235294</v>
      </c>
      <c r="E2825" s="64">
        <v>9.9502487562189064</v>
      </c>
      <c r="F2825" s="64">
        <v>2.7504911591355601</v>
      </c>
      <c r="G2825" s="64">
        <v>12.371134020618557</v>
      </c>
      <c r="H2825" s="64">
        <v>8.2493125572868937</v>
      </c>
      <c r="I2825" s="64">
        <v>5.730129390018484</v>
      </c>
      <c r="J2825" s="64">
        <v>12.43822075782537</v>
      </c>
      <c r="K2825" s="64">
        <v>9.1344062635928669</v>
      </c>
      <c r="L2825" s="65"/>
      <c r="M2825" s="65">
        <v>45</v>
      </c>
      <c r="N2825" s="65">
        <v>74</v>
      </c>
      <c r="O2825" s="65">
        <v>120</v>
      </c>
      <c r="P2825" s="65">
        <v>14</v>
      </c>
      <c r="Q2825" s="65">
        <v>72</v>
      </c>
      <c r="R2825" s="65">
        <v>90</v>
      </c>
      <c r="S2825" s="65">
        <v>62</v>
      </c>
      <c r="T2825" s="65">
        <v>151</v>
      </c>
      <c r="U2825" s="65">
        <v>210</v>
      </c>
    </row>
    <row r="2826" spans="1:21" x14ac:dyDescent="0.35">
      <c r="A2826" s="62">
        <v>2821</v>
      </c>
      <c r="B2826" s="63" t="s">
        <v>3020</v>
      </c>
      <c r="C2826" s="64">
        <v>0</v>
      </c>
      <c r="D2826" s="64">
        <v>0</v>
      </c>
      <c r="E2826" s="64">
        <v>0</v>
      </c>
      <c r="F2826" s="64">
        <v>0</v>
      </c>
      <c r="G2826" s="64">
        <v>0</v>
      </c>
      <c r="H2826" s="64">
        <v>0</v>
      </c>
      <c r="I2826" s="64">
        <v>0</v>
      </c>
      <c r="J2826" s="64">
        <v>0</v>
      </c>
      <c r="K2826" s="64">
        <v>0</v>
      </c>
      <c r="L2826" s="65"/>
      <c r="M2826" s="65">
        <v>0</v>
      </c>
      <c r="N2826" s="65">
        <v>0</v>
      </c>
      <c r="O2826" s="65">
        <v>0</v>
      </c>
      <c r="P2826" s="65">
        <v>0</v>
      </c>
      <c r="Q2826" s="65">
        <v>0</v>
      </c>
      <c r="R2826" s="65">
        <v>0</v>
      </c>
      <c r="S2826" s="65">
        <v>0</v>
      </c>
      <c r="T2826" s="65">
        <v>0</v>
      </c>
      <c r="U2826" s="65">
        <v>0</v>
      </c>
    </row>
    <row r="2827" spans="1:21" x14ac:dyDescent="0.35">
      <c r="A2827" s="62">
        <v>2822</v>
      </c>
      <c r="B2827" s="63" t="s">
        <v>3021</v>
      </c>
      <c r="C2827" s="64">
        <v>0</v>
      </c>
      <c r="D2827" s="64">
        <v>0</v>
      </c>
      <c r="E2827" s="64">
        <v>0</v>
      </c>
      <c r="F2827" s="64">
        <v>0</v>
      </c>
      <c r="G2827" s="64">
        <v>0</v>
      </c>
      <c r="H2827" s="64">
        <v>0</v>
      </c>
      <c r="I2827" s="64">
        <v>0</v>
      </c>
      <c r="J2827" s="64">
        <v>0</v>
      </c>
      <c r="K2827" s="64">
        <v>0</v>
      </c>
      <c r="L2827" s="65"/>
      <c r="M2827" s="65">
        <v>0</v>
      </c>
      <c r="N2827" s="65">
        <v>0</v>
      </c>
      <c r="O2827" s="65">
        <v>0</v>
      </c>
      <c r="P2827" s="65">
        <v>0</v>
      </c>
      <c r="Q2827" s="65">
        <v>0</v>
      </c>
      <c r="R2827" s="65">
        <v>0</v>
      </c>
      <c r="S2827" s="65">
        <v>0</v>
      </c>
      <c r="T2827" s="65">
        <v>0</v>
      </c>
      <c r="U2827" s="65">
        <v>0</v>
      </c>
    </row>
    <row r="2828" spans="1:21" x14ac:dyDescent="0.35">
      <c r="A2828" s="62">
        <v>2823</v>
      </c>
      <c r="B2828" s="63" t="s">
        <v>3022</v>
      </c>
      <c r="C2828" s="64">
        <v>0</v>
      </c>
      <c r="D2828" s="64">
        <v>0</v>
      </c>
      <c r="E2828" s="64">
        <v>0</v>
      </c>
      <c r="F2828" s="64">
        <v>0</v>
      </c>
      <c r="G2828" s="64">
        <v>0</v>
      </c>
      <c r="H2828" s="64">
        <v>0</v>
      </c>
      <c r="I2828" s="64">
        <v>0</v>
      </c>
      <c r="J2828" s="64">
        <v>0</v>
      </c>
      <c r="K2828" s="64">
        <v>0</v>
      </c>
      <c r="L2828" s="65"/>
      <c r="M2828" s="65">
        <v>0</v>
      </c>
      <c r="N2828" s="65">
        <v>0</v>
      </c>
      <c r="O2828" s="65">
        <v>0</v>
      </c>
      <c r="P2828" s="65">
        <v>0</v>
      </c>
      <c r="Q2828" s="65">
        <v>0</v>
      </c>
      <c r="R2828" s="65">
        <v>0</v>
      </c>
      <c r="S2828" s="65">
        <v>0</v>
      </c>
      <c r="T2828" s="65">
        <v>0</v>
      </c>
      <c r="U2828" s="65">
        <v>0</v>
      </c>
    </row>
    <row r="2829" spans="1:21" x14ac:dyDescent="0.35">
      <c r="A2829" s="62">
        <v>2824</v>
      </c>
      <c r="B2829" s="63" t="s">
        <v>3023</v>
      </c>
      <c r="C2829" s="64">
        <v>0</v>
      </c>
      <c r="D2829" s="64">
        <v>0</v>
      </c>
      <c r="E2829" s="64">
        <v>0</v>
      </c>
      <c r="F2829" s="64">
        <v>0</v>
      </c>
      <c r="G2829" s="64">
        <v>0</v>
      </c>
      <c r="H2829" s="64">
        <v>0</v>
      </c>
      <c r="I2829" s="64">
        <v>0</v>
      </c>
      <c r="J2829" s="64">
        <v>0</v>
      </c>
      <c r="K2829" s="64">
        <v>0</v>
      </c>
      <c r="L2829" s="65"/>
      <c r="M2829" s="65">
        <v>0</v>
      </c>
      <c r="N2829" s="65">
        <v>0</v>
      </c>
      <c r="O2829" s="65">
        <v>0</v>
      </c>
      <c r="P2829" s="65">
        <v>0</v>
      </c>
      <c r="Q2829" s="65">
        <v>0</v>
      </c>
      <c r="R2829" s="65">
        <v>0</v>
      </c>
      <c r="S2829" s="65">
        <v>0</v>
      </c>
      <c r="T2829" s="65">
        <v>0</v>
      </c>
      <c r="U2829" s="65">
        <v>0</v>
      </c>
    </row>
    <row r="2830" spans="1:21" x14ac:dyDescent="0.35">
      <c r="A2830" s="62">
        <v>2825</v>
      </c>
      <c r="B2830" s="63" t="s">
        <v>3024</v>
      </c>
      <c r="C2830" s="64">
        <v>3.125</v>
      </c>
      <c r="D2830" s="64">
        <v>9.433962264150944</v>
      </c>
      <c r="E2830" s="64">
        <v>4.9689440993788816</v>
      </c>
      <c r="F2830" s="64">
        <v>3.2894736842105261</v>
      </c>
      <c r="G2830" s="64">
        <v>3.2520325203252036</v>
      </c>
      <c r="H2830" s="64">
        <v>3.9855072463768111</v>
      </c>
      <c r="I2830" s="64">
        <v>1.6233766233766231</v>
      </c>
      <c r="J2830" s="64">
        <v>7.5085324232081918</v>
      </c>
      <c r="K2830" s="64">
        <v>4.4407894736842106</v>
      </c>
      <c r="L2830" s="65"/>
      <c r="M2830" s="65">
        <v>5</v>
      </c>
      <c r="N2830" s="65">
        <v>15</v>
      </c>
      <c r="O2830" s="65">
        <v>16</v>
      </c>
      <c r="P2830" s="65">
        <v>5</v>
      </c>
      <c r="Q2830" s="65">
        <v>4</v>
      </c>
      <c r="R2830" s="65">
        <v>11</v>
      </c>
      <c r="S2830" s="65">
        <v>5</v>
      </c>
      <c r="T2830" s="65">
        <v>22</v>
      </c>
      <c r="U2830" s="65">
        <v>27</v>
      </c>
    </row>
    <row r="2831" spans="1:21" x14ac:dyDescent="0.35">
      <c r="A2831" s="62">
        <v>2826</v>
      </c>
      <c r="B2831" s="63" t="s">
        <v>3025</v>
      </c>
      <c r="C2831" s="64">
        <v>0</v>
      </c>
      <c r="D2831" s="64">
        <v>0</v>
      </c>
      <c r="E2831" s="64">
        <v>0</v>
      </c>
      <c r="F2831" s="64">
        <v>0</v>
      </c>
      <c r="G2831" s="64">
        <v>0</v>
      </c>
      <c r="H2831" s="64">
        <v>0</v>
      </c>
      <c r="I2831" s="64">
        <v>0</v>
      </c>
      <c r="J2831" s="64">
        <v>0</v>
      </c>
      <c r="K2831" s="64">
        <v>0</v>
      </c>
      <c r="L2831" s="65"/>
      <c r="M2831" s="65">
        <v>0</v>
      </c>
      <c r="N2831" s="65">
        <v>0</v>
      </c>
      <c r="O2831" s="65">
        <v>0</v>
      </c>
      <c r="P2831" s="65">
        <v>0</v>
      </c>
      <c r="Q2831" s="65">
        <v>0</v>
      </c>
      <c r="R2831" s="65">
        <v>0</v>
      </c>
      <c r="S2831" s="65">
        <v>0</v>
      </c>
      <c r="T2831" s="65">
        <v>0</v>
      </c>
      <c r="U2831" s="65">
        <v>0</v>
      </c>
    </row>
    <row r="2832" spans="1:21" x14ac:dyDescent="0.35">
      <c r="A2832" s="62">
        <v>2827</v>
      </c>
      <c r="B2832" s="63" t="s">
        <v>3026</v>
      </c>
      <c r="C2832" s="64">
        <v>0</v>
      </c>
      <c r="D2832" s="64">
        <v>0</v>
      </c>
      <c r="E2832" s="64">
        <v>0</v>
      </c>
      <c r="F2832" s="64">
        <v>0</v>
      </c>
      <c r="G2832" s="64">
        <v>0</v>
      </c>
      <c r="H2832" s="64">
        <v>0</v>
      </c>
      <c r="I2832" s="64">
        <v>0</v>
      </c>
      <c r="J2832" s="64">
        <v>0</v>
      </c>
      <c r="K2832" s="64">
        <v>0</v>
      </c>
      <c r="L2832" s="65"/>
      <c r="M2832" s="65">
        <v>0</v>
      </c>
      <c r="N2832" s="65">
        <v>0</v>
      </c>
      <c r="O2832" s="65">
        <v>0</v>
      </c>
      <c r="P2832" s="65">
        <v>0</v>
      </c>
      <c r="Q2832" s="65">
        <v>0</v>
      </c>
      <c r="R2832" s="65">
        <v>0</v>
      </c>
      <c r="S2832" s="65">
        <v>0</v>
      </c>
      <c r="T2832" s="65">
        <v>0</v>
      </c>
      <c r="U2832" s="65">
        <v>0</v>
      </c>
    </row>
    <row r="2833" spans="1:21" x14ac:dyDescent="0.35">
      <c r="A2833" s="62">
        <v>2828</v>
      </c>
      <c r="B2833" s="63" t="s">
        <v>3027</v>
      </c>
      <c r="C2833" s="64">
        <v>0</v>
      </c>
      <c r="D2833" s="64">
        <v>0</v>
      </c>
      <c r="E2833" s="64">
        <v>0</v>
      </c>
      <c r="F2833" s="64">
        <v>0</v>
      </c>
      <c r="G2833" s="64">
        <v>0</v>
      </c>
      <c r="H2833" s="64">
        <v>0</v>
      </c>
      <c r="I2833" s="64">
        <v>0</v>
      </c>
      <c r="J2833" s="64">
        <v>0</v>
      </c>
      <c r="K2833" s="64">
        <v>0</v>
      </c>
      <c r="L2833" s="65"/>
      <c r="M2833" s="65">
        <v>0</v>
      </c>
      <c r="N2833" s="65">
        <v>0</v>
      </c>
      <c r="O2833" s="65">
        <v>0</v>
      </c>
      <c r="P2833" s="65">
        <v>0</v>
      </c>
      <c r="Q2833" s="65">
        <v>0</v>
      </c>
      <c r="R2833" s="65">
        <v>0</v>
      </c>
      <c r="S2833" s="65">
        <v>0</v>
      </c>
      <c r="T2833" s="65">
        <v>0</v>
      </c>
      <c r="U2833" s="65">
        <v>0</v>
      </c>
    </row>
    <row r="2834" spans="1:21" x14ac:dyDescent="0.35">
      <c r="A2834" s="62">
        <v>2829</v>
      </c>
      <c r="B2834" s="63" t="s">
        <v>567</v>
      </c>
      <c r="C2834" s="64">
        <v>8.1967213114754092</v>
      </c>
      <c r="D2834" s="64">
        <v>27.358490566037734</v>
      </c>
      <c r="E2834" s="64">
        <v>18.30985915492958</v>
      </c>
      <c r="F2834" s="64">
        <v>12.087912087912088</v>
      </c>
      <c r="G2834" s="64">
        <v>14.606741573033707</v>
      </c>
      <c r="H2834" s="64">
        <v>9.7142857142857135</v>
      </c>
      <c r="I2834" s="64">
        <v>6.091370558375635</v>
      </c>
      <c r="J2834" s="64">
        <v>21.164021164021165</v>
      </c>
      <c r="K2834" s="64">
        <v>14.066496163682865</v>
      </c>
      <c r="L2834" s="65"/>
      <c r="M2834" s="65">
        <v>10</v>
      </c>
      <c r="N2834" s="65">
        <v>29</v>
      </c>
      <c r="O2834" s="65">
        <v>39</v>
      </c>
      <c r="P2834" s="65">
        <v>11</v>
      </c>
      <c r="Q2834" s="65">
        <v>13</v>
      </c>
      <c r="R2834" s="65">
        <v>17</v>
      </c>
      <c r="S2834" s="65">
        <v>12</v>
      </c>
      <c r="T2834" s="65">
        <v>40</v>
      </c>
      <c r="U2834" s="65">
        <v>55</v>
      </c>
    </row>
    <row r="2835" spans="1:21" x14ac:dyDescent="0.35">
      <c r="A2835" s="62">
        <v>2830</v>
      </c>
      <c r="B2835" s="63" t="s">
        <v>3028</v>
      </c>
      <c r="C2835" s="64">
        <v>0</v>
      </c>
      <c r="D2835" s="64">
        <v>0</v>
      </c>
      <c r="E2835" s="64">
        <v>0</v>
      </c>
      <c r="F2835" s="64">
        <v>0</v>
      </c>
      <c r="G2835" s="64">
        <v>0</v>
      </c>
      <c r="H2835" s="64">
        <v>0</v>
      </c>
      <c r="I2835" s="64">
        <v>0</v>
      </c>
      <c r="J2835" s="64">
        <v>0</v>
      </c>
      <c r="K2835" s="64">
        <v>0</v>
      </c>
      <c r="L2835" s="65"/>
      <c r="M2835" s="65">
        <v>0</v>
      </c>
      <c r="N2835" s="65">
        <v>0</v>
      </c>
      <c r="O2835" s="65">
        <v>0</v>
      </c>
      <c r="P2835" s="65">
        <v>0</v>
      </c>
      <c r="Q2835" s="65">
        <v>0</v>
      </c>
      <c r="R2835" s="65">
        <v>0</v>
      </c>
      <c r="S2835" s="65">
        <v>0</v>
      </c>
      <c r="T2835" s="65">
        <v>0</v>
      </c>
      <c r="U2835" s="65">
        <v>0</v>
      </c>
    </row>
    <row r="2836" spans="1:21" x14ac:dyDescent="0.35">
      <c r="A2836" s="62">
        <v>2831</v>
      </c>
      <c r="B2836" s="63" t="s">
        <v>3029</v>
      </c>
      <c r="C2836" s="64">
        <v>0</v>
      </c>
      <c r="D2836" s="64">
        <v>0</v>
      </c>
      <c r="E2836" s="64">
        <v>0</v>
      </c>
      <c r="F2836" s="64">
        <v>0</v>
      </c>
      <c r="G2836" s="64">
        <v>0</v>
      </c>
      <c r="H2836" s="64">
        <v>0</v>
      </c>
      <c r="I2836" s="64">
        <v>0</v>
      </c>
      <c r="J2836" s="64">
        <v>0</v>
      </c>
      <c r="K2836" s="64">
        <v>0</v>
      </c>
      <c r="L2836" s="65"/>
      <c r="M2836" s="65">
        <v>0</v>
      </c>
      <c r="N2836" s="65">
        <v>0</v>
      </c>
      <c r="O2836" s="65">
        <v>0</v>
      </c>
      <c r="P2836" s="65">
        <v>0</v>
      </c>
      <c r="Q2836" s="65">
        <v>0</v>
      </c>
      <c r="R2836" s="65">
        <v>0</v>
      </c>
      <c r="S2836" s="65">
        <v>0</v>
      </c>
      <c r="T2836" s="65">
        <v>0</v>
      </c>
      <c r="U2836" s="65">
        <v>0</v>
      </c>
    </row>
    <row r="2837" spans="1:21" x14ac:dyDescent="0.35">
      <c r="A2837" s="62">
        <v>2832</v>
      </c>
      <c r="B2837" s="63" t="s">
        <v>3030</v>
      </c>
      <c r="C2837" s="64">
        <v>0</v>
      </c>
      <c r="D2837" s="64">
        <v>0</v>
      </c>
      <c r="E2837" s="64">
        <v>0</v>
      </c>
      <c r="F2837" s="64">
        <v>0</v>
      </c>
      <c r="G2837" s="64">
        <v>0</v>
      </c>
      <c r="H2837" s="64">
        <v>0</v>
      </c>
      <c r="I2837" s="64">
        <v>27.27272727272727</v>
      </c>
      <c r="J2837" s="64">
        <v>0</v>
      </c>
      <c r="K2837" s="64">
        <v>15.789473684210526</v>
      </c>
      <c r="L2837" s="65"/>
      <c r="M2837" s="65">
        <v>0</v>
      </c>
      <c r="N2837" s="65">
        <v>0</v>
      </c>
      <c r="O2837" s="65">
        <v>0</v>
      </c>
      <c r="P2837" s="65">
        <v>0</v>
      </c>
      <c r="Q2837" s="65">
        <v>0</v>
      </c>
      <c r="R2837" s="65">
        <v>0</v>
      </c>
      <c r="S2837" s="65">
        <v>3</v>
      </c>
      <c r="T2837" s="65">
        <v>0</v>
      </c>
      <c r="U2837" s="65">
        <v>3</v>
      </c>
    </row>
    <row r="2838" spans="1:21" x14ac:dyDescent="0.35">
      <c r="A2838" s="62">
        <v>2833</v>
      </c>
      <c r="B2838" s="63" t="s">
        <v>3031</v>
      </c>
      <c r="C2838" s="64">
        <v>6.3414634146341466</v>
      </c>
      <c r="D2838" s="64">
        <v>2.6315789473684208</v>
      </c>
      <c r="E2838" s="64">
        <v>6.0509554140127388</v>
      </c>
      <c r="F2838" s="64">
        <v>1.4705882352941175</v>
      </c>
      <c r="G2838" s="64">
        <v>13</v>
      </c>
      <c r="H2838" s="64">
        <v>6.624605678233439</v>
      </c>
      <c r="I2838" s="64">
        <v>4.6228710462287106</v>
      </c>
      <c r="J2838" s="64">
        <v>9.5890410958904102</v>
      </c>
      <c r="K2838" s="64">
        <v>6.8750000000000009</v>
      </c>
      <c r="L2838" s="65"/>
      <c r="M2838" s="65">
        <v>13</v>
      </c>
      <c r="N2838" s="65">
        <v>3</v>
      </c>
      <c r="O2838" s="65">
        <v>19</v>
      </c>
      <c r="P2838" s="65">
        <v>3</v>
      </c>
      <c r="Q2838" s="65">
        <v>13</v>
      </c>
      <c r="R2838" s="65">
        <v>21</v>
      </c>
      <c r="S2838" s="65">
        <v>19</v>
      </c>
      <c r="T2838" s="65">
        <v>21</v>
      </c>
      <c r="U2838" s="65">
        <v>44</v>
      </c>
    </row>
    <row r="2839" spans="1:21" x14ac:dyDescent="0.35">
      <c r="A2839" s="62">
        <v>2834</v>
      </c>
      <c r="B2839" s="63" t="s">
        <v>3032</v>
      </c>
      <c r="C2839" s="64">
        <v>0</v>
      </c>
      <c r="D2839" s="64">
        <v>0</v>
      </c>
      <c r="E2839" s="64">
        <v>0</v>
      </c>
      <c r="F2839" s="64">
        <v>0</v>
      </c>
      <c r="G2839" s="64">
        <v>0</v>
      </c>
      <c r="H2839" s="64">
        <v>0</v>
      </c>
      <c r="I2839" s="64">
        <v>0</v>
      </c>
      <c r="J2839" s="64">
        <v>0</v>
      </c>
      <c r="K2839" s="64">
        <v>0</v>
      </c>
      <c r="L2839" s="65"/>
      <c r="M2839" s="65">
        <v>0</v>
      </c>
      <c r="N2839" s="65">
        <v>0</v>
      </c>
      <c r="O2839" s="65">
        <v>0</v>
      </c>
      <c r="P2839" s="65">
        <v>0</v>
      </c>
      <c r="Q2839" s="65">
        <v>0</v>
      </c>
      <c r="R2839" s="65">
        <v>0</v>
      </c>
      <c r="S2839" s="65">
        <v>0</v>
      </c>
      <c r="T2839" s="65">
        <v>0</v>
      </c>
      <c r="U2839" s="65">
        <v>0</v>
      </c>
    </row>
    <row r="2840" spans="1:21" x14ac:dyDescent="0.35">
      <c r="A2840" s="62">
        <v>2835</v>
      </c>
      <c r="B2840" s="63" t="s">
        <v>3033</v>
      </c>
      <c r="C2840" s="64">
        <v>0</v>
      </c>
      <c r="D2840" s="64">
        <v>0</v>
      </c>
      <c r="E2840" s="64">
        <v>0</v>
      </c>
      <c r="F2840" s="64">
        <v>0</v>
      </c>
      <c r="G2840" s="64">
        <v>0</v>
      </c>
      <c r="H2840" s="64">
        <v>0</v>
      </c>
      <c r="I2840" s="64">
        <v>0</v>
      </c>
      <c r="J2840" s="64">
        <v>0</v>
      </c>
      <c r="K2840" s="64">
        <v>0</v>
      </c>
      <c r="L2840" s="65"/>
      <c r="M2840" s="65">
        <v>0</v>
      </c>
      <c r="N2840" s="65">
        <v>0</v>
      </c>
      <c r="O2840" s="65">
        <v>0</v>
      </c>
      <c r="P2840" s="65">
        <v>0</v>
      </c>
      <c r="Q2840" s="65">
        <v>0</v>
      </c>
      <c r="R2840" s="65">
        <v>0</v>
      </c>
      <c r="S2840" s="65">
        <v>0</v>
      </c>
      <c r="T2840" s="65">
        <v>0</v>
      </c>
      <c r="U2840" s="65">
        <v>0</v>
      </c>
    </row>
    <row r="2841" spans="1:21" x14ac:dyDescent="0.35">
      <c r="A2841" s="62">
        <v>2836</v>
      </c>
      <c r="B2841" s="63" t="s">
        <v>3034</v>
      </c>
      <c r="C2841" s="64">
        <v>0</v>
      </c>
      <c r="D2841" s="64">
        <v>0</v>
      </c>
      <c r="E2841" s="64">
        <v>0</v>
      </c>
      <c r="F2841" s="64">
        <v>0</v>
      </c>
      <c r="G2841" s="64">
        <v>0</v>
      </c>
      <c r="H2841" s="64">
        <v>0</v>
      </c>
      <c r="I2841" s="64">
        <v>0</v>
      </c>
      <c r="J2841" s="64">
        <v>0</v>
      </c>
      <c r="K2841" s="64">
        <v>0</v>
      </c>
      <c r="L2841" s="65"/>
      <c r="M2841" s="65">
        <v>0</v>
      </c>
      <c r="N2841" s="65">
        <v>0</v>
      </c>
      <c r="O2841" s="65">
        <v>0</v>
      </c>
      <c r="P2841" s="65">
        <v>0</v>
      </c>
      <c r="Q2841" s="65">
        <v>0</v>
      </c>
      <c r="R2841" s="65">
        <v>0</v>
      </c>
      <c r="S2841" s="65">
        <v>0</v>
      </c>
      <c r="T2841" s="65">
        <v>0</v>
      </c>
      <c r="U2841" s="65">
        <v>0</v>
      </c>
    </row>
    <row r="2842" spans="1:21" x14ac:dyDescent="0.35">
      <c r="A2842" s="62">
        <v>2837</v>
      </c>
      <c r="B2842" s="63" t="s">
        <v>3035</v>
      </c>
      <c r="C2842" s="64">
        <v>0</v>
      </c>
      <c r="D2842" s="64">
        <v>0</v>
      </c>
      <c r="E2842" s="64">
        <v>0</v>
      </c>
      <c r="F2842" s="64">
        <v>0</v>
      </c>
      <c r="G2842" s="64">
        <v>0</v>
      </c>
      <c r="H2842" s="64">
        <v>0</v>
      </c>
      <c r="I2842" s="64">
        <v>0</v>
      </c>
      <c r="J2842" s="64">
        <v>0</v>
      </c>
      <c r="K2842" s="64">
        <v>0</v>
      </c>
      <c r="L2842" s="65"/>
      <c r="M2842" s="65">
        <v>0</v>
      </c>
      <c r="N2842" s="65">
        <v>0</v>
      </c>
      <c r="O2842" s="65">
        <v>0</v>
      </c>
      <c r="P2842" s="65">
        <v>0</v>
      </c>
      <c r="Q2842" s="65">
        <v>0</v>
      </c>
      <c r="R2842" s="65">
        <v>0</v>
      </c>
      <c r="S2842" s="65">
        <v>0</v>
      </c>
      <c r="T2842" s="65">
        <v>0</v>
      </c>
      <c r="U2842" s="65">
        <v>0</v>
      </c>
    </row>
    <row r="2843" spans="1:21" x14ac:dyDescent="0.35">
      <c r="A2843" s="62">
        <v>2838</v>
      </c>
      <c r="B2843" s="63" t="s">
        <v>3036</v>
      </c>
      <c r="C2843" s="64">
        <v>0</v>
      </c>
      <c r="D2843" s="64">
        <v>0</v>
      </c>
      <c r="E2843" s="64">
        <v>0</v>
      </c>
      <c r="F2843" s="64">
        <v>0</v>
      </c>
      <c r="G2843" s="64">
        <v>0</v>
      </c>
      <c r="H2843" s="64">
        <v>0</v>
      </c>
      <c r="I2843" s="64">
        <v>0</v>
      </c>
      <c r="J2843" s="64">
        <v>0</v>
      </c>
      <c r="K2843" s="64">
        <v>0</v>
      </c>
      <c r="L2843" s="65"/>
      <c r="M2843" s="65">
        <v>0</v>
      </c>
      <c r="N2843" s="65">
        <v>0</v>
      </c>
      <c r="O2843" s="65">
        <v>0</v>
      </c>
      <c r="P2843" s="65">
        <v>0</v>
      </c>
      <c r="Q2843" s="65">
        <v>0</v>
      </c>
      <c r="R2843" s="65">
        <v>0</v>
      </c>
      <c r="S2843" s="65">
        <v>0</v>
      </c>
      <c r="T2843" s="65">
        <v>0</v>
      </c>
      <c r="U2843" s="65">
        <v>0</v>
      </c>
    </row>
    <row r="2844" spans="1:21" x14ac:dyDescent="0.35">
      <c r="A2844" s="62">
        <v>2839</v>
      </c>
      <c r="B2844" s="63" t="s">
        <v>3037</v>
      </c>
      <c r="C2844" s="64">
        <v>0</v>
      </c>
      <c r="D2844" s="64">
        <v>0</v>
      </c>
      <c r="E2844" s="64">
        <v>0</v>
      </c>
      <c r="F2844" s="64">
        <v>0</v>
      </c>
      <c r="G2844" s="64">
        <v>0</v>
      </c>
      <c r="H2844" s="64">
        <v>0</v>
      </c>
      <c r="I2844" s="64">
        <v>0</v>
      </c>
      <c r="J2844" s="64">
        <v>0</v>
      </c>
      <c r="K2844" s="64">
        <v>0</v>
      </c>
      <c r="L2844" s="65"/>
      <c r="M2844" s="65">
        <v>0</v>
      </c>
      <c r="N2844" s="65">
        <v>0</v>
      </c>
      <c r="O2844" s="65">
        <v>0</v>
      </c>
      <c r="P2844" s="65">
        <v>0</v>
      </c>
      <c r="Q2844" s="65">
        <v>0</v>
      </c>
      <c r="R2844" s="65">
        <v>0</v>
      </c>
      <c r="S2844" s="65">
        <v>0</v>
      </c>
      <c r="T2844" s="65">
        <v>0</v>
      </c>
      <c r="U2844" s="65">
        <v>0</v>
      </c>
    </row>
    <row r="2845" spans="1:21" x14ac:dyDescent="0.35">
      <c r="A2845" s="62">
        <v>2840</v>
      </c>
      <c r="B2845" s="63" t="s">
        <v>3038</v>
      </c>
      <c r="C2845" s="64">
        <v>0</v>
      </c>
      <c r="D2845" s="64">
        <v>0</v>
      </c>
      <c r="E2845" s="64">
        <v>0</v>
      </c>
      <c r="F2845" s="64">
        <v>0</v>
      </c>
      <c r="G2845" s="64">
        <v>0</v>
      </c>
      <c r="H2845" s="64">
        <v>0</v>
      </c>
      <c r="I2845" s="64">
        <v>0</v>
      </c>
      <c r="J2845" s="64">
        <v>0</v>
      </c>
      <c r="K2845" s="64">
        <v>0</v>
      </c>
      <c r="L2845" s="65"/>
      <c r="M2845" s="65">
        <v>0</v>
      </c>
      <c r="N2845" s="65">
        <v>0</v>
      </c>
      <c r="O2845" s="65">
        <v>0</v>
      </c>
      <c r="P2845" s="65">
        <v>0</v>
      </c>
      <c r="Q2845" s="65">
        <v>0</v>
      </c>
      <c r="R2845" s="65">
        <v>0</v>
      </c>
      <c r="S2845" s="65">
        <v>0</v>
      </c>
      <c r="T2845" s="65">
        <v>0</v>
      </c>
      <c r="U2845" s="65">
        <v>0</v>
      </c>
    </row>
    <row r="2846" spans="1:21" x14ac:dyDescent="0.35">
      <c r="A2846" s="62">
        <v>2841</v>
      </c>
      <c r="B2846" s="63" t="s">
        <v>3039</v>
      </c>
      <c r="C2846" s="64">
        <v>0</v>
      </c>
      <c r="D2846" s="64">
        <v>0</v>
      </c>
      <c r="E2846" s="64">
        <v>28.571428571428569</v>
      </c>
      <c r="F2846" s="64">
        <v>0</v>
      </c>
      <c r="G2846" s="64">
        <v>0</v>
      </c>
      <c r="H2846" s="64">
        <v>0</v>
      </c>
      <c r="I2846" s="64">
        <v>0</v>
      </c>
      <c r="J2846" s="64">
        <v>0</v>
      </c>
      <c r="K2846" s="64">
        <v>10.810810810810811</v>
      </c>
      <c r="L2846" s="65"/>
      <c r="M2846" s="65">
        <v>0</v>
      </c>
      <c r="N2846" s="65">
        <v>0</v>
      </c>
      <c r="O2846" s="65">
        <v>4</v>
      </c>
      <c r="P2846" s="65">
        <v>0</v>
      </c>
      <c r="Q2846" s="65">
        <v>0</v>
      </c>
      <c r="R2846" s="65">
        <v>0</v>
      </c>
      <c r="S2846" s="65">
        <v>0</v>
      </c>
      <c r="T2846" s="65">
        <v>0</v>
      </c>
      <c r="U2846" s="65">
        <v>4</v>
      </c>
    </row>
    <row r="2847" spans="1:21" x14ac:dyDescent="0.35">
      <c r="A2847" s="62">
        <v>2842</v>
      </c>
      <c r="B2847" s="63" t="s">
        <v>3040</v>
      </c>
      <c r="C2847" s="64">
        <v>0</v>
      </c>
      <c r="D2847" s="64">
        <v>0</v>
      </c>
      <c r="E2847" s="64">
        <v>0</v>
      </c>
      <c r="F2847" s="64">
        <v>0</v>
      </c>
      <c r="G2847" s="64">
        <v>0</v>
      </c>
      <c r="H2847" s="64">
        <v>0</v>
      </c>
      <c r="I2847" s="64">
        <v>0</v>
      </c>
      <c r="J2847" s="64">
        <v>0</v>
      </c>
      <c r="K2847" s="64">
        <v>0</v>
      </c>
      <c r="L2847" s="65"/>
      <c r="M2847" s="65">
        <v>0</v>
      </c>
      <c r="N2847" s="65">
        <v>0</v>
      </c>
      <c r="O2847" s="65">
        <v>0</v>
      </c>
      <c r="P2847" s="65">
        <v>0</v>
      </c>
      <c r="Q2847" s="65">
        <v>0</v>
      </c>
      <c r="R2847" s="65">
        <v>0</v>
      </c>
      <c r="S2847" s="65">
        <v>0</v>
      </c>
      <c r="T2847" s="65">
        <v>0</v>
      </c>
      <c r="U2847" s="65">
        <v>0</v>
      </c>
    </row>
    <row r="2848" spans="1:21" x14ac:dyDescent="0.35">
      <c r="A2848" s="62">
        <v>2843</v>
      </c>
      <c r="B2848" s="63" t="s">
        <v>3041</v>
      </c>
      <c r="C2848" s="64">
        <v>0</v>
      </c>
      <c r="D2848" s="64">
        <v>0</v>
      </c>
      <c r="E2848" s="64">
        <v>0</v>
      </c>
      <c r="F2848" s="64">
        <v>0</v>
      </c>
      <c r="G2848" s="64">
        <v>0</v>
      </c>
      <c r="H2848" s="64">
        <v>0</v>
      </c>
      <c r="I2848" s="64">
        <v>0</v>
      </c>
      <c r="J2848" s="64">
        <v>0</v>
      </c>
      <c r="K2848" s="64">
        <v>0</v>
      </c>
      <c r="L2848" s="65"/>
      <c r="M2848" s="65">
        <v>0</v>
      </c>
      <c r="N2848" s="65">
        <v>0</v>
      </c>
      <c r="O2848" s="65">
        <v>0</v>
      </c>
      <c r="P2848" s="65">
        <v>0</v>
      </c>
      <c r="Q2848" s="65">
        <v>0</v>
      </c>
      <c r="R2848" s="65">
        <v>0</v>
      </c>
      <c r="S2848" s="65">
        <v>0</v>
      </c>
      <c r="T2848" s="65">
        <v>0</v>
      </c>
      <c r="U2848" s="65">
        <v>0</v>
      </c>
    </row>
    <row r="2849" spans="1:21" x14ac:dyDescent="0.35">
      <c r="A2849" s="62">
        <v>2844</v>
      </c>
      <c r="B2849" s="63" t="s">
        <v>3042</v>
      </c>
      <c r="C2849" s="64">
        <v>0</v>
      </c>
      <c r="D2849" s="64">
        <v>0</v>
      </c>
      <c r="E2849" s="64">
        <v>0</v>
      </c>
      <c r="F2849" s="64">
        <v>0</v>
      </c>
      <c r="G2849" s="64">
        <v>0</v>
      </c>
      <c r="H2849" s="64">
        <v>0</v>
      </c>
      <c r="I2849" s="64">
        <v>0</v>
      </c>
      <c r="J2849" s="64">
        <v>0</v>
      </c>
      <c r="K2849" s="64">
        <v>0</v>
      </c>
      <c r="L2849" s="65"/>
      <c r="M2849" s="65">
        <v>0</v>
      </c>
      <c r="N2849" s="65">
        <v>0</v>
      </c>
      <c r="O2849" s="65">
        <v>0</v>
      </c>
      <c r="P2849" s="65">
        <v>0</v>
      </c>
      <c r="Q2849" s="65">
        <v>0</v>
      </c>
      <c r="R2849" s="65">
        <v>0</v>
      </c>
      <c r="S2849" s="65">
        <v>0</v>
      </c>
      <c r="T2849" s="65">
        <v>0</v>
      </c>
      <c r="U2849" s="65">
        <v>0</v>
      </c>
    </row>
    <row r="2850" spans="1:21" x14ac:dyDescent="0.35">
      <c r="A2850" s="62">
        <v>2845</v>
      </c>
      <c r="B2850" s="63" t="s">
        <v>3043</v>
      </c>
      <c r="C2850" s="64">
        <v>0</v>
      </c>
      <c r="D2850" s="64">
        <v>0</v>
      </c>
      <c r="E2850" s="64">
        <v>0</v>
      </c>
      <c r="F2850" s="64">
        <v>0</v>
      </c>
      <c r="G2850" s="64">
        <v>0</v>
      </c>
      <c r="H2850" s="64">
        <v>0</v>
      </c>
      <c r="I2850" s="64">
        <v>0</v>
      </c>
      <c r="J2850" s="64">
        <v>0</v>
      </c>
      <c r="K2850" s="64">
        <v>0</v>
      </c>
      <c r="L2850" s="65"/>
      <c r="M2850" s="65">
        <v>0</v>
      </c>
      <c r="N2850" s="65">
        <v>0</v>
      </c>
      <c r="O2850" s="65">
        <v>0</v>
      </c>
      <c r="P2850" s="65">
        <v>0</v>
      </c>
      <c r="Q2850" s="65">
        <v>0</v>
      </c>
      <c r="R2850" s="65">
        <v>0</v>
      </c>
      <c r="S2850" s="65">
        <v>0</v>
      </c>
      <c r="T2850" s="65">
        <v>0</v>
      </c>
      <c r="U2850" s="65">
        <v>0</v>
      </c>
    </row>
    <row r="2851" spans="1:21" x14ac:dyDescent="0.35">
      <c r="A2851" s="62">
        <v>2846</v>
      </c>
      <c r="B2851" s="63" t="s">
        <v>3044</v>
      </c>
      <c r="C2851" s="64">
        <v>0</v>
      </c>
      <c r="D2851" s="64">
        <v>0</v>
      </c>
      <c r="E2851" s="64">
        <v>0</v>
      </c>
      <c r="F2851" s="64">
        <v>0</v>
      </c>
      <c r="G2851" s="64">
        <v>28.571428571428569</v>
      </c>
      <c r="H2851" s="64">
        <v>0</v>
      </c>
      <c r="I2851" s="64">
        <v>0</v>
      </c>
      <c r="J2851" s="64">
        <v>0</v>
      </c>
      <c r="K2851" s="64">
        <v>10.9375</v>
      </c>
      <c r="L2851" s="65"/>
      <c r="M2851" s="65">
        <v>0</v>
      </c>
      <c r="N2851" s="65">
        <v>0</v>
      </c>
      <c r="O2851" s="65">
        <v>0</v>
      </c>
      <c r="P2851" s="65">
        <v>0</v>
      </c>
      <c r="Q2851" s="65">
        <v>6</v>
      </c>
      <c r="R2851" s="65">
        <v>0</v>
      </c>
      <c r="S2851" s="65">
        <v>0</v>
      </c>
      <c r="T2851" s="65">
        <v>0</v>
      </c>
      <c r="U2851" s="65">
        <v>7</v>
      </c>
    </row>
    <row r="2852" spans="1:21" x14ac:dyDescent="0.35">
      <c r="A2852" s="62">
        <v>2847</v>
      </c>
      <c r="B2852" s="63" t="s">
        <v>3045</v>
      </c>
      <c r="C2852" s="64">
        <v>0</v>
      </c>
      <c r="D2852" s="64">
        <v>0</v>
      </c>
      <c r="E2852" s="64">
        <v>0</v>
      </c>
      <c r="F2852" s="64">
        <v>0</v>
      </c>
      <c r="G2852" s="64">
        <v>0</v>
      </c>
      <c r="H2852" s="64">
        <v>0</v>
      </c>
      <c r="I2852" s="64">
        <v>0</v>
      </c>
      <c r="J2852" s="64">
        <v>0</v>
      </c>
      <c r="K2852" s="64">
        <v>0</v>
      </c>
      <c r="L2852" s="65"/>
      <c r="M2852" s="65">
        <v>0</v>
      </c>
      <c r="N2852" s="65">
        <v>0</v>
      </c>
      <c r="O2852" s="65">
        <v>0</v>
      </c>
      <c r="P2852" s="65">
        <v>0</v>
      </c>
      <c r="Q2852" s="65">
        <v>0</v>
      </c>
      <c r="R2852" s="65">
        <v>0</v>
      </c>
      <c r="S2852" s="65">
        <v>0</v>
      </c>
      <c r="T2852" s="65">
        <v>0</v>
      </c>
      <c r="U2852" s="65">
        <v>0</v>
      </c>
    </row>
    <row r="2853" spans="1:21" x14ac:dyDescent="0.35">
      <c r="A2853" s="62">
        <v>2848</v>
      </c>
      <c r="B2853" s="63" t="s">
        <v>3046</v>
      </c>
      <c r="C2853" s="64">
        <v>57.142857142857139</v>
      </c>
      <c r="D2853" s="64">
        <v>0</v>
      </c>
      <c r="E2853" s="64">
        <v>62.5</v>
      </c>
      <c r="F2853" s="64">
        <v>0</v>
      </c>
      <c r="G2853" s="64">
        <v>0</v>
      </c>
      <c r="H2853" s="64">
        <v>0</v>
      </c>
      <c r="I2853" s="64">
        <v>36.363636363636367</v>
      </c>
      <c r="J2853" s="64">
        <v>0</v>
      </c>
      <c r="K2853" s="64">
        <v>27.777777777777779</v>
      </c>
      <c r="L2853" s="65"/>
      <c r="M2853" s="65">
        <v>4</v>
      </c>
      <c r="N2853" s="65">
        <v>0</v>
      </c>
      <c r="O2853" s="65">
        <v>5</v>
      </c>
      <c r="P2853" s="65">
        <v>0</v>
      </c>
      <c r="Q2853" s="65">
        <v>0</v>
      </c>
      <c r="R2853" s="65">
        <v>0</v>
      </c>
      <c r="S2853" s="65">
        <v>4</v>
      </c>
      <c r="T2853" s="65">
        <v>0</v>
      </c>
      <c r="U2853" s="65">
        <v>5</v>
      </c>
    </row>
    <row r="2854" spans="1:21" x14ac:dyDescent="0.35">
      <c r="A2854" s="62">
        <v>2849</v>
      </c>
      <c r="B2854" s="63" t="s">
        <v>3047</v>
      </c>
      <c r="C2854" s="64">
        <v>0</v>
      </c>
      <c r="D2854" s="64">
        <v>0</v>
      </c>
      <c r="E2854" s="64">
        <v>0</v>
      </c>
      <c r="F2854" s="64">
        <v>0</v>
      </c>
      <c r="G2854" s="64">
        <v>0</v>
      </c>
      <c r="H2854" s="64">
        <v>0</v>
      </c>
      <c r="I2854" s="64">
        <v>0</v>
      </c>
      <c r="J2854" s="64">
        <v>0</v>
      </c>
      <c r="K2854" s="64">
        <v>0</v>
      </c>
      <c r="L2854" s="65"/>
      <c r="M2854" s="65">
        <v>0</v>
      </c>
      <c r="N2854" s="65">
        <v>0</v>
      </c>
      <c r="O2854" s="65">
        <v>0</v>
      </c>
      <c r="P2854" s="65">
        <v>0</v>
      </c>
      <c r="Q2854" s="65">
        <v>0</v>
      </c>
      <c r="R2854" s="65">
        <v>0</v>
      </c>
      <c r="S2854" s="65">
        <v>0</v>
      </c>
      <c r="T2854" s="65">
        <v>0</v>
      </c>
      <c r="U2854" s="65">
        <v>0</v>
      </c>
    </row>
    <row r="2855" spans="1:21" x14ac:dyDescent="0.35">
      <c r="A2855" s="62">
        <v>2850</v>
      </c>
      <c r="B2855" s="63" t="s">
        <v>3048</v>
      </c>
      <c r="C2855" s="64">
        <v>0</v>
      </c>
      <c r="D2855" s="64">
        <v>0</v>
      </c>
      <c r="E2855" s="64">
        <v>0</v>
      </c>
      <c r="F2855" s="64">
        <v>0</v>
      </c>
      <c r="G2855" s="64">
        <v>0</v>
      </c>
      <c r="H2855" s="64">
        <v>0</v>
      </c>
      <c r="I2855" s="64">
        <v>0</v>
      </c>
      <c r="J2855" s="64">
        <v>0</v>
      </c>
      <c r="K2855" s="64">
        <v>0</v>
      </c>
      <c r="L2855" s="65"/>
      <c r="M2855" s="65">
        <v>0</v>
      </c>
      <c r="N2855" s="65">
        <v>0</v>
      </c>
      <c r="O2855" s="65">
        <v>0</v>
      </c>
      <c r="P2855" s="65">
        <v>0</v>
      </c>
      <c r="Q2855" s="65">
        <v>0</v>
      </c>
      <c r="R2855" s="65">
        <v>0</v>
      </c>
      <c r="S2855" s="65">
        <v>0</v>
      </c>
      <c r="T2855" s="65">
        <v>0</v>
      </c>
      <c r="U2855" s="65">
        <v>0</v>
      </c>
    </row>
    <row r="2856" spans="1:21" x14ac:dyDescent="0.35">
      <c r="A2856" s="62">
        <v>2851</v>
      </c>
      <c r="B2856" s="63" t="s">
        <v>3049</v>
      </c>
      <c r="C2856" s="64">
        <v>0</v>
      </c>
      <c r="D2856" s="64">
        <v>0</v>
      </c>
      <c r="E2856" s="64">
        <v>0</v>
      </c>
      <c r="F2856" s="64">
        <v>0</v>
      </c>
      <c r="G2856" s="64">
        <v>0</v>
      </c>
      <c r="H2856" s="64">
        <v>0</v>
      </c>
      <c r="I2856" s="64">
        <v>0</v>
      </c>
      <c r="J2856" s="64">
        <v>0</v>
      </c>
      <c r="K2856" s="64">
        <v>0</v>
      </c>
      <c r="L2856" s="65"/>
      <c r="M2856" s="65">
        <v>0</v>
      </c>
      <c r="N2856" s="65">
        <v>0</v>
      </c>
      <c r="O2856" s="65">
        <v>0</v>
      </c>
      <c r="P2856" s="65">
        <v>0</v>
      </c>
      <c r="Q2856" s="65">
        <v>0</v>
      </c>
      <c r="R2856" s="65">
        <v>0</v>
      </c>
      <c r="S2856" s="65">
        <v>0</v>
      </c>
      <c r="T2856" s="65">
        <v>0</v>
      </c>
      <c r="U2856" s="65">
        <v>0</v>
      </c>
    </row>
    <row r="2857" spans="1:21" x14ac:dyDescent="0.35">
      <c r="A2857" s="62">
        <v>2852</v>
      </c>
      <c r="B2857" s="63" t="s">
        <v>3050</v>
      </c>
      <c r="C2857" s="64">
        <v>0</v>
      </c>
      <c r="D2857" s="64">
        <v>0</v>
      </c>
      <c r="E2857" s="64">
        <v>0</v>
      </c>
      <c r="F2857" s="64">
        <v>0</v>
      </c>
      <c r="G2857" s="64">
        <v>100</v>
      </c>
      <c r="H2857" s="64">
        <v>33.333333333333329</v>
      </c>
      <c r="I2857" s="64">
        <v>0</v>
      </c>
      <c r="J2857" s="64">
        <v>100</v>
      </c>
      <c r="K2857" s="64">
        <v>33.333333333333329</v>
      </c>
      <c r="L2857" s="65"/>
      <c r="M2857" s="65">
        <v>0</v>
      </c>
      <c r="N2857" s="65">
        <v>0</v>
      </c>
      <c r="O2857" s="65">
        <v>0</v>
      </c>
      <c r="P2857" s="65">
        <v>0</v>
      </c>
      <c r="Q2857" s="65">
        <v>3</v>
      </c>
      <c r="R2857" s="65">
        <v>3</v>
      </c>
      <c r="S2857" s="65">
        <v>0</v>
      </c>
      <c r="T2857" s="65">
        <v>3</v>
      </c>
      <c r="U2857" s="65">
        <v>3</v>
      </c>
    </row>
    <row r="2858" spans="1:21" x14ac:dyDescent="0.35">
      <c r="A2858" s="62">
        <v>2853</v>
      </c>
      <c r="B2858" s="63" t="s">
        <v>3051</v>
      </c>
      <c r="C2858" s="64">
        <v>0</v>
      </c>
      <c r="D2858" s="64">
        <v>0</v>
      </c>
      <c r="E2858" s="64">
        <v>0</v>
      </c>
      <c r="F2858" s="64">
        <v>0</v>
      </c>
      <c r="G2858" s="64">
        <v>0</v>
      </c>
      <c r="H2858" s="64">
        <v>0</v>
      </c>
      <c r="I2858" s="64">
        <v>0</v>
      </c>
      <c r="J2858" s="64">
        <v>0</v>
      </c>
      <c r="K2858" s="64">
        <v>0</v>
      </c>
      <c r="L2858" s="65"/>
      <c r="M2858" s="65">
        <v>0</v>
      </c>
      <c r="N2858" s="65">
        <v>0</v>
      </c>
      <c r="O2858" s="65">
        <v>0</v>
      </c>
      <c r="P2858" s="65">
        <v>0</v>
      </c>
      <c r="Q2858" s="65">
        <v>0</v>
      </c>
      <c r="R2858" s="65">
        <v>0</v>
      </c>
      <c r="S2858" s="65">
        <v>0</v>
      </c>
      <c r="T2858" s="65">
        <v>0</v>
      </c>
      <c r="U2858" s="65">
        <v>0</v>
      </c>
    </row>
    <row r="2859" spans="1:21" x14ac:dyDescent="0.35">
      <c r="A2859" s="62">
        <v>2854</v>
      </c>
      <c r="B2859" s="63" t="s">
        <v>3052</v>
      </c>
      <c r="C2859" s="64">
        <v>0</v>
      </c>
      <c r="D2859" s="64">
        <v>0</v>
      </c>
      <c r="E2859" s="64">
        <v>0</v>
      </c>
      <c r="F2859" s="64">
        <v>0</v>
      </c>
      <c r="G2859" s="64">
        <v>0</v>
      </c>
      <c r="H2859" s="64">
        <v>0</v>
      </c>
      <c r="I2859" s="64">
        <v>0</v>
      </c>
      <c r="J2859" s="64">
        <v>0</v>
      </c>
      <c r="K2859" s="64">
        <v>0</v>
      </c>
      <c r="L2859" s="65"/>
      <c r="M2859" s="65">
        <v>0</v>
      </c>
      <c r="N2859" s="65">
        <v>0</v>
      </c>
      <c r="O2859" s="65">
        <v>0</v>
      </c>
      <c r="P2859" s="65">
        <v>0</v>
      </c>
      <c r="Q2859" s="65">
        <v>0</v>
      </c>
      <c r="R2859" s="65">
        <v>0</v>
      </c>
      <c r="S2859" s="65">
        <v>0</v>
      </c>
      <c r="T2859" s="65">
        <v>0</v>
      </c>
      <c r="U2859" s="65">
        <v>0</v>
      </c>
    </row>
    <row r="2860" spans="1:21" x14ac:dyDescent="0.35">
      <c r="A2860" s="62">
        <v>2855</v>
      </c>
      <c r="B2860" s="63" t="s">
        <v>3053</v>
      </c>
      <c r="C2860" s="64">
        <v>0</v>
      </c>
      <c r="D2860" s="64">
        <v>0</v>
      </c>
      <c r="E2860" s="64">
        <v>0</v>
      </c>
      <c r="F2860" s="64">
        <v>0</v>
      </c>
      <c r="G2860" s="64">
        <v>0</v>
      </c>
      <c r="H2860" s="64">
        <v>0</v>
      </c>
      <c r="I2860" s="64">
        <v>0</v>
      </c>
      <c r="J2860" s="64">
        <v>0</v>
      </c>
      <c r="K2860" s="64">
        <v>0</v>
      </c>
      <c r="L2860" s="65"/>
      <c r="M2860" s="65">
        <v>0</v>
      </c>
      <c r="N2860" s="65">
        <v>0</v>
      </c>
      <c r="O2860" s="65">
        <v>0</v>
      </c>
      <c r="P2860" s="65">
        <v>0</v>
      </c>
      <c r="Q2860" s="65">
        <v>0</v>
      </c>
      <c r="R2860" s="65">
        <v>0</v>
      </c>
      <c r="S2860" s="65">
        <v>0</v>
      </c>
      <c r="T2860" s="65">
        <v>0</v>
      </c>
      <c r="U2860" s="65">
        <v>0</v>
      </c>
    </row>
    <row r="2861" spans="1:21" x14ac:dyDescent="0.35">
      <c r="A2861" s="62">
        <v>2856</v>
      </c>
      <c r="B2861" s="63" t="s">
        <v>3054</v>
      </c>
      <c r="C2861" s="64">
        <v>0</v>
      </c>
      <c r="D2861" s="64">
        <v>0</v>
      </c>
      <c r="E2861" s="64">
        <v>0</v>
      </c>
      <c r="F2861" s="64">
        <v>0</v>
      </c>
      <c r="G2861" s="64">
        <v>0</v>
      </c>
      <c r="H2861" s="64">
        <v>0</v>
      </c>
      <c r="I2861" s="64">
        <v>0</v>
      </c>
      <c r="J2861" s="64">
        <v>0</v>
      </c>
      <c r="K2861" s="64">
        <v>0</v>
      </c>
      <c r="L2861" s="65"/>
      <c r="M2861" s="65">
        <v>0</v>
      </c>
      <c r="N2861" s="65">
        <v>0</v>
      </c>
      <c r="O2861" s="65">
        <v>0</v>
      </c>
      <c r="P2861" s="65">
        <v>0</v>
      </c>
      <c r="Q2861" s="65">
        <v>0</v>
      </c>
      <c r="R2861" s="65">
        <v>0</v>
      </c>
      <c r="S2861" s="65">
        <v>0</v>
      </c>
      <c r="T2861" s="65">
        <v>0</v>
      </c>
      <c r="U2861" s="65">
        <v>0</v>
      </c>
    </row>
    <row r="2862" spans="1:21" x14ac:dyDescent="0.35">
      <c r="A2862" s="62">
        <v>2857</v>
      </c>
      <c r="B2862" s="63" t="s">
        <v>568</v>
      </c>
      <c r="C2862" s="64">
        <v>0</v>
      </c>
      <c r="D2862" s="64">
        <v>18.9873417721519</v>
      </c>
      <c r="E2862" s="64">
        <v>10.119047619047619</v>
      </c>
      <c r="F2862" s="64">
        <v>0</v>
      </c>
      <c r="G2862" s="64">
        <v>6.0606060606060606</v>
      </c>
      <c r="H2862" s="64">
        <v>5.5555555555555554</v>
      </c>
      <c r="I2862" s="64">
        <v>1.7341040462427744</v>
      </c>
      <c r="J2862" s="64">
        <v>16.770186335403729</v>
      </c>
      <c r="K2862" s="64">
        <v>8.2822085889570545</v>
      </c>
      <c r="L2862" s="65"/>
      <c r="M2862" s="65">
        <v>0</v>
      </c>
      <c r="N2862" s="65">
        <v>15</v>
      </c>
      <c r="O2862" s="65">
        <v>17</v>
      </c>
      <c r="P2862" s="65">
        <v>0</v>
      </c>
      <c r="Q2862" s="65">
        <v>4</v>
      </c>
      <c r="R2862" s="65">
        <v>8</v>
      </c>
      <c r="S2862" s="65">
        <v>3</v>
      </c>
      <c r="T2862" s="65">
        <v>27</v>
      </c>
      <c r="U2862" s="65">
        <v>27</v>
      </c>
    </row>
    <row r="2863" spans="1:21" x14ac:dyDescent="0.35">
      <c r="A2863" s="62">
        <v>2858</v>
      </c>
      <c r="B2863" s="63" t="s">
        <v>3055</v>
      </c>
      <c r="C2863" s="64">
        <v>0</v>
      </c>
      <c r="D2863" s="64">
        <v>0</v>
      </c>
      <c r="E2863" s="64">
        <v>0</v>
      </c>
      <c r="F2863" s="64">
        <v>0</v>
      </c>
      <c r="G2863" s="64">
        <v>0</v>
      </c>
      <c r="H2863" s="64">
        <v>0</v>
      </c>
      <c r="I2863" s="64">
        <v>0</v>
      </c>
      <c r="J2863" s="64">
        <v>0</v>
      </c>
      <c r="K2863" s="64">
        <v>0</v>
      </c>
      <c r="L2863" s="65"/>
      <c r="M2863" s="65">
        <v>0</v>
      </c>
      <c r="N2863" s="65">
        <v>0</v>
      </c>
      <c r="O2863" s="65">
        <v>0</v>
      </c>
      <c r="P2863" s="65">
        <v>0</v>
      </c>
      <c r="Q2863" s="65">
        <v>0</v>
      </c>
      <c r="R2863" s="65">
        <v>0</v>
      </c>
      <c r="S2863" s="65">
        <v>0</v>
      </c>
      <c r="T2863" s="65">
        <v>0</v>
      </c>
      <c r="U2863" s="65">
        <v>0</v>
      </c>
    </row>
    <row r="2864" spans="1:21" x14ac:dyDescent="0.35">
      <c r="A2864" s="62">
        <v>2859</v>
      </c>
      <c r="B2864" s="63" t="s">
        <v>3056</v>
      </c>
      <c r="C2864" s="64">
        <v>0</v>
      </c>
      <c r="D2864" s="64">
        <v>0</v>
      </c>
      <c r="E2864" s="64">
        <v>0</v>
      </c>
      <c r="F2864" s="64">
        <v>0</v>
      </c>
      <c r="G2864" s="64">
        <v>0</v>
      </c>
      <c r="H2864" s="64">
        <v>0</v>
      </c>
      <c r="I2864" s="64">
        <v>0</v>
      </c>
      <c r="J2864" s="64">
        <v>0</v>
      </c>
      <c r="K2864" s="64">
        <v>0</v>
      </c>
      <c r="L2864" s="65"/>
      <c r="M2864" s="65">
        <v>0</v>
      </c>
      <c r="N2864" s="65">
        <v>0</v>
      </c>
      <c r="O2864" s="65">
        <v>0</v>
      </c>
      <c r="P2864" s="65">
        <v>0</v>
      </c>
      <c r="Q2864" s="65">
        <v>0</v>
      </c>
      <c r="R2864" s="65">
        <v>0</v>
      </c>
      <c r="S2864" s="65">
        <v>0</v>
      </c>
      <c r="T2864" s="65">
        <v>0</v>
      </c>
      <c r="U2864" s="65">
        <v>0</v>
      </c>
    </row>
    <row r="2865" spans="1:21" x14ac:dyDescent="0.35">
      <c r="A2865" s="62">
        <v>2860</v>
      </c>
      <c r="B2865" s="63" t="s">
        <v>3057</v>
      </c>
      <c r="C2865" s="64">
        <v>0</v>
      </c>
      <c r="D2865" s="64">
        <v>0</v>
      </c>
      <c r="E2865" s="64">
        <v>0</v>
      </c>
      <c r="F2865" s="64">
        <v>25</v>
      </c>
      <c r="G2865" s="64">
        <v>0</v>
      </c>
      <c r="H2865" s="64">
        <v>0</v>
      </c>
      <c r="I2865" s="64">
        <v>13.793103448275861</v>
      </c>
      <c r="J2865" s="64">
        <v>21.428571428571427</v>
      </c>
      <c r="K2865" s="64">
        <v>20.512820512820511</v>
      </c>
      <c r="L2865" s="65"/>
      <c r="M2865" s="65">
        <v>0</v>
      </c>
      <c r="N2865" s="65">
        <v>0</v>
      </c>
      <c r="O2865" s="65">
        <v>0</v>
      </c>
      <c r="P2865" s="65">
        <v>4</v>
      </c>
      <c r="Q2865" s="65">
        <v>0</v>
      </c>
      <c r="R2865" s="65">
        <v>0</v>
      </c>
      <c r="S2865" s="65">
        <v>4</v>
      </c>
      <c r="T2865" s="65">
        <v>3</v>
      </c>
      <c r="U2865" s="65">
        <v>8</v>
      </c>
    </row>
    <row r="2866" spans="1:21" x14ac:dyDescent="0.35">
      <c r="A2866" s="62">
        <v>2861</v>
      </c>
      <c r="B2866" s="63" t="s">
        <v>3058</v>
      </c>
      <c r="C2866" s="64">
        <v>0</v>
      </c>
      <c r="D2866" s="64">
        <v>0</v>
      </c>
      <c r="E2866" s="64">
        <v>0</v>
      </c>
      <c r="F2866" s="64">
        <v>0</v>
      </c>
      <c r="G2866" s="64">
        <v>0</v>
      </c>
      <c r="H2866" s="64">
        <v>0</v>
      </c>
      <c r="I2866" s="64">
        <v>0</v>
      </c>
      <c r="J2866" s="64">
        <v>0</v>
      </c>
      <c r="K2866" s="64">
        <v>0</v>
      </c>
      <c r="L2866" s="65"/>
      <c r="M2866" s="65">
        <v>0</v>
      </c>
      <c r="N2866" s="65">
        <v>0</v>
      </c>
      <c r="O2866" s="65">
        <v>0</v>
      </c>
      <c r="P2866" s="65">
        <v>0</v>
      </c>
      <c r="Q2866" s="65">
        <v>0</v>
      </c>
      <c r="R2866" s="65">
        <v>0</v>
      </c>
      <c r="S2866" s="65">
        <v>0</v>
      </c>
      <c r="T2866" s="65">
        <v>0</v>
      </c>
      <c r="U2866" s="65">
        <v>0</v>
      </c>
    </row>
    <row r="2867" spans="1:21" x14ac:dyDescent="0.35">
      <c r="A2867" s="62">
        <v>2862</v>
      </c>
      <c r="B2867" s="63" t="s">
        <v>3059</v>
      </c>
      <c r="C2867" s="64">
        <v>0</v>
      </c>
      <c r="D2867" s="64">
        <v>0</v>
      </c>
      <c r="E2867" s="64">
        <v>0</v>
      </c>
      <c r="F2867" s="64">
        <v>0</v>
      </c>
      <c r="G2867" s="64">
        <v>0</v>
      </c>
      <c r="H2867" s="64">
        <v>0</v>
      </c>
      <c r="I2867" s="64">
        <v>0</v>
      </c>
      <c r="J2867" s="64">
        <v>0</v>
      </c>
      <c r="K2867" s="64">
        <v>0</v>
      </c>
      <c r="L2867" s="65"/>
      <c r="M2867" s="65">
        <v>0</v>
      </c>
      <c r="N2867" s="65">
        <v>0</v>
      </c>
      <c r="O2867" s="65">
        <v>0</v>
      </c>
      <c r="P2867" s="65">
        <v>0</v>
      </c>
      <c r="Q2867" s="65">
        <v>0</v>
      </c>
      <c r="R2867" s="65">
        <v>0</v>
      </c>
      <c r="S2867" s="65">
        <v>0</v>
      </c>
      <c r="T2867" s="65">
        <v>0</v>
      </c>
      <c r="U2867" s="65">
        <v>0</v>
      </c>
    </row>
    <row r="2868" spans="1:21" x14ac:dyDescent="0.35">
      <c r="A2868" s="62">
        <v>2863</v>
      </c>
      <c r="B2868" s="63" t="s">
        <v>3060</v>
      </c>
      <c r="C2868" s="64">
        <v>0</v>
      </c>
      <c r="D2868" s="64">
        <v>0</v>
      </c>
      <c r="E2868" s="64">
        <v>0</v>
      </c>
      <c r="F2868" s="64">
        <v>0</v>
      </c>
      <c r="G2868" s="64">
        <v>0</v>
      </c>
      <c r="H2868" s="64">
        <v>0</v>
      </c>
      <c r="I2868" s="64">
        <v>0</v>
      </c>
      <c r="J2868" s="64">
        <v>0</v>
      </c>
      <c r="K2868" s="64">
        <v>0</v>
      </c>
      <c r="L2868" s="65"/>
      <c r="M2868" s="65">
        <v>0</v>
      </c>
      <c r="N2868" s="65">
        <v>0</v>
      </c>
      <c r="O2868" s="65">
        <v>0</v>
      </c>
      <c r="P2868" s="65">
        <v>0</v>
      </c>
      <c r="Q2868" s="65">
        <v>0</v>
      </c>
      <c r="R2868" s="65">
        <v>0</v>
      </c>
      <c r="S2868" s="65">
        <v>0</v>
      </c>
      <c r="T2868" s="65">
        <v>0</v>
      </c>
      <c r="U2868" s="65">
        <v>0</v>
      </c>
    </row>
    <row r="2869" spans="1:21" x14ac:dyDescent="0.35">
      <c r="A2869" s="62">
        <v>2864</v>
      </c>
      <c r="B2869" s="63" t="s">
        <v>3061</v>
      </c>
      <c r="C2869" s="64">
        <v>0</v>
      </c>
      <c r="D2869" s="64">
        <v>0</v>
      </c>
      <c r="E2869" s="64">
        <v>0</v>
      </c>
      <c r="F2869" s="64">
        <v>0</v>
      </c>
      <c r="G2869" s="64">
        <v>0</v>
      </c>
      <c r="H2869" s="64">
        <v>0</v>
      </c>
      <c r="I2869" s="64">
        <v>0</v>
      </c>
      <c r="J2869" s="64">
        <v>0</v>
      </c>
      <c r="K2869" s="64">
        <v>0</v>
      </c>
      <c r="L2869" s="65"/>
      <c r="M2869" s="65">
        <v>0</v>
      </c>
      <c r="N2869" s="65">
        <v>0</v>
      </c>
      <c r="O2869" s="65">
        <v>0</v>
      </c>
      <c r="P2869" s="65">
        <v>0</v>
      </c>
      <c r="Q2869" s="65">
        <v>0</v>
      </c>
      <c r="R2869" s="65">
        <v>0</v>
      </c>
      <c r="S2869" s="65">
        <v>0</v>
      </c>
      <c r="T2869" s="65">
        <v>0</v>
      </c>
      <c r="U2869" s="65">
        <v>0</v>
      </c>
    </row>
    <row r="2870" spans="1:21" x14ac:dyDescent="0.35">
      <c r="A2870" s="62">
        <v>2865</v>
      </c>
      <c r="B2870" s="63" t="s">
        <v>3062</v>
      </c>
      <c r="C2870" s="64">
        <v>0</v>
      </c>
      <c r="D2870" s="64">
        <v>0</v>
      </c>
      <c r="E2870" s="64">
        <v>0</v>
      </c>
      <c r="F2870" s="64">
        <v>0</v>
      </c>
      <c r="G2870" s="64">
        <v>0</v>
      </c>
      <c r="H2870" s="64">
        <v>0</v>
      </c>
      <c r="I2870" s="64">
        <v>0</v>
      </c>
      <c r="J2870" s="64">
        <v>0</v>
      </c>
      <c r="K2870" s="64">
        <v>0</v>
      </c>
      <c r="L2870" s="65"/>
      <c r="M2870" s="65">
        <v>0</v>
      </c>
      <c r="N2870" s="65">
        <v>0</v>
      </c>
      <c r="O2870" s="65">
        <v>0</v>
      </c>
      <c r="P2870" s="65">
        <v>0</v>
      </c>
      <c r="Q2870" s="65">
        <v>0</v>
      </c>
      <c r="R2870" s="65">
        <v>0</v>
      </c>
      <c r="S2870" s="65">
        <v>0</v>
      </c>
      <c r="T2870" s="65">
        <v>0</v>
      </c>
      <c r="U2870" s="65">
        <v>0</v>
      </c>
    </row>
    <row r="2871" spans="1:21" x14ac:dyDescent="0.35">
      <c r="A2871" s="62">
        <v>2866</v>
      </c>
      <c r="B2871" s="63" t="s">
        <v>3063</v>
      </c>
      <c r="C2871" s="64">
        <v>0</v>
      </c>
      <c r="D2871" s="64">
        <v>0</v>
      </c>
      <c r="E2871" s="64">
        <v>0</v>
      </c>
      <c r="F2871" s="64">
        <v>0</v>
      </c>
      <c r="G2871" s="64">
        <v>0</v>
      </c>
      <c r="H2871" s="64">
        <v>0</v>
      </c>
      <c r="I2871" s="64">
        <v>0</v>
      </c>
      <c r="J2871" s="64">
        <v>0</v>
      </c>
      <c r="K2871" s="64">
        <v>0</v>
      </c>
      <c r="L2871" s="65"/>
      <c r="M2871" s="65">
        <v>0</v>
      </c>
      <c r="N2871" s="65">
        <v>0</v>
      </c>
      <c r="O2871" s="65">
        <v>0</v>
      </c>
      <c r="P2871" s="65">
        <v>0</v>
      </c>
      <c r="Q2871" s="65">
        <v>0</v>
      </c>
      <c r="R2871" s="65">
        <v>0</v>
      </c>
      <c r="S2871" s="65">
        <v>0</v>
      </c>
      <c r="T2871" s="65">
        <v>0</v>
      </c>
      <c r="U2871" s="65">
        <v>0</v>
      </c>
    </row>
    <row r="2872" spans="1:21" x14ac:dyDescent="0.35">
      <c r="A2872" s="62">
        <v>2867</v>
      </c>
      <c r="B2872" s="63" t="s">
        <v>3064</v>
      </c>
      <c r="C2872" s="64">
        <v>0</v>
      </c>
      <c r="D2872" s="64">
        <v>0</v>
      </c>
      <c r="E2872" s="64">
        <v>0</v>
      </c>
      <c r="F2872" s="64">
        <v>0</v>
      </c>
      <c r="G2872" s="64">
        <v>0</v>
      </c>
      <c r="H2872" s="64">
        <v>0</v>
      </c>
      <c r="I2872" s="64">
        <v>0</v>
      </c>
      <c r="J2872" s="64">
        <v>0</v>
      </c>
      <c r="K2872" s="64">
        <v>0</v>
      </c>
      <c r="L2872" s="65"/>
      <c r="M2872" s="65">
        <v>0</v>
      </c>
      <c r="N2872" s="65">
        <v>0</v>
      </c>
      <c r="O2872" s="65">
        <v>0</v>
      </c>
      <c r="P2872" s="65">
        <v>0</v>
      </c>
      <c r="Q2872" s="65">
        <v>0</v>
      </c>
      <c r="R2872" s="65">
        <v>0</v>
      </c>
      <c r="S2872" s="65">
        <v>0</v>
      </c>
      <c r="T2872" s="65">
        <v>0</v>
      </c>
      <c r="U2872" s="65">
        <v>0</v>
      </c>
    </row>
    <row r="2873" spans="1:21" x14ac:dyDescent="0.35">
      <c r="A2873" s="62">
        <v>2868</v>
      </c>
      <c r="B2873" s="63" t="s">
        <v>3065</v>
      </c>
      <c r="C2873" s="64">
        <v>0</v>
      </c>
      <c r="D2873" s="64">
        <v>0</v>
      </c>
      <c r="E2873" s="64">
        <v>0</v>
      </c>
      <c r="F2873" s="64">
        <v>0</v>
      </c>
      <c r="G2873" s="64">
        <v>0</v>
      </c>
      <c r="H2873" s="64">
        <v>0</v>
      </c>
      <c r="I2873" s="64">
        <v>0</v>
      </c>
      <c r="J2873" s="64">
        <v>0</v>
      </c>
      <c r="K2873" s="64">
        <v>0</v>
      </c>
      <c r="L2873" s="65"/>
      <c r="M2873" s="65">
        <v>0</v>
      </c>
      <c r="N2873" s="65">
        <v>0</v>
      </c>
      <c r="O2873" s="65">
        <v>0</v>
      </c>
      <c r="P2873" s="65">
        <v>0</v>
      </c>
      <c r="Q2873" s="65">
        <v>0</v>
      </c>
      <c r="R2873" s="65">
        <v>0</v>
      </c>
      <c r="S2873" s="65">
        <v>0</v>
      </c>
      <c r="T2873" s="65">
        <v>0</v>
      </c>
      <c r="U2873" s="65">
        <v>0</v>
      </c>
    </row>
    <row r="2874" spans="1:21" x14ac:dyDescent="0.35">
      <c r="A2874" s="62">
        <v>2869</v>
      </c>
      <c r="B2874" s="63" t="s">
        <v>3066</v>
      </c>
      <c r="C2874" s="64">
        <v>0</v>
      </c>
      <c r="D2874" s="64">
        <v>0</v>
      </c>
      <c r="E2874" s="64">
        <v>0</v>
      </c>
      <c r="F2874" s="64">
        <v>0</v>
      </c>
      <c r="G2874" s="64">
        <v>0</v>
      </c>
      <c r="H2874" s="64">
        <v>0</v>
      </c>
      <c r="I2874" s="64">
        <v>0</v>
      </c>
      <c r="J2874" s="64">
        <v>0</v>
      </c>
      <c r="K2874" s="64">
        <v>0</v>
      </c>
      <c r="L2874" s="65"/>
      <c r="M2874" s="65">
        <v>0</v>
      </c>
      <c r="N2874" s="65">
        <v>0</v>
      </c>
      <c r="O2874" s="65">
        <v>0</v>
      </c>
      <c r="P2874" s="65">
        <v>0</v>
      </c>
      <c r="Q2874" s="65">
        <v>0</v>
      </c>
      <c r="R2874" s="65">
        <v>0</v>
      </c>
      <c r="S2874" s="65">
        <v>0</v>
      </c>
      <c r="T2874" s="65">
        <v>0</v>
      </c>
      <c r="U2874" s="65">
        <v>0</v>
      </c>
    </row>
    <row r="2875" spans="1:21" x14ac:dyDescent="0.35">
      <c r="A2875" s="62">
        <v>2870</v>
      </c>
      <c r="B2875" s="63" t="s">
        <v>3067</v>
      </c>
      <c r="C2875" s="64">
        <v>0</v>
      </c>
      <c r="D2875" s="64">
        <v>0</v>
      </c>
      <c r="E2875" s="64">
        <v>0</v>
      </c>
      <c r="F2875" s="64">
        <v>0</v>
      </c>
      <c r="G2875" s="64">
        <v>0</v>
      </c>
      <c r="H2875" s="64">
        <v>0</v>
      </c>
      <c r="I2875" s="64">
        <v>0</v>
      </c>
      <c r="J2875" s="64">
        <v>0</v>
      </c>
      <c r="K2875" s="64">
        <v>0</v>
      </c>
      <c r="L2875" s="65"/>
      <c r="M2875" s="65">
        <v>0</v>
      </c>
      <c r="N2875" s="65">
        <v>0</v>
      </c>
      <c r="O2875" s="65">
        <v>0</v>
      </c>
      <c r="P2875" s="65">
        <v>0</v>
      </c>
      <c r="Q2875" s="65">
        <v>0</v>
      </c>
      <c r="R2875" s="65">
        <v>0</v>
      </c>
      <c r="S2875" s="65">
        <v>0</v>
      </c>
      <c r="T2875" s="65">
        <v>0</v>
      </c>
      <c r="U2875" s="65">
        <v>0</v>
      </c>
    </row>
    <row r="2876" spans="1:21" x14ac:dyDescent="0.35">
      <c r="A2876" s="62">
        <v>2871</v>
      </c>
      <c r="B2876" s="63" t="s">
        <v>3068</v>
      </c>
      <c r="C2876" s="64">
        <v>0</v>
      </c>
      <c r="D2876" s="64">
        <v>0</v>
      </c>
      <c r="E2876" s="64">
        <v>0</v>
      </c>
      <c r="F2876" s="64">
        <v>0</v>
      </c>
      <c r="G2876" s="64">
        <v>0</v>
      </c>
      <c r="H2876" s="64">
        <v>0</v>
      </c>
      <c r="I2876" s="64">
        <v>0</v>
      </c>
      <c r="J2876" s="64">
        <v>0</v>
      </c>
      <c r="K2876" s="64">
        <v>0</v>
      </c>
      <c r="L2876" s="65"/>
      <c r="M2876" s="65">
        <v>0</v>
      </c>
      <c r="N2876" s="65">
        <v>0</v>
      </c>
      <c r="O2876" s="65">
        <v>0</v>
      </c>
      <c r="P2876" s="65">
        <v>0</v>
      </c>
      <c r="Q2876" s="65">
        <v>0</v>
      </c>
      <c r="R2876" s="65">
        <v>0</v>
      </c>
      <c r="S2876" s="65">
        <v>0</v>
      </c>
      <c r="T2876" s="65">
        <v>0</v>
      </c>
      <c r="U2876" s="65">
        <v>0</v>
      </c>
    </row>
    <row r="2877" spans="1:21" x14ac:dyDescent="0.35">
      <c r="A2877" s="62">
        <v>2872</v>
      </c>
      <c r="B2877" s="63" t="s">
        <v>3069</v>
      </c>
      <c r="C2877" s="64">
        <v>0</v>
      </c>
      <c r="D2877" s="64">
        <v>0</v>
      </c>
      <c r="E2877" s="64">
        <v>0</v>
      </c>
      <c r="F2877" s="64">
        <v>0</v>
      </c>
      <c r="G2877" s="64">
        <v>0</v>
      </c>
      <c r="H2877" s="64">
        <v>0</v>
      </c>
      <c r="I2877" s="64">
        <v>0</v>
      </c>
      <c r="J2877" s="64">
        <v>0</v>
      </c>
      <c r="K2877" s="64">
        <v>0</v>
      </c>
      <c r="L2877" s="65"/>
      <c r="M2877" s="65">
        <v>0</v>
      </c>
      <c r="N2877" s="65">
        <v>0</v>
      </c>
      <c r="O2877" s="65">
        <v>0</v>
      </c>
      <c r="P2877" s="65">
        <v>0</v>
      </c>
      <c r="Q2877" s="65">
        <v>0</v>
      </c>
      <c r="R2877" s="65">
        <v>0</v>
      </c>
      <c r="S2877" s="65">
        <v>0</v>
      </c>
      <c r="T2877" s="65">
        <v>0</v>
      </c>
      <c r="U2877" s="65">
        <v>0</v>
      </c>
    </row>
    <row r="2878" spans="1:21" x14ac:dyDescent="0.35">
      <c r="A2878" s="62">
        <v>2873</v>
      </c>
      <c r="B2878" s="63" t="s">
        <v>3070</v>
      </c>
      <c r="C2878" s="64">
        <v>0</v>
      </c>
      <c r="D2878" s="64">
        <v>0</v>
      </c>
      <c r="E2878" s="64">
        <v>0</v>
      </c>
      <c r="F2878" s="64">
        <v>0</v>
      </c>
      <c r="G2878" s="64">
        <v>50</v>
      </c>
      <c r="H2878" s="64">
        <v>20</v>
      </c>
      <c r="I2878" s="64">
        <v>0</v>
      </c>
      <c r="J2878" s="64">
        <v>20</v>
      </c>
      <c r="K2878" s="64">
        <v>7.6923076923076925</v>
      </c>
      <c r="L2878" s="65"/>
      <c r="M2878" s="65">
        <v>0</v>
      </c>
      <c r="N2878" s="65">
        <v>0</v>
      </c>
      <c r="O2878" s="65">
        <v>0</v>
      </c>
      <c r="P2878" s="65">
        <v>0</v>
      </c>
      <c r="Q2878" s="65">
        <v>3</v>
      </c>
      <c r="R2878" s="65">
        <v>3</v>
      </c>
      <c r="S2878" s="65">
        <v>0</v>
      </c>
      <c r="T2878" s="65">
        <v>3</v>
      </c>
      <c r="U2878" s="65">
        <v>3</v>
      </c>
    </row>
    <row r="2879" spans="1:21" x14ac:dyDescent="0.35">
      <c r="A2879" s="62">
        <v>2874</v>
      </c>
      <c r="B2879" s="63" t="s">
        <v>3071</v>
      </c>
      <c r="C2879" s="64">
        <v>0</v>
      </c>
      <c r="D2879" s="64">
        <v>0</v>
      </c>
      <c r="E2879" s="64">
        <v>0</v>
      </c>
      <c r="F2879" s="64">
        <v>0</v>
      </c>
      <c r="G2879" s="64">
        <v>0</v>
      </c>
      <c r="H2879" s="64">
        <v>0</v>
      </c>
      <c r="I2879" s="64">
        <v>0</v>
      </c>
      <c r="J2879" s="64">
        <v>0</v>
      </c>
      <c r="K2879" s="64">
        <v>0</v>
      </c>
      <c r="L2879" s="65"/>
      <c r="M2879" s="65">
        <v>0</v>
      </c>
      <c r="N2879" s="65">
        <v>0</v>
      </c>
      <c r="O2879" s="65">
        <v>0</v>
      </c>
      <c r="P2879" s="65">
        <v>0</v>
      </c>
      <c r="Q2879" s="65">
        <v>0</v>
      </c>
      <c r="R2879" s="65">
        <v>0</v>
      </c>
      <c r="S2879" s="65">
        <v>0</v>
      </c>
      <c r="T2879" s="65">
        <v>0</v>
      </c>
      <c r="U2879" s="65">
        <v>0</v>
      </c>
    </row>
    <row r="2880" spans="1:21" x14ac:dyDescent="0.35">
      <c r="A2880" s="62">
        <v>2875</v>
      </c>
      <c r="B2880" s="63" t="s">
        <v>3072</v>
      </c>
      <c r="C2880" s="64">
        <v>22.222222222222221</v>
      </c>
      <c r="D2880" s="64">
        <v>40</v>
      </c>
      <c r="E2880" s="64">
        <v>16.666666666666664</v>
      </c>
      <c r="F2880" s="64">
        <v>8.8888888888888893</v>
      </c>
      <c r="G2880" s="64">
        <v>30</v>
      </c>
      <c r="H2880" s="64">
        <v>15.476190476190476</v>
      </c>
      <c r="I2880" s="64">
        <v>13.043478260869565</v>
      </c>
      <c r="J2880" s="64">
        <v>32.786885245901637</v>
      </c>
      <c r="K2880" s="64">
        <v>16.783216783216783</v>
      </c>
      <c r="L2880" s="65"/>
      <c r="M2880" s="65">
        <v>10</v>
      </c>
      <c r="N2880" s="65">
        <v>10</v>
      </c>
      <c r="O2880" s="65">
        <v>11</v>
      </c>
      <c r="P2880" s="65">
        <v>4</v>
      </c>
      <c r="Q2880" s="65">
        <v>9</v>
      </c>
      <c r="R2880" s="65">
        <v>13</v>
      </c>
      <c r="S2880" s="65">
        <v>12</v>
      </c>
      <c r="T2880" s="65">
        <v>20</v>
      </c>
      <c r="U2880" s="65">
        <v>24</v>
      </c>
    </row>
    <row r="2881" spans="1:21" x14ac:dyDescent="0.35">
      <c r="A2881" s="62">
        <v>2876</v>
      </c>
      <c r="B2881" s="63" t="s">
        <v>3073</v>
      </c>
      <c r="C2881" s="64">
        <v>4.7619047619047619</v>
      </c>
      <c r="D2881" s="64">
        <v>0</v>
      </c>
      <c r="E2881" s="64">
        <v>9.4736842105263168</v>
      </c>
      <c r="F2881" s="64">
        <v>0</v>
      </c>
      <c r="G2881" s="64">
        <v>0</v>
      </c>
      <c r="H2881" s="64">
        <v>0</v>
      </c>
      <c r="I2881" s="64">
        <v>0</v>
      </c>
      <c r="J2881" s="64">
        <v>0</v>
      </c>
      <c r="K2881" s="64">
        <v>4.3715846994535523</v>
      </c>
      <c r="L2881" s="65"/>
      <c r="M2881" s="65">
        <v>3</v>
      </c>
      <c r="N2881" s="65">
        <v>0</v>
      </c>
      <c r="O2881" s="65">
        <v>9</v>
      </c>
      <c r="P2881" s="65">
        <v>0</v>
      </c>
      <c r="Q2881" s="65">
        <v>0</v>
      </c>
      <c r="R2881" s="65">
        <v>0</v>
      </c>
      <c r="S2881" s="65">
        <v>0</v>
      </c>
      <c r="T2881" s="65">
        <v>0</v>
      </c>
      <c r="U2881" s="65">
        <v>8</v>
      </c>
    </row>
    <row r="2882" spans="1:21" x14ac:dyDescent="0.35">
      <c r="A2882" s="62">
        <v>2877</v>
      </c>
      <c r="B2882" s="63" t="s">
        <v>3074</v>
      </c>
      <c r="C2882" s="64">
        <v>0</v>
      </c>
      <c r="D2882" s="64">
        <v>0</v>
      </c>
      <c r="E2882" s="64">
        <v>0</v>
      </c>
      <c r="F2882" s="64">
        <v>0</v>
      </c>
      <c r="G2882" s="64">
        <v>30</v>
      </c>
      <c r="H2882" s="64">
        <v>28.000000000000004</v>
      </c>
      <c r="I2882" s="64">
        <v>0</v>
      </c>
      <c r="J2882" s="64">
        <v>0</v>
      </c>
      <c r="K2882" s="64">
        <v>14.634146341463413</v>
      </c>
      <c r="L2882" s="65"/>
      <c r="M2882" s="65">
        <v>0</v>
      </c>
      <c r="N2882" s="65">
        <v>0</v>
      </c>
      <c r="O2882" s="65">
        <v>0</v>
      </c>
      <c r="P2882" s="65">
        <v>0</v>
      </c>
      <c r="Q2882" s="65">
        <v>3</v>
      </c>
      <c r="R2882" s="65">
        <v>7</v>
      </c>
      <c r="S2882" s="65">
        <v>0</v>
      </c>
      <c r="T2882" s="65">
        <v>0</v>
      </c>
      <c r="U2882" s="65">
        <v>6</v>
      </c>
    </row>
    <row r="2883" spans="1:21" x14ac:dyDescent="0.35">
      <c r="A2883" s="62">
        <v>2878</v>
      </c>
      <c r="B2883" s="63" t="s">
        <v>3075</v>
      </c>
      <c r="C2883" s="64">
        <v>0</v>
      </c>
      <c r="D2883" s="64">
        <v>0</v>
      </c>
      <c r="E2883" s="64">
        <v>0</v>
      </c>
      <c r="F2883" s="64">
        <v>0</v>
      </c>
      <c r="G2883" s="64">
        <v>0</v>
      </c>
      <c r="H2883" s="64">
        <v>0</v>
      </c>
      <c r="I2883" s="64">
        <v>0</v>
      </c>
      <c r="J2883" s="64">
        <v>0</v>
      </c>
      <c r="K2883" s="64">
        <v>0</v>
      </c>
      <c r="L2883" s="65"/>
      <c r="M2883" s="65">
        <v>0</v>
      </c>
      <c r="N2883" s="65">
        <v>0</v>
      </c>
      <c r="O2883" s="65">
        <v>0</v>
      </c>
      <c r="P2883" s="65">
        <v>0</v>
      </c>
      <c r="Q2883" s="65">
        <v>0</v>
      </c>
      <c r="R2883" s="65">
        <v>0</v>
      </c>
      <c r="S2883" s="65">
        <v>0</v>
      </c>
      <c r="T2883" s="65">
        <v>0</v>
      </c>
      <c r="U2883" s="65">
        <v>0</v>
      </c>
    </row>
    <row r="2884" spans="1:21" x14ac:dyDescent="0.35">
      <c r="A2884" s="62">
        <v>2879</v>
      </c>
      <c r="B2884" s="63" t="s">
        <v>3076</v>
      </c>
      <c r="C2884" s="64">
        <v>0</v>
      </c>
      <c r="D2884" s="64">
        <v>0</v>
      </c>
      <c r="E2884" s="64">
        <v>0</v>
      </c>
      <c r="F2884" s="64">
        <v>0</v>
      </c>
      <c r="G2884" s="64">
        <v>0</v>
      </c>
      <c r="H2884" s="64">
        <v>0</v>
      </c>
      <c r="I2884" s="64">
        <v>0</v>
      </c>
      <c r="J2884" s="64">
        <v>0</v>
      </c>
      <c r="K2884" s="64">
        <v>0</v>
      </c>
      <c r="L2884" s="65"/>
      <c r="M2884" s="65">
        <v>0</v>
      </c>
      <c r="N2884" s="65">
        <v>0</v>
      </c>
      <c r="O2884" s="65">
        <v>0</v>
      </c>
      <c r="P2884" s="65">
        <v>0</v>
      </c>
      <c r="Q2884" s="65">
        <v>0</v>
      </c>
      <c r="R2884" s="65">
        <v>0</v>
      </c>
      <c r="S2884" s="65">
        <v>0</v>
      </c>
      <c r="T2884" s="65">
        <v>0</v>
      </c>
      <c r="U2884" s="65">
        <v>0</v>
      </c>
    </row>
    <row r="2885" spans="1:21" x14ac:dyDescent="0.35">
      <c r="A2885" s="62">
        <v>2880</v>
      </c>
      <c r="B2885" s="63" t="s">
        <v>3077</v>
      </c>
      <c r="C2885" s="64">
        <v>0</v>
      </c>
      <c r="D2885" s="64">
        <v>0</v>
      </c>
      <c r="E2885" s="64">
        <v>0</v>
      </c>
      <c r="F2885" s="64">
        <v>0</v>
      </c>
      <c r="G2885" s="64">
        <v>0</v>
      </c>
      <c r="H2885" s="64">
        <v>0</v>
      </c>
      <c r="I2885" s="64">
        <v>0</v>
      </c>
      <c r="J2885" s="64">
        <v>0</v>
      </c>
      <c r="K2885" s="64">
        <v>0</v>
      </c>
      <c r="L2885" s="65"/>
      <c r="M2885" s="65">
        <v>0</v>
      </c>
      <c r="N2885" s="65">
        <v>0</v>
      </c>
      <c r="O2885" s="65">
        <v>0</v>
      </c>
      <c r="P2885" s="65">
        <v>0</v>
      </c>
      <c r="Q2885" s="65">
        <v>0</v>
      </c>
      <c r="R2885" s="65">
        <v>0</v>
      </c>
      <c r="S2885" s="65">
        <v>0</v>
      </c>
      <c r="T2885" s="65">
        <v>0</v>
      </c>
      <c r="U2885" s="65">
        <v>0</v>
      </c>
    </row>
    <row r="2886" spans="1:21" x14ac:dyDescent="0.35">
      <c r="A2886" s="62">
        <v>2881</v>
      </c>
      <c r="B2886" s="63" t="s">
        <v>3078</v>
      </c>
      <c r="C2886" s="64">
        <v>0</v>
      </c>
      <c r="D2886" s="64">
        <v>0</v>
      </c>
      <c r="E2886" s="64">
        <v>0</v>
      </c>
      <c r="F2886" s="64">
        <v>0</v>
      </c>
      <c r="G2886" s="64">
        <v>0</v>
      </c>
      <c r="H2886" s="64">
        <v>0</v>
      </c>
      <c r="I2886" s="64">
        <v>0</v>
      </c>
      <c r="J2886" s="64">
        <v>0</v>
      </c>
      <c r="K2886" s="64">
        <v>0</v>
      </c>
      <c r="L2886" s="65"/>
      <c r="M2886" s="65">
        <v>0</v>
      </c>
      <c r="N2886" s="65">
        <v>0</v>
      </c>
      <c r="O2886" s="65">
        <v>0</v>
      </c>
      <c r="P2886" s="65">
        <v>0</v>
      </c>
      <c r="Q2886" s="65">
        <v>0</v>
      </c>
      <c r="R2886" s="65">
        <v>0</v>
      </c>
      <c r="S2886" s="65">
        <v>0</v>
      </c>
      <c r="T2886" s="65">
        <v>0</v>
      </c>
      <c r="U2886" s="65">
        <v>0</v>
      </c>
    </row>
    <row r="2887" spans="1:21" x14ac:dyDescent="0.35">
      <c r="A2887" s="62">
        <v>2882</v>
      </c>
      <c r="B2887" s="63" t="s">
        <v>3079</v>
      </c>
      <c r="C2887" s="64">
        <v>0</v>
      </c>
      <c r="D2887" s="64">
        <v>0</v>
      </c>
      <c r="E2887" s="64">
        <v>0</v>
      </c>
      <c r="F2887" s="64">
        <v>0</v>
      </c>
      <c r="G2887" s="64">
        <v>0</v>
      </c>
      <c r="H2887" s="64">
        <v>0</v>
      </c>
      <c r="I2887" s="64">
        <v>0</v>
      </c>
      <c r="J2887" s="64">
        <v>0</v>
      </c>
      <c r="K2887" s="64">
        <v>0</v>
      </c>
      <c r="L2887" s="65"/>
      <c r="M2887" s="65">
        <v>0</v>
      </c>
      <c r="N2887" s="65">
        <v>0</v>
      </c>
      <c r="O2887" s="65">
        <v>0</v>
      </c>
      <c r="P2887" s="65">
        <v>0</v>
      </c>
      <c r="Q2887" s="65">
        <v>0</v>
      </c>
      <c r="R2887" s="65">
        <v>0</v>
      </c>
      <c r="S2887" s="65">
        <v>0</v>
      </c>
      <c r="T2887" s="65">
        <v>0</v>
      </c>
      <c r="U2887" s="65">
        <v>0</v>
      </c>
    </row>
    <row r="2888" spans="1:21" x14ac:dyDescent="0.35">
      <c r="A2888" s="62">
        <v>2883</v>
      </c>
      <c r="B2888" s="63" t="s">
        <v>569</v>
      </c>
      <c r="C2888" s="64">
        <v>9.348914858096828</v>
      </c>
      <c r="D2888" s="64">
        <v>19.075144508670519</v>
      </c>
      <c r="E2888" s="64">
        <v>14.408770555990602</v>
      </c>
      <c r="F2888" s="64">
        <v>8.9053803339517614</v>
      </c>
      <c r="G2888" s="64">
        <v>20.203735144312393</v>
      </c>
      <c r="H2888" s="64">
        <v>14.81810115350488</v>
      </c>
      <c r="I2888" s="64">
        <v>8.8339222614840995</v>
      </c>
      <c r="J2888" s="64">
        <v>19.764705882352938</v>
      </c>
      <c r="K2888" s="64">
        <v>14.611872146118721</v>
      </c>
      <c r="L2888" s="65"/>
      <c r="M2888" s="65">
        <v>56</v>
      </c>
      <c r="N2888" s="65">
        <v>132</v>
      </c>
      <c r="O2888" s="65">
        <v>184</v>
      </c>
      <c r="P2888" s="65">
        <v>48</v>
      </c>
      <c r="Q2888" s="65">
        <v>119</v>
      </c>
      <c r="R2888" s="65">
        <v>167</v>
      </c>
      <c r="S2888" s="65">
        <v>100</v>
      </c>
      <c r="T2888" s="65">
        <v>252</v>
      </c>
      <c r="U2888" s="65">
        <v>352</v>
      </c>
    </row>
    <row r="2889" spans="1:21" x14ac:dyDescent="0.35">
      <c r="A2889" s="62">
        <v>2884</v>
      </c>
      <c r="B2889" s="63" t="s">
        <v>3080</v>
      </c>
      <c r="C2889" s="64">
        <v>0</v>
      </c>
      <c r="D2889" s="64">
        <v>0</v>
      </c>
      <c r="E2889" s="64">
        <v>0</v>
      </c>
      <c r="F2889" s="64">
        <v>0</v>
      </c>
      <c r="G2889" s="64">
        <v>0</v>
      </c>
      <c r="H2889" s="64">
        <v>0</v>
      </c>
      <c r="I2889" s="64">
        <v>0</v>
      </c>
      <c r="J2889" s="64">
        <v>0</v>
      </c>
      <c r="K2889" s="64">
        <v>0</v>
      </c>
      <c r="L2889" s="65"/>
      <c r="M2889" s="65">
        <v>0</v>
      </c>
      <c r="N2889" s="65">
        <v>0</v>
      </c>
      <c r="O2889" s="65">
        <v>0</v>
      </c>
      <c r="P2889" s="65">
        <v>0</v>
      </c>
      <c r="Q2889" s="65">
        <v>0</v>
      </c>
      <c r="R2889" s="65">
        <v>0</v>
      </c>
      <c r="S2889" s="65">
        <v>0</v>
      </c>
      <c r="T2889" s="65">
        <v>0</v>
      </c>
      <c r="U2889" s="65">
        <v>0</v>
      </c>
    </row>
    <row r="2890" spans="1:21" x14ac:dyDescent="0.35">
      <c r="A2890" s="62">
        <v>2885</v>
      </c>
      <c r="B2890" s="63" t="s">
        <v>3081</v>
      </c>
      <c r="C2890" s="64">
        <v>0</v>
      </c>
      <c r="D2890" s="64">
        <v>0</v>
      </c>
      <c r="E2890" s="64">
        <v>0</v>
      </c>
      <c r="F2890" s="64">
        <v>0</v>
      </c>
      <c r="G2890" s="64">
        <v>0</v>
      </c>
      <c r="H2890" s="64">
        <v>0</v>
      </c>
      <c r="I2890" s="64">
        <v>0</v>
      </c>
      <c r="J2890" s="64">
        <v>0</v>
      </c>
      <c r="K2890" s="64">
        <v>0</v>
      </c>
      <c r="L2890" s="65"/>
      <c r="M2890" s="65">
        <v>0</v>
      </c>
      <c r="N2890" s="65">
        <v>0</v>
      </c>
      <c r="O2890" s="65">
        <v>0</v>
      </c>
      <c r="P2890" s="65">
        <v>0</v>
      </c>
      <c r="Q2890" s="65">
        <v>0</v>
      </c>
      <c r="R2890" s="65">
        <v>0</v>
      </c>
      <c r="S2890" s="65">
        <v>0</v>
      </c>
      <c r="T2890" s="65">
        <v>0</v>
      </c>
      <c r="U2890" s="65">
        <v>0</v>
      </c>
    </row>
    <row r="2891" spans="1:21" x14ac:dyDescent="0.35">
      <c r="A2891" s="62">
        <v>2886</v>
      </c>
      <c r="B2891" s="63" t="s">
        <v>3082</v>
      </c>
      <c r="C2891" s="64">
        <v>0</v>
      </c>
      <c r="D2891" s="64">
        <v>0</v>
      </c>
      <c r="E2891" s="64">
        <v>0</v>
      </c>
      <c r="F2891" s="64">
        <v>0</v>
      </c>
      <c r="G2891" s="64">
        <v>0</v>
      </c>
      <c r="H2891" s="64">
        <v>0</v>
      </c>
      <c r="I2891" s="64">
        <v>0</v>
      </c>
      <c r="J2891" s="64">
        <v>100</v>
      </c>
      <c r="K2891" s="64">
        <v>42.857142857142854</v>
      </c>
      <c r="L2891" s="65"/>
      <c r="M2891" s="65">
        <v>0</v>
      </c>
      <c r="N2891" s="65">
        <v>0</v>
      </c>
      <c r="O2891" s="65">
        <v>0</v>
      </c>
      <c r="P2891" s="65">
        <v>0</v>
      </c>
      <c r="Q2891" s="65">
        <v>0</v>
      </c>
      <c r="R2891" s="65">
        <v>0</v>
      </c>
      <c r="S2891" s="65">
        <v>0</v>
      </c>
      <c r="T2891" s="65">
        <v>3</v>
      </c>
      <c r="U2891" s="65">
        <v>3</v>
      </c>
    </row>
    <row r="2892" spans="1:21" x14ac:dyDescent="0.35">
      <c r="A2892" s="62">
        <v>2887</v>
      </c>
      <c r="B2892" s="63" t="s">
        <v>3083</v>
      </c>
      <c r="C2892" s="64">
        <v>0</v>
      </c>
      <c r="D2892" s="64">
        <v>0</v>
      </c>
      <c r="E2892" s="64">
        <v>0</v>
      </c>
      <c r="F2892" s="64">
        <v>0</v>
      </c>
      <c r="G2892" s="64">
        <v>0</v>
      </c>
      <c r="H2892" s="64">
        <v>0</v>
      </c>
      <c r="I2892" s="64">
        <v>0</v>
      </c>
      <c r="J2892" s="64">
        <v>0</v>
      </c>
      <c r="K2892" s="64">
        <v>0</v>
      </c>
      <c r="L2892" s="65"/>
      <c r="M2892" s="65">
        <v>0</v>
      </c>
      <c r="N2892" s="65">
        <v>0</v>
      </c>
      <c r="O2892" s="65">
        <v>0</v>
      </c>
      <c r="P2892" s="65">
        <v>0</v>
      </c>
      <c r="Q2892" s="65">
        <v>0</v>
      </c>
      <c r="R2892" s="65">
        <v>0</v>
      </c>
      <c r="S2892" s="65">
        <v>0</v>
      </c>
      <c r="T2892" s="65">
        <v>0</v>
      </c>
      <c r="U2892" s="65">
        <v>0</v>
      </c>
    </row>
    <row r="2893" spans="1:21" x14ac:dyDescent="0.35">
      <c r="A2893" s="62">
        <v>2888</v>
      </c>
      <c r="B2893" s="63" t="s">
        <v>3084</v>
      </c>
      <c r="C2893" s="64">
        <v>0</v>
      </c>
      <c r="D2893" s="64">
        <v>0</v>
      </c>
      <c r="E2893" s="64">
        <v>0</v>
      </c>
      <c r="F2893" s="64">
        <v>0</v>
      </c>
      <c r="G2893" s="64">
        <v>0</v>
      </c>
      <c r="H2893" s="64">
        <v>0</v>
      </c>
      <c r="I2893" s="64">
        <v>0</v>
      </c>
      <c r="J2893" s="64">
        <v>0</v>
      </c>
      <c r="K2893" s="64">
        <v>0</v>
      </c>
      <c r="L2893" s="65"/>
      <c r="M2893" s="65">
        <v>0</v>
      </c>
      <c r="N2893" s="65">
        <v>0</v>
      </c>
      <c r="O2893" s="65">
        <v>0</v>
      </c>
      <c r="P2893" s="65">
        <v>0</v>
      </c>
      <c r="Q2893" s="65">
        <v>0</v>
      </c>
      <c r="R2893" s="65">
        <v>0</v>
      </c>
      <c r="S2893" s="65">
        <v>0</v>
      </c>
      <c r="T2893" s="65">
        <v>0</v>
      </c>
      <c r="U2893" s="65">
        <v>0</v>
      </c>
    </row>
    <row r="2894" spans="1:21" x14ac:dyDescent="0.35">
      <c r="A2894" s="62">
        <v>2889</v>
      </c>
      <c r="B2894" s="63" t="s">
        <v>3085</v>
      </c>
      <c r="C2894" s="64">
        <v>5.6338028169014089</v>
      </c>
      <c r="D2894" s="64">
        <v>0</v>
      </c>
      <c r="E2894" s="64">
        <v>0</v>
      </c>
      <c r="F2894" s="64">
        <v>0</v>
      </c>
      <c r="G2894" s="64">
        <v>11.538461538461538</v>
      </c>
      <c r="H2894" s="64">
        <v>5.4545454545454541</v>
      </c>
      <c r="I2894" s="64">
        <v>3.7037037037037033</v>
      </c>
      <c r="J2894" s="64">
        <v>6.1224489795918364</v>
      </c>
      <c r="K2894" s="64">
        <v>0</v>
      </c>
      <c r="L2894" s="65"/>
      <c r="M2894" s="65">
        <v>4</v>
      </c>
      <c r="N2894" s="65">
        <v>0</v>
      </c>
      <c r="O2894" s="65">
        <v>0</v>
      </c>
      <c r="P2894" s="65">
        <v>0</v>
      </c>
      <c r="Q2894" s="65">
        <v>3</v>
      </c>
      <c r="R2894" s="65">
        <v>3</v>
      </c>
      <c r="S2894" s="65">
        <v>4</v>
      </c>
      <c r="T2894" s="65">
        <v>3</v>
      </c>
      <c r="U2894" s="65">
        <v>0</v>
      </c>
    </row>
    <row r="2895" spans="1:21" x14ac:dyDescent="0.35">
      <c r="A2895" s="62">
        <v>2890</v>
      </c>
      <c r="B2895" s="63" t="s">
        <v>3086</v>
      </c>
      <c r="C2895" s="64">
        <v>0</v>
      </c>
      <c r="D2895" s="64">
        <v>0</v>
      </c>
      <c r="E2895" s="64">
        <v>0</v>
      </c>
      <c r="F2895" s="64">
        <v>0</v>
      </c>
      <c r="G2895" s="64">
        <v>0</v>
      </c>
      <c r="H2895" s="64">
        <v>0</v>
      </c>
      <c r="I2895" s="64">
        <v>0</v>
      </c>
      <c r="J2895" s="64">
        <v>0</v>
      </c>
      <c r="K2895" s="64">
        <v>0</v>
      </c>
      <c r="L2895" s="65"/>
      <c r="M2895" s="65">
        <v>0</v>
      </c>
      <c r="N2895" s="65">
        <v>0</v>
      </c>
      <c r="O2895" s="65">
        <v>0</v>
      </c>
      <c r="P2895" s="65">
        <v>0</v>
      </c>
      <c r="Q2895" s="65">
        <v>0</v>
      </c>
      <c r="R2895" s="65">
        <v>0</v>
      </c>
      <c r="S2895" s="65">
        <v>0</v>
      </c>
      <c r="T2895" s="65">
        <v>0</v>
      </c>
      <c r="U2895" s="65">
        <v>0</v>
      </c>
    </row>
    <row r="2896" spans="1:21" x14ac:dyDescent="0.35">
      <c r="A2896" s="62">
        <v>2891</v>
      </c>
      <c r="B2896" s="63" t="s">
        <v>570</v>
      </c>
      <c r="C2896" s="64">
        <v>1.7647058823529411</v>
      </c>
      <c r="D2896" s="64">
        <v>7.5221238938053103</v>
      </c>
      <c r="E2896" s="64">
        <v>3.9164490861618799</v>
      </c>
      <c r="F2896" s="64">
        <v>6.0344827586206895</v>
      </c>
      <c r="G2896" s="64">
        <v>5.8823529411764701</v>
      </c>
      <c r="H2896" s="64">
        <v>4</v>
      </c>
      <c r="I2896" s="64">
        <v>3.7800687285223367</v>
      </c>
      <c r="J2896" s="64">
        <v>5.9602649006622519</v>
      </c>
      <c r="K2896" s="64">
        <v>4.1450777202072544</v>
      </c>
      <c r="L2896" s="65"/>
      <c r="M2896" s="65">
        <v>3</v>
      </c>
      <c r="N2896" s="65">
        <v>17</v>
      </c>
      <c r="O2896" s="65">
        <v>15</v>
      </c>
      <c r="P2896" s="65">
        <v>7</v>
      </c>
      <c r="Q2896" s="65">
        <v>5</v>
      </c>
      <c r="R2896" s="65">
        <v>8</v>
      </c>
      <c r="S2896" s="65">
        <v>11</v>
      </c>
      <c r="T2896" s="65">
        <v>18</v>
      </c>
      <c r="U2896" s="65">
        <v>24</v>
      </c>
    </row>
    <row r="2897" spans="1:21" x14ac:dyDescent="0.35">
      <c r="A2897" s="62">
        <v>2892</v>
      </c>
      <c r="B2897" s="63" t="s">
        <v>3087</v>
      </c>
      <c r="C2897" s="64">
        <v>0</v>
      </c>
      <c r="D2897" s="64">
        <v>0</v>
      </c>
      <c r="E2897" s="64">
        <v>0</v>
      </c>
      <c r="F2897" s="64">
        <v>0</v>
      </c>
      <c r="G2897" s="64">
        <v>0</v>
      </c>
      <c r="H2897" s="64">
        <v>0</v>
      </c>
      <c r="I2897" s="64">
        <v>0</v>
      </c>
      <c r="J2897" s="64">
        <v>0</v>
      </c>
      <c r="K2897" s="64">
        <v>0</v>
      </c>
      <c r="L2897" s="65"/>
      <c r="M2897" s="65">
        <v>0</v>
      </c>
      <c r="N2897" s="65">
        <v>0</v>
      </c>
      <c r="O2897" s="65">
        <v>0</v>
      </c>
      <c r="P2897" s="65">
        <v>0</v>
      </c>
      <c r="Q2897" s="65">
        <v>0</v>
      </c>
      <c r="R2897" s="65">
        <v>0</v>
      </c>
      <c r="S2897" s="65">
        <v>0</v>
      </c>
      <c r="T2897" s="65">
        <v>0</v>
      </c>
      <c r="U2897" s="65">
        <v>0</v>
      </c>
    </row>
    <row r="2898" spans="1:21" x14ac:dyDescent="0.35">
      <c r="A2898" s="62">
        <v>2893</v>
      </c>
      <c r="B2898" s="63" t="s">
        <v>571</v>
      </c>
      <c r="C2898" s="64">
        <v>0</v>
      </c>
      <c r="D2898" s="64">
        <v>14.545454545454545</v>
      </c>
      <c r="E2898" s="64">
        <v>9.3333333333333339</v>
      </c>
      <c r="F2898" s="64">
        <v>10.344827586206897</v>
      </c>
      <c r="G2898" s="64">
        <v>33.333333333333329</v>
      </c>
      <c r="H2898" s="64">
        <v>18.571428571428573</v>
      </c>
      <c r="I2898" s="64">
        <v>7.8125</v>
      </c>
      <c r="J2898" s="64">
        <v>15.66265060240964</v>
      </c>
      <c r="K2898" s="64">
        <v>13.636363636363635</v>
      </c>
      <c r="L2898" s="65"/>
      <c r="M2898" s="65">
        <v>0</v>
      </c>
      <c r="N2898" s="65">
        <v>8</v>
      </c>
      <c r="O2898" s="65">
        <v>7</v>
      </c>
      <c r="P2898" s="65">
        <v>3</v>
      </c>
      <c r="Q2898" s="65">
        <v>14</v>
      </c>
      <c r="R2898" s="65">
        <v>13</v>
      </c>
      <c r="S2898" s="65">
        <v>5</v>
      </c>
      <c r="T2898" s="65">
        <v>13</v>
      </c>
      <c r="U2898" s="65">
        <v>21</v>
      </c>
    </row>
    <row r="2899" spans="1:21" x14ac:dyDescent="0.35">
      <c r="A2899" s="62">
        <v>2894</v>
      </c>
      <c r="B2899" s="63" t="s">
        <v>3088</v>
      </c>
      <c r="C2899" s="64">
        <v>0</v>
      </c>
      <c r="D2899" s="64">
        <v>0</v>
      </c>
      <c r="E2899" s="64">
        <v>0</v>
      </c>
      <c r="F2899" s="64">
        <v>0</v>
      </c>
      <c r="G2899" s="64">
        <v>0</v>
      </c>
      <c r="H2899" s="64">
        <v>0</v>
      </c>
      <c r="I2899" s="64">
        <v>0</v>
      </c>
      <c r="J2899" s="64">
        <v>0</v>
      </c>
      <c r="K2899" s="64">
        <v>0</v>
      </c>
      <c r="L2899" s="65"/>
      <c r="M2899" s="65">
        <v>0</v>
      </c>
      <c r="N2899" s="65">
        <v>0</v>
      </c>
      <c r="O2899" s="65">
        <v>0</v>
      </c>
      <c r="P2899" s="65">
        <v>0</v>
      </c>
      <c r="Q2899" s="65">
        <v>0</v>
      </c>
      <c r="R2899" s="65">
        <v>0</v>
      </c>
      <c r="S2899" s="65">
        <v>0</v>
      </c>
      <c r="T2899" s="65">
        <v>0</v>
      </c>
      <c r="U2899" s="65">
        <v>0</v>
      </c>
    </row>
    <row r="2900" spans="1:21" x14ac:dyDescent="0.35">
      <c r="A2900" s="62">
        <v>2895</v>
      </c>
      <c r="B2900" s="63" t="s">
        <v>3089</v>
      </c>
      <c r="C2900" s="64">
        <v>0</v>
      </c>
      <c r="D2900" s="64">
        <v>0</v>
      </c>
      <c r="E2900" s="64">
        <v>0</v>
      </c>
      <c r="F2900" s="64">
        <v>0</v>
      </c>
      <c r="G2900" s="64">
        <v>0</v>
      </c>
      <c r="H2900" s="64">
        <v>0</v>
      </c>
      <c r="I2900" s="64">
        <v>0</v>
      </c>
      <c r="J2900" s="64">
        <v>0</v>
      </c>
      <c r="K2900" s="64">
        <v>0</v>
      </c>
      <c r="L2900" s="65"/>
      <c r="M2900" s="65">
        <v>0</v>
      </c>
      <c r="N2900" s="65">
        <v>0</v>
      </c>
      <c r="O2900" s="65">
        <v>0</v>
      </c>
      <c r="P2900" s="65">
        <v>0</v>
      </c>
      <c r="Q2900" s="65">
        <v>0</v>
      </c>
      <c r="R2900" s="65">
        <v>0</v>
      </c>
      <c r="S2900" s="65">
        <v>0</v>
      </c>
      <c r="T2900" s="65">
        <v>0</v>
      </c>
      <c r="U2900" s="65">
        <v>0</v>
      </c>
    </row>
    <row r="2901" spans="1:21" x14ac:dyDescent="0.35">
      <c r="A2901" s="62">
        <v>2896</v>
      </c>
      <c r="B2901" s="63" t="s">
        <v>3090</v>
      </c>
      <c r="C2901" s="64">
        <v>0</v>
      </c>
      <c r="D2901" s="64">
        <v>0</v>
      </c>
      <c r="E2901" s="64">
        <v>0</v>
      </c>
      <c r="F2901" s="64">
        <v>0</v>
      </c>
      <c r="G2901" s="64">
        <v>0</v>
      </c>
      <c r="H2901" s="64">
        <v>0</v>
      </c>
      <c r="I2901" s="64">
        <v>0</v>
      </c>
      <c r="J2901" s="64">
        <v>0</v>
      </c>
      <c r="K2901" s="64">
        <v>0</v>
      </c>
      <c r="L2901" s="65"/>
      <c r="M2901" s="65">
        <v>0</v>
      </c>
      <c r="N2901" s="65">
        <v>0</v>
      </c>
      <c r="O2901" s="65">
        <v>0</v>
      </c>
      <c r="P2901" s="65">
        <v>0</v>
      </c>
      <c r="Q2901" s="65">
        <v>0</v>
      </c>
      <c r="R2901" s="65">
        <v>0</v>
      </c>
      <c r="S2901" s="65">
        <v>0</v>
      </c>
      <c r="T2901" s="65">
        <v>0</v>
      </c>
      <c r="U2901" s="65">
        <v>0</v>
      </c>
    </row>
    <row r="2902" spans="1:21" x14ac:dyDescent="0.35">
      <c r="A2902" s="62">
        <v>2897</v>
      </c>
      <c r="B2902" s="63" t="s">
        <v>3091</v>
      </c>
      <c r="C2902" s="64">
        <v>0</v>
      </c>
      <c r="D2902" s="64">
        <v>0</v>
      </c>
      <c r="E2902" s="64">
        <v>0</v>
      </c>
      <c r="F2902" s="64">
        <v>0</v>
      </c>
      <c r="G2902" s="64">
        <v>0</v>
      </c>
      <c r="H2902" s="64">
        <v>0</v>
      </c>
      <c r="I2902" s="64">
        <v>0</v>
      </c>
      <c r="J2902" s="64">
        <v>0</v>
      </c>
      <c r="K2902" s="64">
        <v>0</v>
      </c>
      <c r="L2902" s="65"/>
      <c r="M2902" s="65">
        <v>0</v>
      </c>
      <c r="N2902" s="65">
        <v>0</v>
      </c>
      <c r="O2902" s="65">
        <v>0</v>
      </c>
      <c r="P2902" s="65">
        <v>0</v>
      </c>
      <c r="Q2902" s="65">
        <v>0</v>
      </c>
      <c r="R2902" s="65">
        <v>0</v>
      </c>
      <c r="S2902" s="65">
        <v>0</v>
      </c>
      <c r="T2902" s="65">
        <v>0</v>
      </c>
      <c r="U2902" s="65">
        <v>0</v>
      </c>
    </row>
    <row r="2903" spans="1:21" x14ac:dyDescent="0.35">
      <c r="A2903" s="62">
        <v>2898</v>
      </c>
      <c r="B2903" s="63" t="s">
        <v>3092</v>
      </c>
      <c r="C2903" s="64">
        <v>0</v>
      </c>
      <c r="D2903" s="64">
        <v>0</v>
      </c>
      <c r="E2903" s="64">
        <v>0</v>
      </c>
      <c r="F2903" s="64">
        <v>0</v>
      </c>
      <c r="G2903" s="64">
        <v>0</v>
      </c>
      <c r="H2903" s="64">
        <v>0</v>
      </c>
      <c r="I2903" s="64">
        <v>0</v>
      </c>
      <c r="J2903" s="64">
        <v>0</v>
      </c>
      <c r="K2903" s="64">
        <v>0</v>
      </c>
      <c r="L2903" s="65"/>
      <c r="M2903" s="65">
        <v>0</v>
      </c>
      <c r="N2903" s="65">
        <v>0</v>
      </c>
      <c r="O2903" s="65">
        <v>0</v>
      </c>
      <c r="P2903" s="65">
        <v>0</v>
      </c>
      <c r="Q2903" s="65">
        <v>0</v>
      </c>
      <c r="R2903" s="65">
        <v>0</v>
      </c>
      <c r="S2903" s="65">
        <v>0</v>
      </c>
      <c r="T2903" s="65">
        <v>0</v>
      </c>
      <c r="U2903" s="65">
        <v>0</v>
      </c>
    </row>
    <row r="2904" spans="1:21" x14ac:dyDescent="0.35">
      <c r="A2904" s="62">
        <v>2899</v>
      </c>
      <c r="B2904" s="63" t="s">
        <v>3093</v>
      </c>
      <c r="C2904" s="64">
        <v>0</v>
      </c>
      <c r="D2904" s="64">
        <v>0</v>
      </c>
      <c r="E2904" s="64">
        <v>0</v>
      </c>
      <c r="F2904" s="64">
        <v>0</v>
      </c>
      <c r="G2904" s="64">
        <v>0</v>
      </c>
      <c r="H2904" s="64">
        <v>0</v>
      </c>
      <c r="I2904" s="64">
        <v>0</v>
      </c>
      <c r="J2904" s="64">
        <v>0</v>
      </c>
      <c r="K2904" s="64">
        <v>0</v>
      </c>
      <c r="L2904" s="65"/>
      <c r="M2904" s="65">
        <v>0</v>
      </c>
      <c r="N2904" s="65">
        <v>0</v>
      </c>
      <c r="O2904" s="65">
        <v>0</v>
      </c>
      <c r="P2904" s="65">
        <v>0</v>
      </c>
      <c r="Q2904" s="65">
        <v>0</v>
      </c>
      <c r="R2904" s="65">
        <v>0</v>
      </c>
      <c r="S2904" s="65">
        <v>0</v>
      </c>
      <c r="T2904" s="65">
        <v>0</v>
      </c>
      <c r="U2904" s="65">
        <v>0</v>
      </c>
    </row>
    <row r="2905" spans="1:21" x14ac:dyDescent="0.35">
      <c r="A2905" s="62">
        <v>2900</v>
      </c>
      <c r="B2905" s="63" t="s">
        <v>3094</v>
      </c>
      <c r="C2905" s="64">
        <v>0</v>
      </c>
      <c r="D2905" s="64">
        <v>0</v>
      </c>
      <c r="E2905" s="64">
        <v>0</v>
      </c>
      <c r="F2905" s="64">
        <v>0</v>
      </c>
      <c r="G2905" s="64">
        <v>0</v>
      </c>
      <c r="H2905" s="64">
        <v>0</v>
      </c>
      <c r="I2905" s="64">
        <v>0</v>
      </c>
      <c r="J2905" s="64">
        <v>0</v>
      </c>
      <c r="K2905" s="64">
        <v>0</v>
      </c>
      <c r="L2905" s="65"/>
      <c r="M2905" s="65">
        <v>0</v>
      </c>
      <c r="N2905" s="65">
        <v>0</v>
      </c>
      <c r="O2905" s="65">
        <v>0</v>
      </c>
      <c r="P2905" s="65">
        <v>0</v>
      </c>
      <c r="Q2905" s="65">
        <v>0</v>
      </c>
      <c r="R2905" s="65">
        <v>0</v>
      </c>
      <c r="S2905" s="65">
        <v>0</v>
      </c>
      <c r="T2905" s="65">
        <v>0</v>
      </c>
      <c r="U2905" s="65">
        <v>0</v>
      </c>
    </row>
    <row r="2906" spans="1:21" x14ac:dyDescent="0.35">
      <c r="A2906" s="62">
        <v>2901</v>
      </c>
      <c r="B2906" s="63" t="s">
        <v>3095</v>
      </c>
      <c r="C2906" s="64">
        <v>0</v>
      </c>
      <c r="D2906" s="64">
        <v>100</v>
      </c>
      <c r="E2906" s="64">
        <v>27.27272727272727</v>
      </c>
      <c r="F2906" s="64">
        <v>0</v>
      </c>
      <c r="G2906" s="64">
        <v>0</v>
      </c>
      <c r="H2906" s="64">
        <v>0</v>
      </c>
      <c r="I2906" s="64">
        <v>0</v>
      </c>
      <c r="J2906" s="64">
        <v>30</v>
      </c>
      <c r="K2906" s="64">
        <v>15.789473684210526</v>
      </c>
      <c r="L2906" s="65"/>
      <c r="M2906" s="65">
        <v>0</v>
      </c>
      <c r="N2906" s="65">
        <v>3</v>
      </c>
      <c r="O2906" s="65">
        <v>3</v>
      </c>
      <c r="P2906" s="65">
        <v>0</v>
      </c>
      <c r="Q2906" s="65">
        <v>0</v>
      </c>
      <c r="R2906" s="65">
        <v>0</v>
      </c>
      <c r="S2906" s="65">
        <v>0</v>
      </c>
      <c r="T2906" s="65">
        <v>3</v>
      </c>
      <c r="U2906" s="65">
        <v>3</v>
      </c>
    </row>
    <row r="2907" spans="1:21" x14ac:dyDescent="0.35">
      <c r="A2907" s="62">
        <v>2902</v>
      </c>
      <c r="B2907" s="63" t="s">
        <v>3096</v>
      </c>
      <c r="C2907" s="64">
        <v>0</v>
      </c>
      <c r="D2907" s="64">
        <v>0</v>
      </c>
      <c r="E2907" s="64">
        <v>0</v>
      </c>
      <c r="F2907" s="64">
        <v>0</v>
      </c>
      <c r="G2907" s="64">
        <v>0</v>
      </c>
      <c r="H2907" s="64">
        <v>0</v>
      </c>
      <c r="I2907" s="64">
        <v>0</v>
      </c>
      <c r="J2907" s="64">
        <v>0</v>
      </c>
      <c r="K2907" s="64">
        <v>0</v>
      </c>
      <c r="L2907" s="65"/>
      <c r="M2907" s="65">
        <v>0</v>
      </c>
      <c r="N2907" s="65">
        <v>0</v>
      </c>
      <c r="O2907" s="65">
        <v>0</v>
      </c>
      <c r="P2907" s="65">
        <v>0</v>
      </c>
      <c r="Q2907" s="65">
        <v>0</v>
      </c>
      <c r="R2907" s="65">
        <v>0</v>
      </c>
      <c r="S2907" s="65">
        <v>0</v>
      </c>
      <c r="T2907" s="65">
        <v>0</v>
      </c>
      <c r="U2907" s="65">
        <v>0</v>
      </c>
    </row>
    <row r="2908" spans="1:21" x14ac:dyDescent="0.35">
      <c r="A2908" s="62">
        <v>2903</v>
      </c>
      <c r="B2908" s="63" t="s">
        <v>3097</v>
      </c>
      <c r="C2908" s="64">
        <v>0</v>
      </c>
      <c r="D2908" s="64">
        <v>0</v>
      </c>
      <c r="E2908" s="64">
        <v>0</v>
      </c>
      <c r="F2908" s="64">
        <v>0</v>
      </c>
      <c r="G2908" s="64">
        <v>0</v>
      </c>
      <c r="H2908" s="64">
        <v>25</v>
      </c>
      <c r="I2908" s="64">
        <v>0</v>
      </c>
      <c r="J2908" s="64">
        <v>0</v>
      </c>
      <c r="K2908" s="64">
        <v>18.75</v>
      </c>
      <c r="L2908" s="65"/>
      <c r="M2908" s="65">
        <v>0</v>
      </c>
      <c r="N2908" s="65">
        <v>0</v>
      </c>
      <c r="O2908" s="65">
        <v>0</v>
      </c>
      <c r="P2908" s="65">
        <v>0</v>
      </c>
      <c r="Q2908" s="65">
        <v>0</v>
      </c>
      <c r="R2908" s="65">
        <v>3</v>
      </c>
      <c r="S2908" s="65">
        <v>0</v>
      </c>
      <c r="T2908" s="65">
        <v>0</v>
      </c>
      <c r="U2908" s="65">
        <v>3</v>
      </c>
    </row>
    <row r="2909" spans="1:21" x14ac:dyDescent="0.35">
      <c r="A2909" s="62">
        <v>2904</v>
      </c>
      <c r="B2909" s="63" t="s">
        <v>3098</v>
      </c>
      <c r="C2909" s="64">
        <v>0</v>
      </c>
      <c r="D2909" s="64">
        <v>0</v>
      </c>
      <c r="E2909" s="64">
        <v>0</v>
      </c>
      <c r="F2909" s="64">
        <v>0</v>
      </c>
      <c r="G2909" s="64">
        <v>0</v>
      </c>
      <c r="H2909" s="64">
        <v>0</v>
      </c>
      <c r="I2909" s="64">
        <v>0</v>
      </c>
      <c r="J2909" s="64">
        <v>0</v>
      </c>
      <c r="K2909" s="64">
        <v>0</v>
      </c>
      <c r="L2909" s="65"/>
      <c r="M2909" s="65">
        <v>0</v>
      </c>
      <c r="N2909" s="65">
        <v>0</v>
      </c>
      <c r="O2909" s="65">
        <v>0</v>
      </c>
      <c r="P2909" s="65">
        <v>0</v>
      </c>
      <c r="Q2909" s="65">
        <v>0</v>
      </c>
      <c r="R2909" s="65">
        <v>0</v>
      </c>
      <c r="S2909" s="65">
        <v>0</v>
      </c>
      <c r="T2909" s="65">
        <v>0</v>
      </c>
      <c r="U2909" s="65">
        <v>0</v>
      </c>
    </row>
    <row r="2910" spans="1:21" x14ac:dyDescent="0.35">
      <c r="A2910" s="62">
        <v>2905</v>
      </c>
      <c r="B2910" s="63" t="s">
        <v>3099</v>
      </c>
      <c r="C2910" s="64">
        <v>0</v>
      </c>
      <c r="D2910" s="64">
        <v>0</v>
      </c>
      <c r="E2910" s="64">
        <v>0</v>
      </c>
      <c r="F2910" s="64">
        <v>0</v>
      </c>
      <c r="G2910" s="64">
        <v>0</v>
      </c>
      <c r="H2910" s="64">
        <v>0</v>
      </c>
      <c r="I2910" s="64">
        <v>0</v>
      </c>
      <c r="J2910" s="64">
        <v>0</v>
      </c>
      <c r="K2910" s="64">
        <v>0</v>
      </c>
      <c r="L2910" s="65"/>
      <c r="M2910" s="65">
        <v>0</v>
      </c>
      <c r="N2910" s="65">
        <v>0</v>
      </c>
      <c r="O2910" s="65">
        <v>0</v>
      </c>
      <c r="P2910" s="65">
        <v>0</v>
      </c>
      <c r="Q2910" s="65">
        <v>0</v>
      </c>
      <c r="R2910" s="65">
        <v>0</v>
      </c>
      <c r="S2910" s="65">
        <v>0</v>
      </c>
      <c r="T2910" s="65">
        <v>0</v>
      </c>
      <c r="U2910" s="65">
        <v>0</v>
      </c>
    </row>
    <row r="2911" spans="1:21" x14ac:dyDescent="0.35">
      <c r="A2911" s="62">
        <v>2906</v>
      </c>
      <c r="B2911" s="63" t="s">
        <v>3100</v>
      </c>
      <c r="C2911" s="64">
        <v>0</v>
      </c>
      <c r="D2911" s="64">
        <v>9.6385542168674707</v>
      </c>
      <c r="E2911" s="64">
        <v>8.720930232558139</v>
      </c>
      <c r="F2911" s="64">
        <v>6.666666666666667</v>
      </c>
      <c r="G2911" s="64">
        <v>8.7719298245614024</v>
      </c>
      <c r="H2911" s="64">
        <v>5.7971014492753623</v>
      </c>
      <c r="I2911" s="64">
        <v>6.7073170731707323</v>
      </c>
      <c r="J2911" s="64">
        <v>9.3959731543624159</v>
      </c>
      <c r="K2911" s="64">
        <v>6.109324758842444</v>
      </c>
      <c r="L2911" s="65"/>
      <c r="M2911" s="65">
        <v>0</v>
      </c>
      <c r="N2911" s="65">
        <v>8</v>
      </c>
      <c r="O2911" s="65">
        <v>15</v>
      </c>
      <c r="P2911" s="65">
        <v>5</v>
      </c>
      <c r="Q2911" s="65">
        <v>5</v>
      </c>
      <c r="R2911" s="65">
        <v>8</v>
      </c>
      <c r="S2911" s="65">
        <v>11</v>
      </c>
      <c r="T2911" s="65">
        <v>14</v>
      </c>
      <c r="U2911" s="65">
        <v>19</v>
      </c>
    </row>
    <row r="2912" spans="1:21" x14ac:dyDescent="0.35">
      <c r="A2912" s="62">
        <v>2907</v>
      </c>
      <c r="B2912" s="63" t="s">
        <v>572</v>
      </c>
      <c r="C2912" s="64">
        <v>16</v>
      </c>
      <c r="D2912" s="64">
        <v>12.328767123287671</v>
      </c>
      <c r="E2912" s="64">
        <v>14.556962025316455</v>
      </c>
      <c r="F2912" s="64">
        <v>0</v>
      </c>
      <c r="G2912" s="64">
        <v>19.298245614035086</v>
      </c>
      <c r="H2912" s="64">
        <v>9.4017094017094021</v>
      </c>
      <c r="I2912" s="64">
        <v>10.44776119402985</v>
      </c>
      <c r="J2912" s="64">
        <v>17.164179104477611</v>
      </c>
      <c r="K2912" s="64">
        <v>14.760147601476014</v>
      </c>
      <c r="L2912" s="65"/>
      <c r="M2912" s="65">
        <v>12</v>
      </c>
      <c r="N2912" s="65">
        <v>9</v>
      </c>
      <c r="O2912" s="65">
        <v>23</v>
      </c>
      <c r="P2912" s="65">
        <v>0</v>
      </c>
      <c r="Q2912" s="65">
        <v>11</v>
      </c>
      <c r="R2912" s="65">
        <v>11</v>
      </c>
      <c r="S2912" s="65">
        <v>14</v>
      </c>
      <c r="T2912" s="65">
        <v>23</v>
      </c>
      <c r="U2912" s="65">
        <v>40</v>
      </c>
    </row>
    <row r="2913" spans="1:21" x14ac:dyDescent="0.35">
      <c r="A2913" s="62">
        <v>2908</v>
      </c>
      <c r="B2913" s="63" t="s">
        <v>3101</v>
      </c>
      <c r="C2913" s="64">
        <v>0</v>
      </c>
      <c r="D2913" s="64">
        <v>10.416666666666668</v>
      </c>
      <c r="E2913" s="64">
        <v>6.8181818181818175</v>
      </c>
      <c r="F2913" s="64">
        <v>0</v>
      </c>
      <c r="G2913" s="64">
        <v>7.5</v>
      </c>
      <c r="H2913" s="64">
        <v>3.4090909090909087</v>
      </c>
      <c r="I2913" s="64">
        <v>0</v>
      </c>
      <c r="J2913" s="64">
        <v>3.75</v>
      </c>
      <c r="K2913" s="64">
        <v>4.7619047619047619</v>
      </c>
      <c r="L2913" s="65"/>
      <c r="M2913" s="65">
        <v>0</v>
      </c>
      <c r="N2913" s="65">
        <v>5</v>
      </c>
      <c r="O2913" s="65">
        <v>6</v>
      </c>
      <c r="P2913" s="65">
        <v>0</v>
      </c>
      <c r="Q2913" s="65">
        <v>3</v>
      </c>
      <c r="R2913" s="65">
        <v>3</v>
      </c>
      <c r="S2913" s="65">
        <v>0</v>
      </c>
      <c r="T2913" s="65">
        <v>3</v>
      </c>
      <c r="U2913" s="65">
        <v>8</v>
      </c>
    </row>
    <row r="2914" spans="1:21" x14ac:dyDescent="0.35">
      <c r="A2914" s="62">
        <v>2909</v>
      </c>
      <c r="B2914" s="63" t="s">
        <v>3102</v>
      </c>
      <c r="C2914" s="64">
        <v>0</v>
      </c>
      <c r="D2914" s="64">
        <v>60</v>
      </c>
      <c r="E2914" s="64">
        <v>46.153846153846153</v>
      </c>
      <c r="F2914" s="64">
        <v>0</v>
      </c>
      <c r="G2914" s="64">
        <v>0</v>
      </c>
      <c r="H2914" s="64">
        <v>0</v>
      </c>
      <c r="I2914" s="64">
        <v>0</v>
      </c>
      <c r="J2914" s="64">
        <v>66.666666666666657</v>
      </c>
      <c r="K2914" s="64">
        <v>31.578947368421051</v>
      </c>
      <c r="L2914" s="65"/>
      <c r="M2914" s="65">
        <v>0</v>
      </c>
      <c r="N2914" s="65">
        <v>6</v>
      </c>
      <c r="O2914" s="65">
        <v>6</v>
      </c>
      <c r="P2914" s="65">
        <v>0</v>
      </c>
      <c r="Q2914" s="65">
        <v>0</v>
      </c>
      <c r="R2914" s="65">
        <v>0</v>
      </c>
      <c r="S2914" s="65">
        <v>0</v>
      </c>
      <c r="T2914" s="65">
        <v>6</v>
      </c>
      <c r="U2914" s="65">
        <v>6</v>
      </c>
    </row>
    <row r="2915" spans="1:21" x14ac:dyDescent="0.35">
      <c r="A2915" s="62">
        <v>2910</v>
      </c>
      <c r="B2915" s="63" t="s">
        <v>3103</v>
      </c>
      <c r="C2915" s="64">
        <v>9.6153846153846168</v>
      </c>
      <c r="D2915" s="64">
        <v>20.408163265306122</v>
      </c>
      <c r="E2915" s="64">
        <v>17.525773195876287</v>
      </c>
      <c r="F2915" s="64">
        <v>9.0909090909090917</v>
      </c>
      <c r="G2915" s="64">
        <v>0</v>
      </c>
      <c r="H2915" s="64">
        <v>4.5454545454545459</v>
      </c>
      <c r="I2915" s="64">
        <v>5.8823529411764701</v>
      </c>
      <c r="J2915" s="64">
        <v>24.137931034482758</v>
      </c>
      <c r="K2915" s="64">
        <v>11.956521739130435</v>
      </c>
      <c r="L2915" s="65"/>
      <c r="M2915" s="65">
        <v>5</v>
      </c>
      <c r="N2915" s="65">
        <v>10</v>
      </c>
      <c r="O2915" s="65">
        <v>17</v>
      </c>
      <c r="P2915" s="65">
        <v>4</v>
      </c>
      <c r="Q2915" s="65">
        <v>0</v>
      </c>
      <c r="R2915" s="65">
        <v>3</v>
      </c>
      <c r="S2915" s="65">
        <v>6</v>
      </c>
      <c r="T2915" s="65">
        <v>21</v>
      </c>
      <c r="U2915" s="65">
        <v>22</v>
      </c>
    </row>
    <row r="2916" spans="1:21" x14ac:dyDescent="0.35">
      <c r="A2916" s="62">
        <v>2911</v>
      </c>
      <c r="B2916" s="63" t="s">
        <v>3104</v>
      </c>
      <c r="C2916" s="64">
        <v>0</v>
      </c>
      <c r="D2916" s="64">
        <v>9.375</v>
      </c>
      <c r="E2916" s="64">
        <v>7.9136690647482011</v>
      </c>
      <c r="F2916" s="64">
        <v>0</v>
      </c>
      <c r="G2916" s="64">
        <v>0</v>
      </c>
      <c r="H2916" s="64">
        <v>2.3809523809523809</v>
      </c>
      <c r="I2916" s="64">
        <v>2.9197080291970803</v>
      </c>
      <c r="J2916" s="64">
        <v>9.5588235294117645</v>
      </c>
      <c r="K2916" s="64">
        <v>6.4885496183206106</v>
      </c>
      <c r="L2916" s="65"/>
      <c r="M2916" s="65">
        <v>0</v>
      </c>
      <c r="N2916" s="65">
        <v>6</v>
      </c>
      <c r="O2916" s="65">
        <v>11</v>
      </c>
      <c r="P2916" s="65">
        <v>0</v>
      </c>
      <c r="Q2916" s="65">
        <v>0</v>
      </c>
      <c r="R2916" s="65">
        <v>3</v>
      </c>
      <c r="S2916" s="65">
        <v>4</v>
      </c>
      <c r="T2916" s="65">
        <v>13</v>
      </c>
      <c r="U2916" s="65">
        <v>17</v>
      </c>
    </row>
    <row r="2917" spans="1:21" x14ac:dyDescent="0.35">
      <c r="A2917" s="62">
        <v>2912</v>
      </c>
      <c r="B2917" s="63" t="s">
        <v>573</v>
      </c>
      <c r="C2917" s="64">
        <v>3.8690476190476191</v>
      </c>
      <c r="D2917" s="64">
        <v>11.206896551724139</v>
      </c>
      <c r="E2917" s="64">
        <v>7.5221238938053103</v>
      </c>
      <c r="F2917" s="64">
        <v>0</v>
      </c>
      <c r="G2917" s="64">
        <v>8.3815028901734099</v>
      </c>
      <c r="H2917" s="64">
        <v>4.5994065281899106</v>
      </c>
      <c r="I2917" s="64">
        <v>2.7607361963190185</v>
      </c>
      <c r="J2917" s="64">
        <v>8.8825214899713476</v>
      </c>
      <c r="K2917" s="64">
        <v>5.8736059479553901</v>
      </c>
      <c r="L2917" s="65"/>
      <c r="M2917" s="65">
        <v>13</v>
      </c>
      <c r="N2917" s="65">
        <v>39</v>
      </c>
      <c r="O2917" s="65">
        <v>51</v>
      </c>
      <c r="P2917" s="65">
        <v>0</v>
      </c>
      <c r="Q2917" s="65">
        <v>29</v>
      </c>
      <c r="R2917" s="65">
        <v>31</v>
      </c>
      <c r="S2917" s="65">
        <v>18</v>
      </c>
      <c r="T2917" s="65">
        <v>62</v>
      </c>
      <c r="U2917" s="65">
        <v>79</v>
      </c>
    </row>
    <row r="2918" spans="1:21" x14ac:dyDescent="0.35">
      <c r="A2918" s="62">
        <v>2913</v>
      </c>
      <c r="B2918" s="63" t="s">
        <v>3105</v>
      </c>
      <c r="C2918" s="64">
        <v>0</v>
      </c>
      <c r="D2918" s="64">
        <v>0</v>
      </c>
      <c r="E2918" s="64">
        <v>0</v>
      </c>
      <c r="F2918" s="64">
        <v>0</v>
      </c>
      <c r="G2918" s="64">
        <v>0</v>
      </c>
      <c r="H2918" s="64">
        <v>0</v>
      </c>
      <c r="I2918" s="64">
        <v>0</v>
      </c>
      <c r="J2918" s="64">
        <v>0</v>
      </c>
      <c r="K2918" s="64">
        <v>0</v>
      </c>
      <c r="L2918" s="65"/>
      <c r="M2918" s="65">
        <v>0</v>
      </c>
      <c r="N2918" s="65">
        <v>0</v>
      </c>
      <c r="O2918" s="65">
        <v>0</v>
      </c>
      <c r="P2918" s="65">
        <v>0</v>
      </c>
      <c r="Q2918" s="65">
        <v>0</v>
      </c>
      <c r="R2918" s="65">
        <v>0</v>
      </c>
      <c r="S2918" s="65">
        <v>0</v>
      </c>
      <c r="T2918" s="65">
        <v>0</v>
      </c>
      <c r="U2918" s="65">
        <v>0</v>
      </c>
    </row>
    <row r="2919" spans="1:21" x14ac:dyDescent="0.35">
      <c r="A2919" s="62">
        <v>2914</v>
      </c>
      <c r="B2919" s="63" t="s">
        <v>3106</v>
      </c>
      <c r="C2919" s="64">
        <v>3.755868544600939</v>
      </c>
      <c r="D2919" s="64">
        <v>7.6923076923076925</v>
      </c>
      <c r="E2919" s="64">
        <v>7.3878627968337733</v>
      </c>
      <c r="F2919" s="64">
        <v>5.5555555555555554</v>
      </c>
      <c r="G2919" s="64">
        <v>16.43835616438356</v>
      </c>
      <c r="H2919" s="64">
        <v>10.903426791277258</v>
      </c>
      <c r="I2919" s="64">
        <v>6.3131313131313131</v>
      </c>
      <c r="J2919" s="64">
        <v>12.5</v>
      </c>
      <c r="K2919" s="64">
        <v>8.8952654232424688</v>
      </c>
      <c r="L2919" s="65"/>
      <c r="M2919" s="65">
        <v>8</v>
      </c>
      <c r="N2919" s="65">
        <v>12</v>
      </c>
      <c r="O2919" s="65">
        <v>28</v>
      </c>
      <c r="P2919" s="65">
        <v>10</v>
      </c>
      <c r="Q2919" s="65">
        <v>24</v>
      </c>
      <c r="R2919" s="65">
        <v>35</v>
      </c>
      <c r="S2919" s="65">
        <v>25</v>
      </c>
      <c r="T2919" s="65">
        <v>38</v>
      </c>
      <c r="U2919" s="65">
        <v>62</v>
      </c>
    </row>
    <row r="2920" spans="1:21" x14ac:dyDescent="0.35">
      <c r="A2920" s="62">
        <v>2915</v>
      </c>
      <c r="B2920" s="63" t="s">
        <v>3107</v>
      </c>
      <c r="C2920" s="64">
        <v>0</v>
      </c>
      <c r="D2920" s="64">
        <v>0</v>
      </c>
      <c r="E2920" s="64">
        <v>17.647058823529413</v>
      </c>
      <c r="F2920" s="64">
        <v>0</v>
      </c>
      <c r="G2920" s="64">
        <v>0</v>
      </c>
      <c r="H2920" s="64">
        <v>0</v>
      </c>
      <c r="I2920" s="64">
        <v>12.5</v>
      </c>
      <c r="J2920" s="64">
        <v>0</v>
      </c>
      <c r="K2920" s="64">
        <v>18.421052631578945</v>
      </c>
      <c r="L2920" s="65"/>
      <c r="M2920" s="65">
        <v>0</v>
      </c>
      <c r="N2920" s="65">
        <v>0</v>
      </c>
      <c r="O2920" s="65">
        <v>3</v>
      </c>
      <c r="P2920" s="65">
        <v>0</v>
      </c>
      <c r="Q2920" s="65">
        <v>0</v>
      </c>
      <c r="R2920" s="65">
        <v>0</v>
      </c>
      <c r="S2920" s="65">
        <v>3</v>
      </c>
      <c r="T2920" s="65">
        <v>0</v>
      </c>
      <c r="U2920" s="65">
        <v>7</v>
      </c>
    </row>
    <row r="2921" spans="1:21" x14ac:dyDescent="0.35">
      <c r="A2921" s="62">
        <v>2916</v>
      </c>
      <c r="B2921" s="63" t="s">
        <v>3108</v>
      </c>
      <c r="C2921" s="64">
        <v>0</v>
      </c>
      <c r="D2921" s="64">
        <v>16</v>
      </c>
      <c r="E2921" s="64">
        <v>7.6923076923076925</v>
      </c>
      <c r="F2921" s="64">
        <v>0</v>
      </c>
      <c r="G2921" s="64">
        <v>26.086956521739129</v>
      </c>
      <c r="H2921" s="64">
        <v>8.5714285714285712</v>
      </c>
      <c r="I2921" s="64">
        <v>0</v>
      </c>
      <c r="J2921" s="64">
        <v>19.17808219178082</v>
      </c>
      <c r="K2921" s="64">
        <v>11.475409836065573</v>
      </c>
      <c r="L2921" s="65"/>
      <c r="M2921" s="65">
        <v>0</v>
      </c>
      <c r="N2921" s="65">
        <v>4</v>
      </c>
      <c r="O2921" s="65">
        <v>5</v>
      </c>
      <c r="P2921" s="65">
        <v>0</v>
      </c>
      <c r="Q2921" s="65">
        <v>6</v>
      </c>
      <c r="R2921" s="65">
        <v>6</v>
      </c>
      <c r="S2921" s="65">
        <v>0</v>
      </c>
      <c r="T2921" s="65">
        <v>14</v>
      </c>
      <c r="U2921" s="65">
        <v>14</v>
      </c>
    </row>
    <row r="2922" spans="1:21" x14ac:dyDescent="0.35">
      <c r="A2922" s="62">
        <v>2917</v>
      </c>
      <c r="B2922" s="63" t="s">
        <v>3109</v>
      </c>
      <c r="C2922" s="64">
        <v>0</v>
      </c>
      <c r="D2922" s="64">
        <v>23.52941176470588</v>
      </c>
      <c r="E2922" s="64">
        <v>7.8947368421052628</v>
      </c>
      <c r="F2922" s="64">
        <v>0</v>
      </c>
      <c r="G2922" s="64">
        <v>0</v>
      </c>
      <c r="H2922" s="64">
        <v>0</v>
      </c>
      <c r="I2922" s="64">
        <v>0</v>
      </c>
      <c r="J2922" s="64">
        <v>13.333333333333334</v>
      </c>
      <c r="K2922" s="64">
        <v>4.3478260869565215</v>
      </c>
      <c r="L2922" s="65"/>
      <c r="M2922" s="65">
        <v>0</v>
      </c>
      <c r="N2922" s="65">
        <v>4</v>
      </c>
      <c r="O2922" s="65">
        <v>3</v>
      </c>
      <c r="P2922" s="65">
        <v>0</v>
      </c>
      <c r="Q2922" s="65">
        <v>0</v>
      </c>
      <c r="R2922" s="65">
        <v>0</v>
      </c>
      <c r="S2922" s="65">
        <v>0</v>
      </c>
      <c r="T2922" s="65">
        <v>4</v>
      </c>
      <c r="U2922" s="65">
        <v>3</v>
      </c>
    </row>
    <row r="2923" spans="1:21" x14ac:dyDescent="0.35">
      <c r="A2923" s="62">
        <v>2918</v>
      </c>
      <c r="B2923" s="63" t="s">
        <v>3110</v>
      </c>
      <c r="C2923" s="64">
        <v>0</v>
      </c>
      <c r="D2923" s="64">
        <v>0</v>
      </c>
      <c r="E2923" s="64">
        <v>0</v>
      </c>
      <c r="F2923" s="64">
        <v>0</v>
      </c>
      <c r="G2923" s="64">
        <v>0</v>
      </c>
      <c r="H2923" s="64">
        <v>0</v>
      </c>
      <c r="I2923" s="64">
        <v>0</v>
      </c>
      <c r="J2923" s="64">
        <v>0</v>
      </c>
      <c r="K2923" s="64">
        <v>0</v>
      </c>
      <c r="L2923" s="65"/>
      <c r="M2923" s="65">
        <v>0</v>
      </c>
      <c r="N2923" s="65">
        <v>0</v>
      </c>
      <c r="O2923" s="65">
        <v>0</v>
      </c>
      <c r="P2923" s="65">
        <v>0</v>
      </c>
      <c r="Q2923" s="65">
        <v>0</v>
      </c>
      <c r="R2923" s="65">
        <v>0</v>
      </c>
      <c r="S2923" s="65">
        <v>0</v>
      </c>
      <c r="T2923" s="65">
        <v>0</v>
      </c>
      <c r="U2923" s="65">
        <v>0</v>
      </c>
    </row>
    <row r="2924" spans="1:21" x14ac:dyDescent="0.35">
      <c r="A2924" s="62">
        <v>2919</v>
      </c>
      <c r="B2924" s="63" t="s">
        <v>3111</v>
      </c>
      <c r="C2924" s="64">
        <v>0</v>
      </c>
      <c r="D2924" s="64">
        <v>0</v>
      </c>
      <c r="E2924" s="64">
        <v>0</v>
      </c>
      <c r="F2924" s="64">
        <v>0</v>
      </c>
      <c r="G2924" s="64">
        <v>100</v>
      </c>
      <c r="H2924" s="64">
        <v>22.222222222222221</v>
      </c>
      <c r="I2924" s="64">
        <v>0</v>
      </c>
      <c r="J2924" s="64">
        <v>40</v>
      </c>
      <c r="K2924" s="64">
        <v>12.5</v>
      </c>
      <c r="L2924" s="65"/>
      <c r="M2924" s="65">
        <v>0</v>
      </c>
      <c r="N2924" s="65">
        <v>0</v>
      </c>
      <c r="O2924" s="65">
        <v>0</v>
      </c>
      <c r="P2924" s="65">
        <v>0</v>
      </c>
      <c r="Q2924" s="65">
        <v>4</v>
      </c>
      <c r="R2924" s="65">
        <v>4</v>
      </c>
      <c r="S2924" s="65">
        <v>0</v>
      </c>
      <c r="T2924" s="65">
        <v>4</v>
      </c>
      <c r="U2924" s="65">
        <v>4</v>
      </c>
    </row>
    <row r="2925" spans="1:21" x14ac:dyDescent="0.35">
      <c r="A2925" s="62">
        <v>2920</v>
      </c>
      <c r="B2925" s="63" t="s">
        <v>3112</v>
      </c>
      <c r="C2925" s="64">
        <v>0</v>
      </c>
      <c r="D2925" s="64">
        <v>0</v>
      </c>
      <c r="E2925" s="64">
        <v>0</v>
      </c>
      <c r="F2925" s="64">
        <v>0</v>
      </c>
      <c r="G2925" s="64">
        <v>0</v>
      </c>
      <c r="H2925" s="64">
        <v>0</v>
      </c>
      <c r="I2925" s="64">
        <v>0</v>
      </c>
      <c r="J2925" s="64">
        <v>0</v>
      </c>
      <c r="K2925" s="64">
        <v>0</v>
      </c>
      <c r="L2925" s="65"/>
      <c r="M2925" s="65">
        <v>0</v>
      </c>
      <c r="N2925" s="65">
        <v>0</v>
      </c>
      <c r="O2925" s="65">
        <v>0</v>
      </c>
      <c r="P2925" s="65">
        <v>0</v>
      </c>
      <c r="Q2925" s="65">
        <v>0</v>
      </c>
      <c r="R2925" s="65">
        <v>0</v>
      </c>
      <c r="S2925" s="65">
        <v>0</v>
      </c>
      <c r="T2925" s="65">
        <v>0</v>
      </c>
      <c r="U2925" s="65">
        <v>0</v>
      </c>
    </row>
    <row r="2926" spans="1:21" x14ac:dyDescent="0.35">
      <c r="A2926" s="62">
        <v>2921</v>
      </c>
      <c r="B2926" s="63" t="s">
        <v>3113</v>
      </c>
      <c r="C2926" s="64">
        <v>0</v>
      </c>
      <c r="D2926" s="64">
        <v>0</v>
      </c>
      <c r="E2926" s="64">
        <v>0</v>
      </c>
      <c r="F2926" s="64">
        <v>0</v>
      </c>
      <c r="G2926" s="64">
        <v>0</v>
      </c>
      <c r="H2926" s="64">
        <v>0</v>
      </c>
      <c r="I2926" s="64">
        <v>0</v>
      </c>
      <c r="J2926" s="64">
        <v>0</v>
      </c>
      <c r="K2926" s="64">
        <v>0</v>
      </c>
      <c r="L2926" s="65"/>
      <c r="M2926" s="65">
        <v>0</v>
      </c>
      <c r="N2926" s="65">
        <v>0</v>
      </c>
      <c r="O2926" s="65">
        <v>0</v>
      </c>
      <c r="P2926" s="65">
        <v>0</v>
      </c>
      <c r="Q2926" s="65">
        <v>0</v>
      </c>
      <c r="R2926" s="65">
        <v>0</v>
      </c>
      <c r="S2926" s="65">
        <v>0</v>
      </c>
      <c r="T2926" s="65">
        <v>0</v>
      </c>
      <c r="U2926" s="65">
        <v>0</v>
      </c>
    </row>
    <row r="2927" spans="1:21" x14ac:dyDescent="0.35">
      <c r="A2927" s="62">
        <v>2922</v>
      </c>
      <c r="B2927" s="63" t="s">
        <v>3114</v>
      </c>
      <c r="C2927" s="64">
        <v>0</v>
      </c>
      <c r="D2927" s="64">
        <v>0</v>
      </c>
      <c r="E2927" s="64">
        <v>0</v>
      </c>
      <c r="F2927" s="64">
        <v>0</v>
      </c>
      <c r="G2927" s="64">
        <v>0</v>
      </c>
      <c r="H2927" s="64">
        <v>0</v>
      </c>
      <c r="I2927" s="64">
        <v>0</v>
      </c>
      <c r="J2927" s="64">
        <v>0</v>
      </c>
      <c r="K2927" s="64">
        <v>0</v>
      </c>
      <c r="L2927" s="65"/>
      <c r="M2927" s="65">
        <v>0</v>
      </c>
      <c r="N2927" s="65">
        <v>0</v>
      </c>
      <c r="O2927" s="65">
        <v>0</v>
      </c>
      <c r="P2927" s="65">
        <v>0</v>
      </c>
      <c r="Q2927" s="65">
        <v>0</v>
      </c>
      <c r="R2927" s="65">
        <v>0</v>
      </c>
      <c r="S2927" s="65">
        <v>0</v>
      </c>
      <c r="T2927" s="65">
        <v>0</v>
      </c>
      <c r="U2927" s="65">
        <v>0</v>
      </c>
    </row>
    <row r="2928" spans="1:21" x14ac:dyDescent="0.35">
      <c r="A2928" s="62">
        <v>2923</v>
      </c>
      <c r="B2928" s="63" t="s">
        <v>3115</v>
      </c>
      <c r="C2928" s="64">
        <v>0</v>
      </c>
      <c r="D2928" s="64">
        <v>0</v>
      </c>
      <c r="E2928" s="64">
        <v>0</v>
      </c>
      <c r="F2928" s="64">
        <v>0</v>
      </c>
      <c r="G2928" s="64">
        <v>100</v>
      </c>
      <c r="H2928" s="64">
        <v>100</v>
      </c>
      <c r="I2928" s="64">
        <v>0</v>
      </c>
      <c r="J2928" s="64">
        <v>50</v>
      </c>
      <c r="K2928" s="64">
        <v>36.363636363636367</v>
      </c>
      <c r="L2928" s="65"/>
      <c r="M2928" s="65">
        <v>0</v>
      </c>
      <c r="N2928" s="65">
        <v>0</v>
      </c>
      <c r="O2928" s="65">
        <v>0</v>
      </c>
      <c r="P2928" s="65">
        <v>0</v>
      </c>
      <c r="Q2928" s="65">
        <v>4</v>
      </c>
      <c r="R2928" s="65">
        <v>4</v>
      </c>
      <c r="S2928" s="65">
        <v>0</v>
      </c>
      <c r="T2928" s="65">
        <v>4</v>
      </c>
      <c r="U2928" s="65">
        <v>4</v>
      </c>
    </row>
    <row r="2929" spans="1:21" x14ac:dyDescent="0.35">
      <c r="A2929" s="62">
        <v>2924</v>
      </c>
      <c r="B2929" s="63" t="s">
        <v>3116</v>
      </c>
      <c r="C2929" s="64">
        <v>0</v>
      </c>
      <c r="D2929" s="64">
        <v>0</v>
      </c>
      <c r="E2929" s="64">
        <v>0</v>
      </c>
      <c r="F2929" s="64">
        <v>0</v>
      </c>
      <c r="G2929" s="64">
        <v>25</v>
      </c>
      <c r="H2929" s="64">
        <v>15.909090909090908</v>
      </c>
      <c r="I2929" s="64">
        <v>0</v>
      </c>
      <c r="J2929" s="64">
        <v>10.204081632653061</v>
      </c>
      <c r="K2929" s="64">
        <v>9.67741935483871</v>
      </c>
      <c r="L2929" s="65"/>
      <c r="M2929" s="65">
        <v>0</v>
      </c>
      <c r="N2929" s="65">
        <v>0</v>
      </c>
      <c r="O2929" s="65">
        <v>0</v>
      </c>
      <c r="P2929" s="65">
        <v>0</v>
      </c>
      <c r="Q2929" s="65">
        <v>4</v>
      </c>
      <c r="R2929" s="65">
        <v>7</v>
      </c>
      <c r="S2929" s="65">
        <v>0</v>
      </c>
      <c r="T2929" s="65">
        <v>5</v>
      </c>
      <c r="U2929" s="65">
        <v>9</v>
      </c>
    </row>
    <row r="2930" spans="1:21" x14ac:dyDescent="0.35">
      <c r="A2930" s="62">
        <v>2925</v>
      </c>
      <c r="B2930" s="63" t="s">
        <v>3117</v>
      </c>
      <c r="C2930" s="64">
        <v>0</v>
      </c>
      <c r="D2930" s="64">
        <v>16.666666666666664</v>
      </c>
      <c r="E2930" s="64">
        <v>10.714285714285714</v>
      </c>
      <c r="F2930" s="64">
        <v>0</v>
      </c>
      <c r="G2930" s="64">
        <v>0</v>
      </c>
      <c r="H2930" s="64">
        <v>11.627906976744185</v>
      </c>
      <c r="I2930" s="64">
        <v>0</v>
      </c>
      <c r="J2930" s="64">
        <v>9.7560975609756095</v>
      </c>
      <c r="K2930" s="64">
        <v>6.9444444444444446</v>
      </c>
      <c r="L2930" s="65"/>
      <c r="M2930" s="65">
        <v>0</v>
      </c>
      <c r="N2930" s="65">
        <v>3</v>
      </c>
      <c r="O2930" s="65">
        <v>3</v>
      </c>
      <c r="P2930" s="65">
        <v>0</v>
      </c>
      <c r="Q2930" s="65">
        <v>0</v>
      </c>
      <c r="R2930" s="65">
        <v>5</v>
      </c>
      <c r="S2930" s="65">
        <v>0</v>
      </c>
      <c r="T2930" s="65">
        <v>4</v>
      </c>
      <c r="U2930" s="65">
        <v>5</v>
      </c>
    </row>
    <row r="2931" spans="1:21" x14ac:dyDescent="0.35">
      <c r="A2931" s="62">
        <v>2926</v>
      </c>
      <c r="B2931" s="63" t="s">
        <v>3118</v>
      </c>
      <c r="C2931" s="64">
        <v>0</v>
      </c>
      <c r="D2931" s="64">
        <v>0</v>
      </c>
      <c r="E2931" s="64">
        <v>0</v>
      </c>
      <c r="F2931" s="64">
        <v>0</v>
      </c>
      <c r="G2931" s="64">
        <v>0</v>
      </c>
      <c r="H2931" s="64">
        <v>0</v>
      </c>
      <c r="I2931" s="64">
        <v>0</v>
      </c>
      <c r="J2931" s="64">
        <v>0</v>
      </c>
      <c r="K2931" s="64">
        <v>0</v>
      </c>
      <c r="L2931" s="65"/>
      <c r="M2931" s="65">
        <v>0</v>
      </c>
      <c r="N2931" s="65">
        <v>0</v>
      </c>
      <c r="O2931" s="65">
        <v>0</v>
      </c>
      <c r="P2931" s="65">
        <v>0</v>
      </c>
      <c r="Q2931" s="65">
        <v>0</v>
      </c>
      <c r="R2931" s="65">
        <v>0</v>
      </c>
      <c r="S2931" s="65">
        <v>0</v>
      </c>
      <c r="T2931" s="65">
        <v>0</v>
      </c>
      <c r="U2931" s="65">
        <v>0</v>
      </c>
    </row>
    <row r="2932" spans="1:21" x14ac:dyDescent="0.35">
      <c r="A2932" s="62">
        <v>2927</v>
      </c>
      <c r="B2932" s="63" t="s">
        <v>3119</v>
      </c>
      <c r="C2932" s="64">
        <v>0</v>
      </c>
      <c r="D2932" s="64">
        <v>0</v>
      </c>
      <c r="E2932" s="64">
        <v>0</v>
      </c>
      <c r="F2932" s="64">
        <v>0</v>
      </c>
      <c r="G2932" s="64">
        <v>0</v>
      </c>
      <c r="H2932" s="64">
        <v>0</v>
      </c>
      <c r="I2932" s="64">
        <v>0</v>
      </c>
      <c r="J2932" s="64">
        <v>0</v>
      </c>
      <c r="K2932" s="64">
        <v>0</v>
      </c>
      <c r="L2932" s="65"/>
      <c r="M2932" s="65">
        <v>0</v>
      </c>
      <c r="N2932" s="65">
        <v>0</v>
      </c>
      <c r="O2932" s="65">
        <v>0</v>
      </c>
      <c r="P2932" s="65">
        <v>0</v>
      </c>
      <c r="Q2932" s="65">
        <v>0</v>
      </c>
      <c r="R2932" s="65">
        <v>0</v>
      </c>
      <c r="S2932" s="65">
        <v>0</v>
      </c>
      <c r="T2932" s="65">
        <v>0</v>
      </c>
      <c r="U2932" s="65">
        <v>0</v>
      </c>
    </row>
    <row r="2933" spans="1:21" x14ac:dyDescent="0.35">
      <c r="A2933" s="62">
        <v>2928</v>
      </c>
      <c r="B2933" s="63" t="s">
        <v>3120</v>
      </c>
      <c r="C2933" s="64">
        <v>0</v>
      </c>
      <c r="D2933" s="64">
        <v>0</v>
      </c>
      <c r="E2933" s="64">
        <v>0</v>
      </c>
      <c r="F2933" s="64">
        <v>0</v>
      </c>
      <c r="G2933" s="64">
        <v>0</v>
      </c>
      <c r="H2933" s="64">
        <v>0</v>
      </c>
      <c r="I2933" s="64">
        <v>0</v>
      </c>
      <c r="J2933" s="64">
        <v>0</v>
      </c>
      <c r="K2933" s="64">
        <v>0</v>
      </c>
      <c r="L2933" s="65"/>
      <c r="M2933" s="65">
        <v>0</v>
      </c>
      <c r="N2933" s="65">
        <v>0</v>
      </c>
      <c r="O2933" s="65">
        <v>0</v>
      </c>
      <c r="P2933" s="65">
        <v>0</v>
      </c>
      <c r="Q2933" s="65">
        <v>0</v>
      </c>
      <c r="R2933" s="65">
        <v>0</v>
      </c>
      <c r="S2933" s="65">
        <v>0</v>
      </c>
      <c r="T2933" s="65">
        <v>0</v>
      </c>
      <c r="U2933" s="65">
        <v>0</v>
      </c>
    </row>
    <row r="2934" spans="1:21" x14ac:dyDescent="0.35">
      <c r="A2934" s="62">
        <v>2929</v>
      </c>
      <c r="B2934" s="63" t="s">
        <v>3121</v>
      </c>
      <c r="C2934" s="64">
        <v>0</v>
      </c>
      <c r="D2934" s="64">
        <v>0</v>
      </c>
      <c r="E2934" s="64">
        <v>0</v>
      </c>
      <c r="F2934" s="64">
        <v>0</v>
      </c>
      <c r="G2934" s="64">
        <v>0</v>
      </c>
      <c r="H2934" s="64">
        <v>0</v>
      </c>
      <c r="I2934" s="64">
        <v>0</v>
      </c>
      <c r="J2934" s="64">
        <v>0</v>
      </c>
      <c r="K2934" s="64">
        <v>0</v>
      </c>
      <c r="L2934" s="65"/>
      <c r="M2934" s="65">
        <v>0</v>
      </c>
      <c r="N2934" s="65">
        <v>0</v>
      </c>
      <c r="O2934" s="65">
        <v>0</v>
      </c>
      <c r="P2934" s="65">
        <v>0</v>
      </c>
      <c r="Q2934" s="65">
        <v>0</v>
      </c>
      <c r="R2934" s="65">
        <v>0</v>
      </c>
      <c r="S2934" s="65">
        <v>0</v>
      </c>
      <c r="T2934" s="65">
        <v>0</v>
      </c>
      <c r="U2934" s="65">
        <v>0</v>
      </c>
    </row>
    <row r="2935" spans="1:21" x14ac:dyDescent="0.35">
      <c r="A2935" s="62">
        <v>2930</v>
      </c>
      <c r="B2935" s="63" t="s">
        <v>3122</v>
      </c>
      <c r="C2935" s="64">
        <v>0</v>
      </c>
      <c r="D2935" s="64">
        <v>0</v>
      </c>
      <c r="E2935" s="64">
        <v>0</v>
      </c>
      <c r="F2935" s="64">
        <v>0</v>
      </c>
      <c r="G2935" s="64">
        <v>0</v>
      </c>
      <c r="H2935" s="64">
        <v>0</v>
      </c>
      <c r="I2935" s="64">
        <v>0</v>
      </c>
      <c r="J2935" s="64">
        <v>0</v>
      </c>
      <c r="K2935" s="64">
        <v>0</v>
      </c>
      <c r="L2935" s="65"/>
      <c r="M2935" s="65">
        <v>0</v>
      </c>
      <c r="N2935" s="65">
        <v>0</v>
      </c>
      <c r="O2935" s="65">
        <v>0</v>
      </c>
      <c r="P2935" s="65">
        <v>0</v>
      </c>
      <c r="Q2935" s="65">
        <v>0</v>
      </c>
      <c r="R2935" s="65">
        <v>0</v>
      </c>
      <c r="S2935" s="65">
        <v>0</v>
      </c>
      <c r="T2935" s="65">
        <v>0</v>
      </c>
      <c r="U2935" s="65">
        <v>0</v>
      </c>
    </row>
    <row r="2937" spans="1:21" x14ac:dyDescent="0.35">
      <c r="A2937"/>
      <c r="B2937"/>
      <c r="C2937"/>
      <c r="D2937"/>
      <c r="E2937"/>
      <c r="F2937"/>
      <c r="G2937"/>
    </row>
    <row r="2938" spans="1:21" x14ac:dyDescent="0.35">
      <c r="A2938"/>
      <c r="B2938"/>
      <c r="C2938"/>
      <c r="D2938"/>
      <c r="E2938"/>
      <c r="F2938"/>
      <c r="G2938"/>
    </row>
    <row r="2939" spans="1:21" x14ac:dyDescent="0.35">
      <c r="A2939"/>
      <c r="B2939"/>
      <c r="C2939"/>
      <c r="D2939"/>
      <c r="E2939"/>
      <c r="F2939"/>
      <c r="G2939"/>
    </row>
    <row r="2940" spans="1:21" x14ac:dyDescent="0.35">
      <c r="A2940"/>
      <c r="B2940"/>
      <c r="C2940"/>
      <c r="D2940"/>
      <c r="E2940"/>
      <c r="F2940"/>
      <c r="G2940"/>
    </row>
    <row r="2941" spans="1:21" x14ac:dyDescent="0.35">
      <c r="A2941"/>
      <c r="B2941"/>
      <c r="C2941"/>
      <c r="D2941"/>
      <c r="E2941"/>
      <c r="F2941"/>
      <c r="G2941"/>
    </row>
    <row r="2942" spans="1:21" x14ac:dyDescent="0.35">
      <c r="A2942"/>
      <c r="B2942"/>
      <c r="C2942"/>
      <c r="D2942"/>
      <c r="E2942"/>
      <c r="F2942"/>
      <c r="G2942"/>
    </row>
    <row r="2943" spans="1:21" x14ac:dyDescent="0.35">
      <c r="A2943"/>
      <c r="B2943"/>
      <c r="C2943"/>
      <c r="D2943"/>
      <c r="E2943"/>
      <c r="F2943"/>
      <c r="G2943"/>
    </row>
    <row r="2944" spans="1:21" x14ac:dyDescent="0.35">
      <c r="A2944"/>
      <c r="B2944"/>
      <c r="C2944"/>
      <c r="D2944"/>
      <c r="E2944"/>
      <c r="F2944"/>
      <c r="G2944"/>
    </row>
    <row r="2945" spans="1:7" x14ac:dyDescent="0.35">
      <c r="A2945"/>
      <c r="B2945"/>
      <c r="C2945"/>
      <c r="D2945"/>
      <c r="E2945"/>
      <c r="F2945"/>
      <c r="G2945"/>
    </row>
    <row r="2946" spans="1:7" x14ac:dyDescent="0.35">
      <c r="A2946"/>
      <c r="B2946"/>
      <c r="C2946"/>
      <c r="D2946"/>
      <c r="E2946"/>
      <c r="F2946"/>
      <c r="G2946"/>
    </row>
    <row r="2947" spans="1:7" x14ac:dyDescent="0.35">
      <c r="A2947"/>
      <c r="B2947"/>
      <c r="C2947"/>
      <c r="D2947"/>
      <c r="E2947"/>
      <c r="F2947"/>
      <c r="G2947"/>
    </row>
    <row r="2948" spans="1:7" x14ac:dyDescent="0.35">
      <c r="A2948"/>
      <c r="B2948"/>
      <c r="C2948"/>
      <c r="D2948"/>
      <c r="E2948"/>
      <c r="F2948"/>
      <c r="G2948"/>
    </row>
    <row r="2949" spans="1:7" x14ac:dyDescent="0.35">
      <c r="A2949"/>
      <c r="B2949"/>
      <c r="C2949"/>
      <c r="D2949"/>
      <c r="E2949"/>
      <c r="F2949"/>
      <c r="G2949"/>
    </row>
    <row r="2950" spans="1:7" x14ac:dyDescent="0.35">
      <c r="A2950"/>
      <c r="B2950"/>
      <c r="C2950"/>
      <c r="D2950"/>
      <c r="E2950"/>
      <c r="F2950"/>
      <c r="G2950"/>
    </row>
    <row r="2951" spans="1:7" x14ac:dyDescent="0.35">
      <c r="A2951"/>
      <c r="B2951"/>
      <c r="C2951"/>
      <c r="D2951"/>
      <c r="E2951"/>
      <c r="F2951"/>
      <c r="G2951"/>
    </row>
    <row r="2952" spans="1:7" x14ac:dyDescent="0.35">
      <c r="A2952"/>
      <c r="B2952"/>
      <c r="C2952"/>
      <c r="D2952"/>
      <c r="E2952"/>
      <c r="F2952"/>
      <c r="G2952"/>
    </row>
    <row r="2953" spans="1:7" x14ac:dyDescent="0.35">
      <c r="A2953"/>
      <c r="B2953"/>
      <c r="C2953"/>
      <c r="D2953"/>
      <c r="E2953"/>
      <c r="F2953"/>
      <c r="G2953"/>
    </row>
    <row r="2954" spans="1:7" x14ac:dyDescent="0.35">
      <c r="A2954"/>
      <c r="B2954"/>
      <c r="C2954"/>
      <c r="D2954"/>
      <c r="E2954"/>
      <c r="F2954"/>
      <c r="G2954"/>
    </row>
    <row r="2955" spans="1:7" x14ac:dyDescent="0.35">
      <c r="A2955"/>
      <c r="B2955"/>
      <c r="C2955"/>
      <c r="D2955"/>
      <c r="E2955"/>
      <c r="F2955"/>
      <c r="G2955"/>
    </row>
    <row r="2956" spans="1:7" x14ac:dyDescent="0.35">
      <c r="A2956"/>
      <c r="B2956"/>
      <c r="C2956"/>
      <c r="D2956"/>
      <c r="E2956"/>
      <c r="F2956"/>
      <c r="G2956"/>
    </row>
    <row r="2957" spans="1:7" x14ac:dyDescent="0.35">
      <c r="A2957"/>
      <c r="B2957"/>
      <c r="C2957"/>
      <c r="D2957"/>
      <c r="E2957"/>
      <c r="F2957"/>
      <c r="G2957"/>
    </row>
    <row r="2958" spans="1:7" x14ac:dyDescent="0.35">
      <c r="A2958"/>
      <c r="B2958"/>
      <c r="C2958"/>
      <c r="D2958"/>
      <c r="E2958"/>
      <c r="F2958"/>
      <c r="G2958"/>
    </row>
    <row r="2959" spans="1:7" x14ac:dyDescent="0.35">
      <c r="A2959"/>
      <c r="B2959"/>
      <c r="C2959"/>
      <c r="D2959"/>
      <c r="E2959"/>
      <c r="F2959"/>
      <c r="G2959"/>
    </row>
    <row r="2960" spans="1:7" x14ac:dyDescent="0.35">
      <c r="A2960"/>
      <c r="B2960"/>
      <c r="C2960"/>
      <c r="D2960"/>
      <c r="E2960"/>
      <c r="F2960"/>
      <c r="G2960"/>
    </row>
    <row r="2961" spans="1:7" x14ac:dyDescent="0.35">
      <c r="A2961"/>
      <c r="B2961"/>
      <c r="C2961"/>
      <c r="D2961"/>
      <c r="E2961"/>
      <c r="F2961"/>
      <c r="G2961"/>
    </row>
    <row r="2962" spans="1:7" x14ac:dyDescent="0.35">
      <c r="A2962"/>
      <c r="B2962"/>
      <c r="C2962"/>
      <c r="D2962"/>
      <c r="E2962"/>
      <c r="F2962"/>
      <c r="G2962"/>
    </row>
    <row r="2963" spans="1:7" x14ac:dyDescent="0.35">
      <c r="A2963"/>
      <c r="B2963"/>
      <c r="C2963"/>
      <c r="D2963"/>
      <c r="E2963"/>
      <c r="F2963"/>
      <c r="G2963"/>
    </row>
    <row r="2964" spans="1:7" x14ac:dyDescent="0.35">
      <c r="A2964"/>
      <c r="B2964"/>
      <c r="C2964"/>
      <c r="D2964"/>
      <c r="E2964"/>
      <c r="F2964"/>
      <c r="G2964"/>
    </row>
    <row r="2965" spans="1:7" x14ac:dyDescent="0.35">
      <c r="A2965"/>
      <c r="B2965"/>
      <c r="C2965"/>
      <c r="D2965"/>
      <c r="E2965"/>
      <c r="F2965"/>
      <c r="G2965"/>
    </row>
    <row r="2966" spans="1:7" x14ac:dyDescent="0.35">
      <c r="A2966"/>
      <c r="B2966"/>
      <c r="C2966"/>
      <c r="D2966"/>
      <c r="E2966"/>
      <c r="F2966"/>
      <c r="G2966"/>
    </row>
    <row r="2967" spans="1:7" x14ac:dyDescent="0.35">
      <c r="A2967"/>
      <c r="B2967"/>
      <c r="C2967"/>
      <c r="D2967"/>
      <c r="E2967"/>
      <c r="F2967"/>
      <c r="G2967"/>
    </row>
    <row r="2968" spans="1:7" x14ac:dyDescent="0.35">
      <c r="A2968"/>
      <c r="B2968"/>
      <c r="C2968"/>
      <c r="D2968"/>
      <c r="E2968"/>
      <c r="F2968"/>
      <c r="G2968"/>
    </row>
    <row r="2969" spans="1:7" x14ac:dyDescent="0.35">
      <c r="A2969"/>
      <c r="B2969"/>
      <c r="C2969"/>
      <c r="D2969"/>
      <c r="E2969"/>
      <c r="F2969"/>
      <c r="G2969"/>
    </row>
    <row r="2970" spans="1:7" x14ac:dyDescent="0.35">
      <c r="A2970"/>
      <c r="B2970"/>
      <c r="C2970"/>
      <c r="D2970"/>
      <c r="E2970"/>
      <c r="F2970"/>
      <c r="G2970"/>
    </row>
    <row r="2971" spans="1:7" x14ac:dyDescent="0.35">
      <c r="A2971"/>
      <c r="B2971"/>
      <c r="C2971"/>
      <c r="D2971"/>
      <c r="E2971"/>
      <c r="F2971"/>
      <c r="G2971"/>
    </row>
    <row r="2972" spans="1:7" x14ac:dyDescent="0.35">
      <c r="A2972"/>
      <c r="B2972"/>
      <c r="C2972"/>
      <c r="D2972"/>
      <c r="E2972"/>
      <c r="F2972"/>
      <c r="G2972"/>
    </row>
    <row r="2973" spans="1:7" x14ac:dyDescent="0.35">
      <c r="A2973"/>
      <c r="B2973"/>
      <c r="C2973"/>
      <c r="D2973"/>
      <c r="E2973"/>
      <c r="F2973"/>
      <c r="G2973"/>
    </row>
    <row r="2974" spans="1:7" x14ac:dyDescent="0.35">
      <c r="A2974"/>
      <c r="B2974"/>
      <c r="C2974"/>
      <c r="D2974"/>
      <c r="E2974"/>
      <c r="F2974"/>
      <c r="G2974"/>
    </row>
    <row r="2975" spans="1:7" x14ac:dyDescent="0.35">
      <c r="A2975"/>
      <c r="B2975"/>
      <c r="C2975"/>
      <c r="D2975"/>
      <c r="E2975"/>
      <c r="F2975"/>
      <c r="G2975"/>
    </row>
    <row r="2976" spans="1:7" x14ac:dyDescent="0.35">
      <c r="A2976"/>
      <c r="B2976"/>
      <c r="C2976"/>
      <c r="D2976"/>
      <c r="E2976"/>
      <c r="F2976"/>
      <c r="G2976"/>
    </row>
    <row r="2977" spans="1:7" x14ac:dyDescent="0.35">
      <c r="A2977"/>
      <c r="B2977"/>
      <c r="C2977"/>
      <c r="D2977"/>
      <c r="E2977"/>
      <c r="F2977"/>
      <c r="G2977"/>
    </row>
    <row r="2978" spans="1:7" x14ac:dyDescent="0.35">
      <c r="A2978"/>
      <c r="B2978"/>
      <c r="C2978"/>
      <c r="D2978"/>
      <c r="E2978"/>
      <c r="F2978"/>
      <c r="G2978"/>
    </row>
    <row r="2979" spans="1:7" x14ac:dyDescent="0.35">
      <c r="A2979"/>
      <c r="B2979"/>
      <c r="C2979"/>
      <c r="D2979"/>
      <c r="E2979"/>
      <c r="F2979"/>
      <c r="G2979"/>
    </row>
    <row r="2980" spans="1:7" x14ac:dyDescent="0.35">
      <c r="A2980"/>
      <c r="B2980"/>
      <c r="C2980"/>
      <c r="D2980"/>
      <c r="E2980"/>
      <c r="F2980"/>
      <c r="G2980"/>
    </row>
    <row r="2981" spans="1:7" x14ac:dyDescent="0.35">
      <c r="A2981"/>
      <c r="B2981"/>
      <c r="C2981"/>
      <c r="D2981"/>
      <c r="E2981"/>
      <c r="F2981"/>
      <c r="G2981"/>
    </row>
    <row r="2982" spans="1:7" x14ac:dyDescent="0.35">
      <c r="A2982"/>
      <c r="B2982"/>
      <c r="C2982"/>
      <c r="D2982"/>
      <c r="E2982"/>
      <c r="F2982"/>
      <c r="G2982"/>
    </row>
    <row r="2983" spans="1:7" x14ac:dyDescent="0.35">
      <c r="A2983"/>
      <c r="B2983"/>
      <c r="C2983"/>
      <c r="D2983"/>
      <c r="E2983"/>
      <c r="F2983"/>
      <c r="G2983"/>
    </row>
    <row r="2984" spans="1:7" x14ac:dyDescent="0.35">
      <c r="A2984"/>
      <c r="B2984"/>
      <c r="C2984"/>
      <c r="D2984"/>
      <c r="E2984"/>
      <c r="F2984"/>
      <c r="G2984"/>
    </row>
    <row r="2985" spans="1:7" x14ac:dyDescent="0.35">
      <c r="A2985"/>
      <c r="B2985"/>
      <c r="C2985"/>
      <c r="D2985"/>
      <c r="E2985"/>
      <c r="F2985"/>
      <c r="G2985"/>
    </row>
    <row r="2986" spans="1:7" x14ac:dyDescent="0.35">
      <c r="A2986"/>
      <c r="B2986"/>
      <c r="C2986"/>
      <c r="D2986"/>
      <c r="E2986"/>
      <c r="F2986"/>
      <c r="G2986"/>
    </row>
    <row r="2987" spans="1:7" x14ac:dyDescent="0.35">
      <c r="A2987"/>
      <c r="B2987"/>
      <c r="C2987"/>
      <c r="D2987"/>
      <c r="E2987"/>
      <c r="F2987"/>
      <c r="G2987"/>
    </row>
    <row r="2988" spans="1:7" x14ac:dyDescent="0.35">
      <c r="A2988"/>
      <c r="B2988"/>
      <c r="C2988"/>
      <c r="D2988"/>
      <c r="E2988"/>
      <c r="F2988"/>
      <c r="G2988"/>
    </row>
    <row r="2989" spans="1:7" x14ac:dyDescent="0.35">
      <c r="A2989"/>
      <c r="B2989"/>
      <c r="C2989"/>
      <c r="D2989"/>
      <c r="E2989"/>
      <c r="F2989"/>
      <c r="G2989"/>
    </row>
    <row r="2990" spans="1:7" x14ac:dyDescent="0.35">
      <c r="A2990"/>
      <c r="B2990"/>
      <c r="C2990"/>
      <c r="D2990"/>
      <c r="E2990"/>
      <c r="F2990"/>
      <c r="G2990"/>
    </row>
    <row r="2991" spans="1:7" x14ac:dyDescent="0.35">
      <c r="A2991"/>
      <c r="B2991"/>
      <c r="C2991"/>
      <c r="D2991"/>
      <c r="E2991"/>
      <c r="F2991"/>
      <c r="G2991"/>
    </row>
    <row r="2992" spans="1:7" x14ac:dyDescent="0.35">
      <c r="A2992"/>
      <c r="B2992"/>
      <c r="C2992"/>
      <c r="D2992"/>
      <c r="E2992"/>
      <c r="F2992"/>
      <c r="G2992"/>
    </row>
    <row r="2993" spans="1:7" x14ac:dyDescent="0.35">
      <c r="A2993"/>
      <c r="B2993"/>
      <c r="C2993"/>
      <c r="D2993"/>
      <c r="E2993"/>
      <c r="F2993"/>
      <c r="G2993"/>
    </row>
    <row r="2994" spans="1:7" x14ac:dyDescent="0.35">
      <c r="A2994"/>
      <c r="B2994"/>
      <c r="C2994"/>
      <c r="D2994"/>
      <c r="E2994"/>
      <c r="F2994"/>
      <c r="G2994"/>
    </row>
    <row r="2995" spans="1:7" x14ac:dyDescent="0.35">
      <c r="A2995"/>
      <c r="B2995"/>
      <c r="C2995"/>
      <c r="D2995"/>
      <c r="E2995"/>
      <c r="F2995"/>
      <c r="G2995"/>
    </row>
    <row r="2996" spans="1:7" x14ac:dyDescent="0.35">
      <c r="A2996"/>
      <c r="B2996"/>
      <c r="C2996"/>
      <c r="D2996"/>
      <c r="E2996"/>
      <c r="F2996"/>
      <c r="G2996"/>
    </row>
    <row r="2997" spans="1:7" x14ac:dyDescent="0.35">
      <c r="A2997"/>
      <c r="B2997"/>
      <c r="C2997"/>
      <c r="D2997"/>
      <c r="E2997"/>
      <c r="F2997"/>
      <c r="G2997"/>
    </row>
    <row r="2998" spans="1:7" x14ac:dyDescent="0.35">
      <c r="A2998"/>
      <c r="B2998"/>
      <c r="C2998"/>
      <c r="D2998"/>
      <c r="E2998"/>
      <c r="F2998"/>
      <c r="G2998"/>
    </row>
    <row r="2999" spans="1:7" x14ac:dyDescent="0.35">
      <c r="A2999"/>
      <c r="B2999"/>
      <c r="C2999"/>
      <c r="D2999"/>
      <c r="E2999"/>
      <c r="F2999"/>
      <c r="G2999"/>
    </row>
    <row r="3000" spans="1:7" x14ac:dyDescent="0.35">
      <c r="A3000"/>
      <c r="B3000"/>
      <c r="C3000"/>
      <c r="D3000"/>
      <c r="E3000"/>
      <c r="F3000"/>
      <c r="G3000"/>
    </row>
    <row r="3001" spans="1:7" x14ac:dyDescent="0.35">
      <c r="A3001"/>
      <c r="B3001"/>
      <c r="C3001"/>
      <c r="D3001"/>
      <c r="E3001"/>
      <c r="F3001"/>
      <c r="G3001"/>
    </row>
    <row r="3002" spans="1:7" x14ac:dyDescent="0.35">
      <c r="A3002"/>
      <c r="B3002"/>
      <c r="C3002"/>
      <c r="D3002"/>
      <c r="E3002"/>
      <c r="F3002"/>
      <c r="G3002"/>
    </row>
    <row r="3003" spans="1:7" x14ac:dyDescent="0.35">
      <c r="A3003"/>
      <c r="B3003"/>
      <c r="C3003"/>
      <c r="D3003"/>
      <c r="E3003"/>
      <c r="F3003"/>
      <c r="G3003"/>
    </row>
    <row r="3004" spans="1:7" x14ac:dyDescent="0.35">
      <c r="A3004"/>
      <c r="B3004"/>
      <c r="C3004"/>
      <c r="D3004"/>
      <c r="E3004"/>
      <c r="F3004"/>
      <c r="G3004"/>
    </row>
    <row r="3005" spans="1:7" x14ac:dyDescent="0.35">
      <c r="A3005"/>
      <c r="B3005"/>
      <c r="C3005"/>
      <c r="D3005"/>
      <c r="E3005"/>
      <c r="F3005"/>
      <c r="G3005"/>
    </row>
    <row r="3006" spans="1:7" x14ac:dyDescent="0.35">
      <c r="A3006"/>
      <c r="B3006"/>
      <c r="C3006"/>
      <c r="D3006"/>
      <c r="E3006"/>
      <c r="F3006"/>
      <c r="G3006"/>
    </row>
    <row r="3007" spans="1:7" x14ac:dyDescent="0.35">
      <c r="A3007"/>
      <c r="B3007"/>
      <c r="C3007"/>
      <c r="D3007"/>
      <c r="E3007"/>
      <c r="F3007"/>
      <c r="G3007"/>
    </row>
    <row r="3008" spans="1:7" x14ac:dyDescent="0.35">
      <c r="A3008"/>
      <c r="B3008"/>
      <c r="C3008"/>
      <c r="D3008"/>
      <c r="E3008"/>
      <c r="F3008"/>
      <c r="G3008"/>
    </row>
    <row r="3009" spans="1:7" x14ac:dyDescent="0.35">
      <c r="A3009"/>
      <c r="B3009"/>
      <c r="C3009"/>
      <c r="D3009"/>
      <c r="E3009"/>
      <c r="F3009"/>
      <c r="G3009"/>
    </row>
    <row r="3010" spans="1:7" x14ac:dyDescent="0.35">
      <c r="A3010"/>
      <c r="B3010"/>
      <c r="C3010"/>
      <c r="D3010"/>
      <c r="E3010"/>
      <c r="F3010"/>
      <c r="G3010"/>
    </row>
    <row r="3011" spans="1:7" x14ac:dyDescent="0.35">
      <c r="A3011"/>
      <c r="B3011"/>
      <c r="C3011"/>
      <c r="D3011"/>
      <c r="E3011"/>
      <c r="F3011"/>
      <c r="G3011"/>
    </row>
    <row r="3012" spans="1:7" x14ac:dyDescent="0.35">
      <c r="A3012"/>
      <c r="B3012"/>
      <c r="C3012"/>
      <c r="D3012"/>
      <c r="E3012"/>
      <c r="F3012"/>
      <c r="G3012"/>
    </row>
    <row r="3013" spans="1:7" x14ac:dyDescent="0.35">
      <c r="A3013"/>
      <c r="B3013"/>
      <c r="C3013"/>
      <c r="D3013"/>
      <c r="E3013"/>
      <c r="F3013"/>
      <c r="G3013"/>
    </row>
    <row r="3014" spans="1:7" x14ac:dyDescent="0.35">
      <c r="A3014"/>
      <c r="B3014"/>
      <c r="C3014"/>
      <c r="D3014"/>
      <c r="E3014"/>
      <c r="F3014"/>
      <c r="G3014"/>
    </row>
    <row r="3015" spans="1:7" x14ac:dyDescent="0.35">
      <c r="A3015"/>
      <c r="B3015"/>
      <c r="C3015"/>
      <c r="D3015"/>
      <c r="E3015"/>
      <c r="F3015"/>
      <c r="G3015"/>
    </row>
    <row r="3016" spans="1:7" x14ac:dyDescent="0.35">
      <c r="A3016"/>
      <c r="B3016"/>
      <c r="C3016"/>
      <c r="D3016"/>
      <c r="E3016"/>
      <c r="F3016"/>
      <c r="G3016"/>
    </row>
    <row r="3017" spans="1:7" x14ac:dyDescent="0.35">
      <c r="A3017"/>
      <c r="B3017"/>
      <c r="C3017"/>
      <c r="D3017"/>
      <c r="E3017"/>
      <c r="F3017"/>
      <c r="G3017"/>
    </row>
    <row r="3018" spans="1:7" x14ac:dyDescent="0.35">
      <c r="A3018"/>
      <c r="B3018"/>
      <c r="C3018"/>
      <c r="D3018"/>
      <c r="E3018"/>
      <c r="F3018"/>
      <c r="G3018"/>
    </row>
    <row r="3019" spans="1:7" x14ac:dyDescent="0.35">
      <c r="A3019"/>
      <c r="B3019"/>
      <c r="C3019"/>
      <c r="D3019"/>
      <c r="E3019"/>
      <c r="F3019"/>
      <c r="G3019"/>
    </row>
    <row r="3020" spans="1:7" x14ac:dyDescent="0.35">
      <c r="A3020"/>
      <c r="B3020"/>
      <c r="C3020"/>
      <c r="D3020"/>
      <c r="E3020"/>
      <c r="F3020"/>
      <c r="G3020"/>
    </row>
    <row r="3021" spans="1:7" x14ac:dyDescent="0.35">
      <c r="A3021"/>
      <c r="B3021"/>
      <c r="C3021"/>
      <c r="D3021"/>
      <c r="E3021"/>
      <c r="F3021"/>
      <c r="G3021"/>
    </row>
    <row r="3022" spans="1:7" x14ac:dyDescent="0.35">
      <c r="A3022"/>
      <c r="B3022"/>
      <c r="C3022"/>
      <c r="D3022"/>
      <c r="E3022"/>
      <c r="F3022"/>
      <c r="G3022"/>
    </row>
    <row r="3023" spans="1:7" x14ac:dyDescent="0.35">
      <c r="A3023"/>
      <c r="B3023"/>
      <c r="C3023"/>
      <c r="D3023"/>
      <c r="E3023"/>
      <c r="F3023"/>
      <c r="G3023"/>
    </row>
    <row r="3024" spans="1:7" x14ac:dyDescent="0.35">
      <c r="A3024"/>
      <c r="B3024"/>
      <c r="C3024"/>
      <c r="D3024"/>
      <c r="E3024"/>
      <c r="F3024"/>
      <c r="G3024"/>
    </row>
    <row r="3025" spans="1:7" x14ac:dyDescent="0.35">
      <c r="A3025"/>
      <c r="B3025"/>
      <c r="C3025"/>
      <c r="D3025"/>
      <c r="E3025"/>
      <c r="F3025"/>
      <c r="G3025"/>
    </row>
    <row r="3026" spans="1:7" x14ac:dyDescent="0.35">
      <c r="A3026"/>
      <c r="B3026"/>
      <c r="C3026"/>
      <c r="D3026"/>
      <c r="E3026"/>
      <c r="F3026"/>
      <c r="G3026"/>
    </row>
    <row r="3027" spans="1:7" x14ac:dyDescent="0.35">
      <c r="A3027"/>
      <c r="B3027"/>
      <c r="C3027"/>
      <c r="D3027"/>
      <c r="E3027"/>
      <c r="F3027"/>
      <c r="G3027"/>
    </row>
    <row r="3028" spans="1:7" x14ac:dyDescent="0.35">
      <c r="A3028"/>
      <c r="B3028"/>
      <c r="C3028"/>
      <c r="D3028"/>
      <c r="E3028"/>
      <c r="F3028"/>
      <c r="G3028"/>
    </row>
    <row r="3029" spans="1:7" x14ac:dyDescent="0.35">
      <c r="A3029"/>
      <c r="B3029"/>
      <c r="C3029"/>
      <c r="D3029"/>
      <c r="E3029"/>
      <c r="F3029"/>
      <c r="G3029"/>
    </row>
    <row r="3030" spans="1:7" x14ac:dyDescent="0.35">
      <c r="A3030"/>
      <c r="B3030"/>
      <c r="C3030"/>
      <c r="D3030"/>
      <c r="E3030"/>
      <c r="F3030"/>
      <c r="G3030"/>
    </row>
    <row r="3031" spans="1:7" x14ac:dyDescent="0.35">
      <c r="A3031"/>
      <c r="B3031"/>
      <c r="C3031"/>
      <c r="D3031"/>
      <c r="E3031"/>
      <c r="F3031"/>
      <c r="G3031"/>
    </row>
    <row r="3032" spans="1:7" x14ac:dyDescent="0.35">
      <c r="A3032"/>
      <c r="B3032"/>
      <c r="C3032"/>
      <c r="D3032"/>
      <c r="E3032"/>
      <c r="F3032"/>
      <c r="G3032"/>
    </row>
    <row r="3033" spans="1:7" x14ac:dyDescent="0.35">
      <c r="A3033"/>
      <c r="B3033"/>
      <c r="C3033"/>
      <c r="D3033"/>
      <c r="E3033"/>
      <c r="F3033"/>
      <c r="G3033"/>
    </row>
    <row r="3034" spans="1:7" x14ac:dyDescent="0.35">
      <c r="A3034"/>
      <c r="B3034"/>
      <c r="C3034"/>
      <c r="D3034"/>
      <c r="E3034"/>
      <c r="F3034"/>
      <c r="G3034"/>
    </row>
    <row r="3035" spans="1:7" x14ac:dyDescent="0.35">
      <c r="A3035"/>
      <c r="B3035"/>
      <c r="C3035"/>
      <c r="D3035"/>
      <c r="E3035"/>
      <c r="F3035"/>
      <c r="G3035"/>
    </row>
    <row r="3036" spans="1:7" x14ac:dyDescent="0.35">
      <c r="A3036"/>
      <c r="B3036"/>
      <c r="C3036"/>
      <c r="D3036"/>
      <c r="E3036"/>
      <c r="F3036"/>
      <c r="G3036"/>
    </row>
    <row r="3037" spans="1:7" x14ac:dyDescent="0.35">
      <c r="A3037"/>
      <c r="B3037"/>
      <c r="C3037"/>
      <c r="D3037"/>
      <c r="E3037"/>
      <c r="F3037"/>
      <c r="G3037"/>
    </row>
    <row r="3038" spans="1:7" x14ac:dyDescent="0.35">
      <c r="A3038"/>
      <c r="B3038"/>
      <c r="C3038"/>
      <c r="D3038"/>
      <c r="E3038"/>
      <c r="F3038"/>
      <c r="G3038"/>
    </row>
    <row r="3039" spans="1:7" x14ac:dyDescent="0.35">
      <c r="A3039"/>
      <c r="B3039"/>
      <c r="C3039"/>
      <c r="D3039"/>
      <c r="E3039"/>
      <c r="F3039"/>
      <c r="G3039"/>
    </row>
    <row r="3040" spans="1:7" x14ac:dyDescent="0.35">
      <c r="A3040"/>
      <c r="B3040"/>
      <c r="C3040"/>
      <c r="D3040"/>
      <c r="E3040"/>
      <c r="F3040"/>
      <c r="G3040"/>
    </row>
    <row r="3041" spans="1:7" x14ac:dyDescent="0.35">
      <c r="A3041"/>
      <c r="B3041"/>
      <c r="C3041"/>
      <c r="D3041"/>
      <c r="E3041"/>
      <c r="F3041"/>
      <c r="G3041"/>
    </row>
    <row r="3042" spans="1:7" x14ac:dyDescent="0.35">
      <c r="A3042"/>
      <c r="B3042"/>
      <c r="C3042"/>
      <c r="D3042"/>
      <c r="E3042"/>
      <c r="F3042"/>
      <c r="G3042"/>
    </row>
    <row r="3043" spans="1:7" x14ac:dyDescent="0.35">
      <c r="A3043"/>
      <c r="B3043"/>
      <c r="C3043"/>
      <c r="D3043"/>
      <c r="E3043"/>
      <c r="F3043"/>
      <c r="G3043"/>
    </row>
    <row r="3044" spans="1:7" x14ac:dyDescent="0.35">
      <c r="A3044"/>
      <c r="B3044"/>
      <c r="C3044"/>
      <c r="D3044"/>
      <c r="E3044"/>
      <c r="F3044"/>
      <c r="G3044"/>
    </row>
    <row r="3045" spans="1:7" x14ac:dyDescent="0.35">
      <c r="A3045"/>
      <c r="B3045"/>
      <c r="C3045"/>
      <c r="D3045"/>
      <c r="E3045"/>
      <c r="F3045"/>
      <c r="G3045"/>
    </row>
    <row r="3046" spans="1:7" x14ac:dyDescent="0.35">
      <c r="A3046"/>
      <c r="B3046"/>
      <c r="C3046"/>
      <c r="D3046"/>
      <c r="E3046"/>
      <c r="F3046"/>
      <c r="G3046"/>
    </row>
    <row r="3047" spans="1:7" x14ac:dyDescent="0.35">
      <c r="A3047"/>
      <c r="B3047"/>
      <c r="C3047"/>
      <c r="D3047"/>
      <c r="E3047"/>
      <c r="F3047"/>
      <c r="G3047"/>
    </row>
    <row r="3048" spans="1:7" x14ac:dyDescent="0.35">
      <c r="A3048"/>
      <c r="B3048"/>
      <c r="C3048"/>
      <c r="D3048"/>
      <c r="E3048"/>
      <c r="F3048"/>
      <c r="G3048"/>
    </row>
    <row r="3049" spans="1:7" x14ac:dyDescent="0.35">
      <c r="A3049"/>
      <c r="B3049"/>
      <c r="C3049"/>
      <c r="D3049"/>
      <c r="E3049"/>
      <c r="F3049"/>
      <c r="G3049"/>
    </row>
    <row r="3050" spans="1:7" x14ac:dyDescent="0.35">
      <c r="A3050"/>
      <c r="B3050"/>
      <c r="C3050"/>
      <c r="D3050"/>
      <c r="E3050"/>
      <c r="F3050"/>
      <c r="G3050"/>
    </row>
    <row r="3051" spans="1:7" x14ac:dyDescent="0.35">
      <c r="A3051"/>
      <c r="B3051"/>
      <c r="C3051"/>
      <c r="D3051"/>
      <c r="E3051"/>
      <c r="F3051"/>
      <c r="G3051"/>
    </row>
    <row r="3052" spans="1:7" x14ac:dyDescent="0.35">
      <c r="A3052"/>
      <c r="B3052"/>
      <c r="C3052"/>
      <c r="D3052"/>
      <c r="E3052"/>
      <c r="F3052"/>
      <c r="G3052"/>
    </row>
    <row r="3053" spans="1:7" x14ac:dyDescent="0.35">
      <c r="A3053"/>
      <c r="B3053"/>
      <c r="C3053"/>
      <c r="D3053"/>
      <c r="E3053"/>
      <c r="F3053"/>
      <c r="G3053"/>
    </row>
    <row r="3054" spans="1:7" x14ac:dyDescent="0.35">
      <c r="A3054"/>
      <c r="B3054"/>
      <c r="C3054"/>
      <c r="D3054"/>
      <c r="E3054"/>
      <c r="F3054"/>
      <c r="G3054"/>
    </row>
    <row r="3055" spans="1:7" x14ac:dyDescent="0.35">
      <c r="A3055"/>
      <c r="B3055"/>
      <c r="C3055"/>
      <c r="D3055"/>
      <c r="E3055"/>
      <c r="F3055"/>
      <c r="G3055"/>
    </row>
    <row r="3056" spans="1:7" x14ac:dyDescent="0.35">
      <c r="A3056"/>
      <c r="B3056"/>
      <c r="C3056"/>
      <c r="D3056"/>
      <c r="E3056"/>
      <c r="F3056"/>
      <c r="G3056"/>
    </row>
    <row r="3057" spans="1:7" x14ac:dyDescent="0.35">
      <c r="A3057"/>
      <c r="B3057"/>
      <c r="C3057"/>
      <c r="D3057"/>
      <c r="E3057"/>
      <c r="F3057"/>
      <c r="G3057"/>
    </row>
    <row r="3058" spans="1:7" x14ac:dyDescent="0.35">
      <c r="A3058"/>
      <c r="B3058"/>
      <c r="C3058"/>
      <c r="D3058"/>
      <c r="E3058"/>
      <c r="F3058"/>
      <c r="G3058"/>
    </row>
    <row r="3059" spans="1:7" x14ac:dyDescent="0.35">
      <c r="A3059"/>
      <c r="B3059"/>
      <c r="C3059"/>
      <c r="D3059"/>
      <c r="E3059"/>
      <c r="F3059"/>
      <c r="G3059"/>
    </row>
    <row r="3060" spans="1:7" x14ac:dyDescent="0.35">
      <c r="A3060"/>
      <c r="B3060"/>
      <c r="C3060"/>
      <c r="D3060"/>
      <c r="E3060"/>
      <c r="F3060"/>
      <c r="G3060"/>
    </row>
    <row r="3061" spans="1:7" x14ac:dyDescent="0.35">
      <c r="A3061"/>
      <c r="B3061"/>
      <c r="C3061"/>
      <c r="D3061"/>
      <c r="E3061"/>
      <c r="F3061"/>
      <c r="G3061"/>
    </row>
    <row r="3062" spans="1:7" x14ac:dyDescent="0.35">
      <c r="A3062"/>
      <c r="B3062"/>
      <c r="C3062"/>
      <c r="D3062"/>
      <c r="E3062"/>
      <c r="F3062"/>
      <c r="G3062"/>
    </row>
    <row r="3063" spans="1:7" x14ac:dyDescent="0.35">
      <c r="A3063"/>
      <c r="B3063"/>
      <c r="C3063"/>
      <c r="D3063"/>
      <c r="E3063"/>
      <c r="F3063"/>
      <c r="G3063"/>
    </row>
    <row r="3064" spans="1:7" x14ac:dyDescent="0.35">
      <c r="A3064"/>
      <c r="B3064"/>
      <c r="C3064"/>
      <c r="D3064"/>
      <c r="E3064"/>
      <c r="F3064"/>
      <c r="G3064"/>
    </row>
    <row r="3065" spans="1:7" x14ac:dyDescent="0.35">
      <c r="A3065"/>
      <c r="B3065"/>
      <c r="C3065"/>
      <c r="D3065"/>
      <c r="E3065"/>
      <c r="F3065"/>
      <c r="G3065"/>
    </row>
    <row r="3066" spans="1:7" x14ac:dyDescent="0.35">
      <c r="A3066"/>
      <c r="B3066"/>
      <c r="C3066"/>
      <c r="D3066"/>
      <c r="E3066"/>
      <c r="F3066"/>
      <c r="G3066"/>
    </row>
    <row r="3067" spans="1:7" x14ac:dyDescent="0.35">
      <c r="A3067"/>
      <c r="B3067"/>
      <c r="C3067"/>
      <c r="D3067"/>
      <c r="E3067"/>
      <c r="F3067"/>
      <c r="G3067"/>
    </row>
    <row r="3068" spans="1:7" x14ac:dyDescent="0.35">
      <c r="A3068"/>
      <c r="B3068"/>
      <c r="C3068"/>
      <c r="D3068"/>
      <c r="E3068"/>
      <c r="F3068"/>
      <c r="G3068"/>
    </row>
    <row r="3069" spans="1:7" x14ac:dyDescent="0.35">
      <c r="A3069"/>
      <c r="B3069"/>
      <c r="C3069"/>
      <c r="D3069"/>
      <c r="E3069"/>
      <c r="F3069"/>
      <c r="G3069"/>
    </row>
    <row r="3070" spans="1:7" x14ac:dyDescent="0.35">
      <c r="A3070"/>
      <c r="B3070"/>
      <c r="C3070"/>
      <c r="D3070"/>
      <c r="E3070"/>
      <c r="F3070"/>
      <c r="G3070"/>
    </row>
    <row r="3071" spans="1:7" x14ac:dyDescent="0.35">
      <c r="A3071"/>
      <c r="B3071"/>
      <c r="C3071"/>
      <c r="D3071"/>
      <c r="E3071"/>
      <c r="F3071"/>
      <c r="G3071"/>
    </row>
    <row r="3072" spans="1:7" x14ac:dyDescent="0.35">
      <c r="A3072"/>
      <c r="B3072"/>
      <c r="C3072"/>
      <c r="D3072"/>
      <c r="E3072"/>
      <c r="F3072"/>
      <c r="G3072"/>
    </row>
    <row r="3073" spans="1:7" x14ac:dyDescent="0.35">
      <c r="A3073"/>
      <c r="B3073"/>
      <c r="C3073"/>
      <c r="D3073"/>
      <c r="E3073"/>
      <c r="F3073"/>
      <c r="G3073"/>
    </row>
    <row r="3074" spans="1:7" x14ac:dyDescent="0.35">
      <c r="A3074"/>
      <c r="B3074"/>
      <c r="C3074"/>
      <c r="D3074"/>
      <c r="E3074"/>
      <c r="F3074"/>
      <c r="G3074"/>
    </row>
    <row r="3075" spans="1:7" x14ac:dyDescent="0.35">
      <c r="A3075"/>
      <c r="B3075"/>
      <c r="C3075"/>
      <c r="D3075"/>
      <c r="E3075"/>
      <c r="F3075"/>
      <c r="G3075"/>
    </row>
    <row r="3076" spans="1:7" x14ac:dyDescent="0.35">
      <c r="A3076"/>
      <c r="B3076"/>
      <c r="C3076"/>
      <c r="D3076"/>
      <c r="E3076"/>
      <c r="F3076"/>
      <c r="G3076"/>
    </row>
    <row r="3077" spans="1:7" x14ac:dyDescent="0.35">
      <c r="A3077"/>
      <c r="B3077"/>
      <c r="C3077"/>
      <c r="D3077"/>
      <c r="E3077"/>
      <c r="F3077"/>
      <c r="G3077"/>
    </row>
    <row r="3078" spans="1:7" x14ac:dyDescent="0.35">
      <c r="A3078"/>
      <c r="B3078"/>
      <c r="C3078"/>
      <c r="D3078"/>
      <c r="E3078"/>
      <c r="F3078"/>
      <c r="G3078"/>
    </row>
    <row r="3079" spans="1:7" x14ac:dyDescent="0.35">
      <c r="A3079"/>
      <c r="B3079"/>
      <c r="C3079"/>
      <c r="D3079"/>
      <c r="E3079"/>
      <c r="F3079"/>
      <c r="G3079"/>
    </row>
    <row r="3080" spans="1:7" x14ac:dyDescent="0.35">
      <c r="A3080"/>
      <c r="B3080"/>
      <c r="C3080"/>
      <c r="D3080"/>
      <c r="E3080"/>
      <c r="F3080"/>
      <c r="G3080"/>
    </row>
    <row r="3081" spans="1:7" x14ac:dyDescent="0.35">
      <c r="A3081"/>
      <c r="B3081"/>
      <c r="C3081"/>
      <c r="D3081"/>
      <c r="E3081"/>
      <c r="F3081"/>
      <c r="G3081"/>
    </row>
    <row r="3082" spans="1:7" x14ac:dyDescent="0.35">
      <c r="A3082"/>
      <c r="B3082"/>
      <c r="C3082"/>
      <c r="D3082"/>
      <c r="E3082"/>
      <c r="F3082"/>
      <c r="G3082"/>
    </row>
    <row r="3083" spans="1:7" x14ac:dyDescent="0.35">
      <c r="A3083"/>
      <c r="B3083"/>
      <c r="C3083"/>
      <c r="D3083"/>
      <c r="E3083"/>
      <c r="F3083"/>
      <c r="G3083"/>
    </row>
    <row r="3084" spans="1:7" x14ac:dyDescent="0.35">
      <c r="A3084"/>
      <c r="B3084"/>
      <c r="C3084"/>
      <c r="D3084"/>
      <c r="E3084"/>
      <c r="F3084"/>
      <c r="G3084"/>
    </row>
    <row r="3085" spans="1:7" x14ac:dyDescent="0.35">
      <c r="A3085"/>
      <c r="B3085"/>
      <c r="C3085"/>
      <c r="D3085"/>
      <c r="E3085"/>
      <c r="F3085"/>
      <c r="G3085"/>
    </row>
    <row r="3086" spans="1:7" x14ac:dyDescent="0.35">
      <c r="A3086"/>
      <c r="B3086"/>
      <c r="C3086"/>
      <c r="D3086"/>
      <c r="E3086"/>
      <c r="F3086"/>
      <c r="G3086"/>
    </row>
    <row r="3087" spans="1:7" x14ac:dyDescent="0.35">
      <c r="A3087"/>
      <c r="B3087"/>
      <c r="C3087"/>
      <c r="D3087"/>
      <c r="E3087"/>
      <c r="F3087"/>
      <c r="G3087"/>
    </row>
    <row r="3088" spans="1:7" x14ac:dyDescent="0.35">
      <c r="A3088"/>
      <c r="B3088"/>
      <c r="C3088"/>
      <c r="D3088"/>
      <c r="E3088"/>
      <c r="F3088"/>
      <c r="G3088"/>
    </row>
    <row r="3089" spans="1:7" x14ac:dyDescent="0.35">
      <c r="A3089"/>
      <c r="B3089"/>
      <c r="C3089"/>
      <c r="D3089"/>
      <c r="E3089"/>
      <c r="F3089"/>
      <c r="G3089"/>
    </row>
    <row r="3090" spans="1:7" x14ac:dyDescent="0.35">
      <c r="A3090"/>
      <c r="B3090"/>
      <c r="C3090"/>
      <c r="D3090"/>
      <c r="E3090"/>
      <c r="F3090"/>
      <c r="G3090"/>
    </row>
    <row r="3091" spans="1:7" x14ac:dyDescent="0.35">
      <c r="A3091"/>
      <c r="B3091"/>
      <c r="C3091"/>
      <c r="D3091"/>
      <c r="E3091"/>
      <c r="F3091"/>
      <c r="G3091"/>
    </row>
    <row r="3092" spans="1:7" x14ac:dyDescent="0.35">
      <c r="A3092"/>
      <c r="B3092"/>
      <c r="C3092"/>
      <c r="D3092"/>
      <c r="E3092"/>
      <c r="F3092"/>
      <c r="G3092"/>
    </row>
    <row r="3093" spans="1:7" x14ac:dyDescent="0.35">
      <c r="A3093"/>
      <c r="B3093"/>
      <c r="C3093"/>
      <c r="D3093"/>
      <c r="E3093"/>
      <c r="F3093"/>
      <c r="G3093"/>
    </row>
    <row r="3094" spans="1:7" x14ac:dyDescent="0.35">
      <c r="A3094"/>
      <c r="B3094"/>
      <c r="C3094"/>
      <c r="D3094"/>
      <c r="E3094"/>
      <c r="F3094"/>
      <c r="G3094"/>
    </row>
    <row r="3095" spans="1:7" x14ac:dyDescent="0.35">
      <c r="A3095"/>
      <c r="B3095"/>
      <c r="C3095"/>
      <c r="D3095"/>
      <c r="E3095"/>
      <c r="F3095"/>
      <c r="G3095"/>
    </row>
    <row r="3096" spans="1:7" x14ac:dyDescent="0.35">
      <c r="A3096"/>
      <c r="B3096"/>
      <c r="C3096"/>
      <c r="D3096"/>
      <c r="E3096"/>
      <c r="F3096"/>
      <c r="G3096"/>
    </row>
    <row r="3097" spans="1:7" x14ac:dyDescent="0.35">
      <c r="A3097"/>
      <c r="B3097"/>
      <c r="C3097"/>
      <c r="D3097"/>
      <c r="E3097"/>
      <c r="F3097"/>
      <c r="G3097"/>
    </row>
    <row r="3098" spans="1:7" x14ac:dyDescent="0.35">
      <c r="A3098"/>
      <c r="B3098"/>
      <c r="C3098"/>
      <c r="D3098"/>
      <c r="E3098"/>
      <c r="F3098"/>
      <c r="G3098"/>
    </row>
    <row r="3099" spans="1:7" x14ac:dyDescent="0.35">
      <c r="A3099"/>
      <c r="B3099"/>
      <c r="C3099"/>
      <c r="D3099"/>
      <c r="E3099"/>
      <c r="F3099"/>
      <c r="G3099"/>
    </row>
    <row r="3100" spans="1:7" x14ac:dyDescent="0.35">
      <c r="A3100"/>
      <c r="B3100"/>
      <c r="C3100"/>
      <c r="D3100"/>
      <c r="E3100"/>
      <c r="F3100"/>
      <c r="G3100"/>
    </row>
    <row r="3101" spans="1:7" x14ac:dyDescent="0.35">
      <c r="A3101"/>
      <c r="B3101"/>
      <c r="C3101"/>
      <c r="D3101"/>
      <c r="E3101"/>
      <c r="F3101"/>
      <c r="G3101"/>
    </row>
    <row r="3102" spans="1:7" x14ac:dyDescent="0.35">
      <c r="A3102"/>
      <c r="B3102"/>
      <c r="C3102"/>
      <c r="D3102"/>
      <c r="E3102"/>
      <c r="F3102"/>
      <c r="G3102"/>
    </row>
    <row r="3103" spans="1:7" x14ac:dyDescent="0.35">
      <c r="A3103"/>
      <c r="B3103"/>
      <c r="C3103"/>
      <c r="D3103"/>
      <c r="E3103"/>
      <c r="F3103"/>
      <c r="G3103"/>
    </row>
    <row r="3104" spans="1:7" x14ac:dyDescent="0.35">
      <c r="A3104"/>
      <c r="B3104"/>
      <c r="C3104"/>
      <c r="D3104"/>
      <c r="E3104"/>
      <c r="F3104"/>
      <c r="G3104"/>
    </row>
    <row r="3105" spans="1:7" x14ac:dyDescent="0.35">
      <c r="A3105"/>
      <c r="B3105"/>
      <c r="C3105"/>
      <c r="D3105"/>
      <c r="E3105"/>
      <c r="F3105"/>
      <c r="G3105"/>
    </row>
    <row r="3106" spans="1:7" x14ac:dyDescent="0.35">
      <c r="A3106"/>
      <c r="B3106"/>
      <c r="C3106"/>
      <c r="D3106"/>
      <c r="E3106"/>
      <c r="F3106"/>
      <c r="G3106"/>
    </row>
    <row r="3107" spans="1:7" x14ac:dyDescent="0.35">
      <c r="A3107"/>
      <c r="B3107"/>
      <c r="C3107"/>
      <c r="D3107"/>
      <c r="E3107"/>
      <c r="F3107"/>
      <c r="G3107"/>
    </row>
    <row r="3108" spans="1:7" x14ac:dyDescent="0.35">
      <c r="A3108"/>
      <c r="B3108"/>
      <c r="C3108"/>
      <c r="D3108"/>
      <c r="E3108"/>
      <c r="F3108"/>
      <c r="G3108"/>
    </row>
    <row r="3109" spans="1:7" x14ac:dyDescent="0.35">
      <c r="A3109"/>
      <c r="B3109"/>
      <c r="C3109"/>
      <c r="D3109"/>
      <c r="E3109"/>
      <c r="F3109"/>
      <c r="G3109"/>
    </row>
    <row r="3110" spans="1:7" x14ac:dyDescent="0.35">
      <c r="A3110"/>
      <c r="B3110"/>
      <c r="C3110"/>
      <c r="D3110"/>
      <c r="E3110"/>
      <c r="F3110"/>
      <c r="G3110"/>
    </row>
    <row r="3111" spans="1:7" x14ac:dyDescent="0.35">
      <c r="A3111"/>
      <c r="B3111"/>
      <c r="C3111"/>
      <c r="D3111"/>
      <c r="E3111"/>
      <c r="F3111"/>
      <c r="G3111"/>
    </row>
    <row r="3112" spans="1:7" x14ac:dyDescent="0.35">
      <c r="A3112"/>
      <c r="B3112"/>
      <c r="C3112"/>
      <c r="D3112"/>
      <c r="E3112"/>
      <c r="F3112"/>
      <c r="G3112"/>
    </row>
    <row r="3113" spans="1:7" x14ac:dyDescent="0.35">
      <c r="A3113"/>
      <c r="B3113"/>
      <c r="C3113"/>
      <c r="D3113"/>
      <c r="E3113"/>
      <c r="F3113"/>
      <c r="G3113"/>
    </row>
    <row r="3114" spans="1:7" x14ac:dyDescent="0.35">
      <c r="A3114"/>
      <c r="B3114"/>
      <c r="C3114"/>
      <c r="D3114"/>
      <c r="E3114"/>
      <c r="F3114"/>
      <c r="G3114"/>
    </row>
    <row r="3115" spans="1:7" x14ac:dyDescent="0.35">
      <c r="A3115"/>
      <c r="B3115"/>
      <c r="C3115"/>
      <c r="D3115"/>
      <c r="E3115"/>
      <c r="F3115"/>
      <c r="G3115"/>
    </row>
    <row r="3116" spans="1:7" x14ac:dyDescent="0.35">
      <c r="A3116"/>
      <c r="B3116"/>
      <c r="C3116"/>
      <c r="D3116"/>
      <c r="E3116"/>
      <c r="F3116"/>
      <c r="G3116"/>
    </row>
    <row r="3117" spans="1:7" x14ac:dyDescent="0.35">
      <c r="A3117"/>
      <c r="B3117"/>
      <c r="C3117"/>
      <c r="D3117"/>
      <c r="E3117"/>
      <c r="F3117"/>
      <c r="G3117"/>
    </row>
    <row r="3118" spans="1:7" x14ac:dyDescent="0.35">
      <c r="A3118"/>
      <c r="B3118"/>
      <c r="C3118"/>
      <c r="D3118"/>
      <c r="E3118"/>
      <c r="F3118"/>
      <c r="G3118"/>
    </row>
    <row r="3119" spans="1:7" x14ac:dyDescent="0.35">
      <c r="A3119"/>
      <c r="B3119"/>
      <c r="C3119"/>
      <c r="D3119"/>
      <c r="E3119"/>
      <c r="F3119"/>
      <c r="G3119"/>
    </row>
    <row r="3120" spans="1:7" x14ac:dyDescent="0.35">
      <c r="A3120"/>
      <c r="B3120"/>
      <c r="C3120"/>
      <c r="D3120"/>
      <c r="E3120"/>
      <c r="F3120"/>
      <c r="G3120"/>
    </row>
    <row r="3121" spans="1:7" x14ac:dyDescent="0.35">
      <c r="A3121"/>
      <c r="B3121"/>
      <c r="C3121"/>
      <c r="D3121"/>
      <c r="E3121"/>
      <c r="F3121"/>
      <c r="G3121"/>
    </row>
    <row r="3122" spans="1:7" x14ac:dyDescent="0.35">
      <c r="A3122"/>
      <c r="B3122"/>
      <c r="C3122"/>
      <c r="D3122"/>
      <c r="E3122"/>
      <c r="F3122"/>
      <c r="G3122"/>
    </row>
    <row r="3123" spans="1:7" x14ac:dyDescent="0.35">
      <c r="A3123"/>
      <c r="B3123"/>
      <c r="C3123"/>
      <c r="D3123"/>
      <c r="E3123"/>
      <c r="F3123"/>
      <c r="G3123"/>
    </row>
    <row r="3124" spans="1:7" x14ac:dyDescent="0.35">
      <c r="A3124"/>
      <c r="B3124"/>
      <c r="C3124"/>
      <c r="D3124"/>
      <c r="E3124"/>
      <c r="F3124"/>
      <c r="G3124"/>
    </row>
    <row r="3125" spans="1:7" x14ac:dyDescent="0.35">
      <c r="A3125"/>
      <c r="B3125"/>
      <c r="C3125"/>
      <c r="D3125"/>
      <c r="E3125"/>
      <c r="F3125"/>
      <c r="G3125"/>
    </row>
    <row r="3126" spans="1:7" x14ac:dyDescent="0.35">
      <c r="A3126"/>
      <c r="B3126"/>
      <c r="C3126"/>
      <c r="D3126"/>
      <c r="E3126"/>
      <c r="F3126"/>
      <c r="G3126"/>
    </row>
    <row r="3127" spans="1:7" x14ac:dyDescent="0.35">
      <c r="A3127"/>
      <c r="B3127"/>
      <c r="C3127"/>
      <c r="D3127"/>
      <c r="E3127"/>
      <c r="F3127"/>
      <c r="G3127"/>
    </row>
    <row r="3128" spans="1:7" x14ac:dyDescent="0.35">
      <c r="A3128"/>
      <c r="B3128"/>
      <c r="C3128"/>
      <c r="D3128"/>
      <c r="E3128"/>
      <c r="F3128"/>
      <c r="G3128"/>
    </row>
    <row r="3129" spans="1:7" x14ac:dyDescent="0.35">
      <c r="A3129"/>
      <c r="B3129"/>
      <c r="C3129"/>
      <c r="D3129"/>
      <c r="E3129"/>
      <c r="F3129"/>
      <c r="G3129"/>
    </row>
    <row r="3130" spans="1:7" x14ac:dyDescent="0.35">
      <c r="A3130"/>
      <c r="B3130"/>
      <c r="C3130"/>
      <c r="D3130"/>
      <c r="E3130"/>
      <c r="F3130"/>
      <c r="G3130"/>
    </row>
    <row r="3131" spans="1:7" x14ac:dyDescent="0.35">
      <c r="A3131"/>
      <c r="B3131"/>
      <c r="C3131"/>
      <c r="D3131"/>
      <c r="E3131"/>
      <c r="F3131"/>
      <c r="G3131"/>
    </row>
    <row r="3132" spans="1:7" x14ac:dyDescent="0.35">
      <c r="A3132"/>
      <c r="B3132"/>
      <c r="C3132"/>
      <c r="D3132"/>
      <c r="E3132"/>
      <c r="F3132"/>
      <c r="G3132"/>
    </row>
    <row r="3133" spans="1:7" x14ac:dyDescent="0.35">
      <c r="A3133"/>
      <c r="B3133"/>
      <c r="C3133"/>
      <c r="D3133"/>
      <c r="E3133"/>
      <c r="F3133"/>
      <c r="G3133"/>
    </row>
    <row r="3134" spans="1:7" x14ac:dyDescent="0.35">
      <c r="A3134"/>
      <c r="B3134"/>
      <c r="C3134"/>
      <c r="D3134"/>
      <c r="E3134"/>
      <c r="F3134"/>
      <c r="G3134"/>
    </row>
    <row r="3135" spans="1:7" x14ac:dyDescent="0.35">
      <c r="A3135"/>
      <c r="B3135"/>
      <c r="C3135"/>
      <c r="D3135"/>
      <c r="E3135"/>
      <c r="F3135"/>
      <c r="G3135"/>
    </row>
    <row r="3136" spans="1:7" x14ac:dyDescent="0.35">
      <c r="A3136"/>
      <c r="B3136"/>
      <c r="C3136"/>
      <c r="D3136"/>
      <c r="E3136"/>
      <c r="F3136"/>
      <c r="G3136"/>
    </row>
    <row r="3137" spans="1:7" x14ac:dyDescent="0.35">
      <c r="A3137"/>
      <c r="B3137"/>
      <c r="C3137"/>
      <c r="D3137"/>
      <c r="E3137"/>
      <c r="F3137"/>
      <c r="G3137"/>
    </row>
    <row r="3138" spans="1:7" x14ac:dyDescent="0.35">
      <c r="A3138"/>
      <c r="B3138"/>
      <c r="C3138"/>
      <c r="D3138"/>
      <c r="E3138"/>
      <c r="F3138"/>
      <c r="G3138"/>
    </row>
    <row r="3139" spans="1:7" x14ac:dyDescent="0.35">
      <c r="A3139"/>
      <c r="B3139"/>
      <c r="C3139"/>
      <c r="D3139"/>
      <c r="E3139"/>
      <c r="F3139"/>
      <c r="G3139"/>
    </row>
    <row r="3140" spans="1:7" x14ac:dyDescent="0.35">
      <c r="A3140"/>
      <c r="B3140"/>
      <c r="C3140"/>
      <c r="D3140"/>
      <c r="E3140"/>
      <c r="F3140"/>
      <c r="G3140"/>
    </row>
    <row r="3141" spans="1:7" x14ac:dyDescent="0.35">
      <c r="A3141"/>
      <c r="B3141"/>
      <c r="C3141"/>
      <c r="D3141"/>
      <c r="E3141"/>
      <c r="F3141"/>
      <c r="G3141"/>
    </row>
    <row r="3142" spans="1:7" x14ac:dyDescent="0.35">
      <c r="A3142"/>
      <c r="B3142"/>
      <c r="C3142"/>
      <c r="D3142"/>
      <c r="E3142"/>
      <c r="F3142"/>
      <c r="G3142"/>
    </row>
    <row r="3143" spans="1:7" x14ac:dyDescent="0.35">
      <c r="A3143"/>
      <c r="B3143"/>
      <c r="C3143"/>
      <c r="D3143"/>
      <c r="E3143"/>
      <c r="F3143"/>
      <c r="G3143"/>
    </row>
    <row r="3144" spans="1:7" x14ac:dyDescent="0.35">
      <c r="A3144"/>
      <c r="B3144"/>
      <c r="C3144"/>
      <c r="D3144"/>
      <c r="E3144"/>
      <c r="F3144"/>
      <c r="G3144"/>
    </row>
    <row r="3145" spans="1:7" x14ac:dyDescent="0.35">
      <c r="A3145"/>
      <c r="B3145"/>
      <c r="C3145"/>
      <c r="D3145"/>
      <c r="E3145"/>
      <c r="F3145"/>
      <c r="G3145"/>
    </row>
    <row r="3146" spans="1:7" x14ac:dyDescent="0.35">
      <c r="A3146"/>
      <c r="B3146"/>
      <c r="C3146"/>
      <c r="D3146"/>
      <c r="E3146"/>
      <c r="F3146"/>
      <c r="G3146"/>
    </row>
    <row r="3147" spans="1:7" x14ac:dyDescent="0.35">
      <c r="A3147"/>
      <c r="B3147"/>
      <c r="C3147"/>
      <c r="D3147"/>
      <c r="E3147"/>
      <c r="F3147"/>
      <c r="G3147"/>
    </row>
    <row r="3148" spans="1:7" x14ac:dyDescent="0.35">
      <c r="A3148"/>
      <c r="B3148"/>
      <c r="C3148"/>
      <c r="D3148"/>
      <c r="E3148"/>
      <c r="F3148"/>
      <c r="G3148"/>
    </row>
    <row r="3149" spans="1:7" x14ac:dyDescent="0.35">
      <c r="A3149"/>
      <c r="B3149"/>
      <c r="C3149"/>
      <c r="D3149"/>
      <c r="E3149"/>
      <c r="F3149"/>
      <c r="G3149"/>
    </row>
    <row r="3150" spans="1:7" x14ac:dyDescent="0.35">
      <c r="A3150"/>
      <c r="B3150"/>
      <c r="C3150"/>
      <c r="D3150"/>
      <c r="E3150"/>
      <c r="F3150"/>
      <c r="G3150"/>
    </row>
    <row r="3151" spans="1:7" x14ac:dyDescent="0.35">
      <c r="A3151"/>
      <c r="B3151"/>
      <c r="C3151"/>
      <c r="D3151"/>
      <c r="E3151"/>
      <c r="F3151"/>
      <c r="G3151"/>
    </row>
    <row r="3152" spans="1:7" x14ac:dyDescent="0.35">
      <c r="A3152"/>
      <c r="B3152"/>
      <c r="C3152"/>
      <c r="D3152"/>
      <c r="E3152"/>
      <c r="F3152"/>
      <c r="G3152"/>
    </row>
    <row r="3153" spans="1:7" x14ac:dyDescent="0.35">
      <c r="A3153"/>
      <c r="B3153"/>
      <c r="C3153"/>
      <c r="D3153"/>
      <c r="E3153"/>
      <c r="F3153"/>
      <c r="G3153"/>
    </row>
    <row r="3154" spans="1:7" x14ac:dyDescent="0.35">
      <c r="A3154"/>
      <c r="B3154"/>
      <c r="C3154"/>
      <c r="D3154"/>
      <c r="E3154"/>
      <c r="F3154"/>
      <c r="G3154"/>
    </row>
    <row r="3155" spans="1:7" x14ac:dyDescent="0.35">
      <c r="A3155"/>
      <c r="B3155"/>
      <c r="C3155"/>
      <c r="D3155"/>
      <c r="E3155"/>
      <c r="F3155"/>
      <c r="G3155"/>
    </row>
    <row r="3156" spans="1:7" x14ac:dyDescent="0.35">
      <c r="A3156"/>
      <c r="B3156"/>
      <c r="C3156"/>
      <c r="D3156"/>
      <c r="E3156"/>
      <c r="F3156"/>
      <c r="G3156"/>
    </row>
    <row r="3157" spans="1:7" x14ac:dyDescent="0.35">
      <c r="A3157"/>
      <c r="B3157"/>
      <c r="C3157"/>
      <c r="D3157"/>
      <c r="E3157"/>
      <c r="F3157"/>
      <c r="G3157"/>
    </row>
    <row r="3158" spans="1:7" x14ac:dyDescent="0.35">
      <c r="A3158"/>
      <c r="B3158"/>
      <c r="C3158"/>
      <c r="D3158"/>
      <c r="E3158"/>
      <c r="F3158"/>
      <c r="G3158"/>
    </row>
    <row r="3159" spans="1:7" x14ac:dyDescent="0.35">
      <c r="A3159"/>
      <c r="B3159"/>
      <c r="C3159"/>
      <c r="D3159"/>
      <c r="E3159"/>
      <c r="F3159"/>
      <c r="G3159"/>
    </row>
    <row r="3160" spans="1:7" x14ac:dyDescent="0.35">
      <c r="A3160"/>
      <c r="B3160"/>
      <c r="C3160"/>
      <c r="D3160"/>
      <c r="E3160"/>
      <c r="F3160"/>
      <c r="G3160"/>
    </row>
    <row r="3161" spans="1:7" x14ac:dyDescent="0.35">
      <c r="A3161"/>
      <c r="B3161"/>
      <c r="C3161"/>
      <c r="D3161"/>
      <c r="E3161"/>
      <c r="F3161"/>
      <c r="G3161"/>
    </row>
    <row r="3162" spans="1:7" x14ac:dyDescent="0.35">
      <c r="A3162"/>
      <c r="B3162"/>
      <c r="C3162"/>
      <c r="D3162"/>
      <c r="E3162"/>
      <c r="F3162"/>
      <c r="G3162"/>
    </row>
    <row r="3163" spans="1:7" x14ac:dyDescent="0.35">
      <c r="A3163"/>
      <c r="B3163"/>
      <c r="C3163"/>
      <c r="D3163"/>
      <c r="E3163"/>
      <c r="F3163"/>
      <c r="G3163"/>
    </row>
    <row r="3164" spans="1:7" x14ac:dyDescent="0.35">
      <c r="A3164"/>
      <c r="B3164"/>
      <c r="C3164"/>
      <c r="D3164"/>
      <c r="E3164"/>
      <c r="F3164"/>
      <c r="G3164"/>
    </row>
    <row r="3165" spans="1:7" x14ac:dyDescent="0.35">
      <c r="A3165"/>
      <c r="B3165"/>
      <c r="C3165"/>
      <c r="D3165"/>
      <c r="E3165"/>
      <c r="F3165"/>
      <c r="G3165"/>
    </row>
    <row r="3166" spans="1:7" x14ac:dyDescent="0.35">
      <c r="A3166"/>
      <c r="B3166"/>
      <c r="C3166"/>
      <c r="D3166"/>
      <c r="E3166"/>
      <c r="F3166"/>
      <c r="G3166"/>
    </row>
    <row r="3167" spans="1:7" x14ac:dyDescent="0.35">
      <c r="A3167"/>
      <c r="B3167"/>
      <c r="C3167"/>
      <c r="D3167"/>
      <c r="E3167"/>
      <c r="F3167"/>
      <c r="G3167"/>
    </row>
    <row r="3168" spans="1:7" x14ac:dyDescent="0.35">
      <c r="A3168"/>
      <c r="B3168"/>
      <c r="C3168"/>
      <c r="D3168"/>
      <c r="E3168"/>
      <c r="F3168"/>
      <c r="G3168"/>
    </row>
    <row r="3169" spans="1:7" x14ac:dyDescent="0.35">
      <c r="A3169"/>
      <c r="B3169"/>
      <c r="C3169"/>
      <c r="D3169"/>
      <c r="E3169"/>
      <c r="F3169"/>
      <c r="G3169"/>
    </row>
    <row r="3170" spans="1:7" x14ac:dyDescent="0.35">
      <c r="A3170"/>
      <c r="B3170"/>
      <c r="C3170"/>
      <c r="D3170"/>
      <c r="E3170"/>
      <c r="F3170"/>
      <c r="G3170"/>
    </row>
    <row r="3171" spans="1:7" x14ac:dyDescent="0.35">
      <c r="A3171"/>
      <c r="B3171"/>
      <c r="C3171"/>
      <c r="D3171"/>
      <c r="E3171"/>
      <c r="F3171"/>
      <c r="G3171"/>
    </row>
    <row r="3172" spans="1:7" x14ac:dyDescent="0.35">
      <c r="A3172"/>
      <c r="B3172"/>
      <c r="C3172"/>
      <c r="D3172"/>
      <c r="E3172"/>
      <c r="F3172"/>
      <c r="G3172"/>
    </row>
    <row r="3173" spans="1:7" x14ac:dyDescent="0.35">
      <c r="A3173"/>
      <c r="B3173"/>
      <c r="C3173"/>
      <c r="D3173"/>
      <c r="E3173"/>
      <c r="F3173"/>
      <c r="G3173"/>
    </row>
    <row r="3174" spans="1:7" x14ac:dyDescent="0.35">
      <c r="A3174"/>
      <c r="B3174"/>
      <c r="C3174"/>
      <c r="D3174"/>
      <c r="E3174"/>
      <c r="F3174"/>
      <c r="G3174"/>
    </row>
    <row r="3175" spans="1:7" x14ac:dyDescent="0.35">
      <c r="A3175"/>
      <c r="B3175"/>
      <c r="C3175"/>
      <c r="D3175"/>
      <c r="E3175"/>
      <c r="F3175"/>
      <c r="G3175"/>
    </row>
    <row r="3176" spans="1:7" x14ac:dyDescent="0.35">
      <c r="A3176"/>
      <c r="B3176"/>
      <c r="C3176"/>
      <c r="D3176"/>
      <c r="E3176"/>
      <c r="F3176"/>
      <c r="G3176"/>
    </row>
    <row r="3177" spans="1:7" x14ac:dyDescent="0.35">
      <c r="A3177"/>
      <c r="B3177"/>
      <c r="C3177"/>
      <c r="D3177"/>
      <c r="E3177"/>
      <c r="F3177"/>
      <c r="G3177"/>
    </row>
    <row r="3178" spans="1:7" x14ac:dyDescent="0.35">
      <c r="A3178"/>
      <c r="B3178"/>
      <c r="C3178"/>
      <c r="D3178"/>
      <c r="E3178"/>
      <c r="F3178"/>
      <c r="G3178"/>
    </row>
    <row r="3179" spans="1:7" x14ac:dyDescent="0.35">
      <c r="A3179"/>
      <c r="B3179"/>
      <c r="C3179"/>
      <c r="D3179"/>
      <c r="E3179"/>
      <c r="F3179"/>
      <c r="G3179"/>
    </row>
    <row r="3180" spans="1:7" x14ac:dyDescent="0.35">
      <c r="A3180"/>
      <c r="B3180"/>
      <c r="C3180"/>
      <c r="D3180"/>
      <c r="E3180"/>
      <c r="F3180"/>
      <c r="G3180"/>
    </row>
    <row r="3181" spans="1:7" x14ac:dyDescent="0.35">
      <c r="A3181"/>
      <c r="B3181"/>
      <c r="C3181"/>
      <c r="D3181"/>
      <c r="E3181"/>
      <c r="F3181"/>
      <c r="G3181"/>
    </row>
    <row r="3182" spans="1:7" x14ac:dyDescent="0.35">
      <c r="A3182"/>
      <c r="B3182"/>
      <c r="C3182"/>
      <c r="D3182"/>
      <c r="E3182"/>
      <c r="F3182"/>
      <c r="G3182"/>
    </row>
    <row r="3183" spans="1:7" x14ac:dyDescent="0.35">
      <c r="A3183"/>
      <c r="B3183"/>
      <c r="C3183"/>
      <c r="D3183"/>
      <c r="E3183"/>
      <c r="F3183"/>
      <c r="G3183"/>
    </row>
    <row r="3184" spans="1:7" x14ac:dyDescent="0.35">
      <c r="A3184"/>
      <c r="B3184"/>
      <c r="C3184"/>
      <c r="D3184"/>
      <c r="E3184"/>
      <c r="F3184"/>
      <c r="G3184"/>
    </row>
    <row r="3185" spans="1:7" x14ac:dyDescent="0.35">
      <c r="A3185"/>
      <c r="B3185"/>
      <c r="C3185"/>
      <c r="D3185"/>
      <c r="E3185"/>
      <c r="F3185"/>
      <c r="G3185"/>
    </row>
    <row r="3186" spans="1:7" x14ac:dyDescent="0.35">
      <c r="A3186"/>
      <c r="B3186"/>
      <c r="C3186"/>
      <c r="D3186"/>
      <c r="E3186"/>
      <c r="F3186"/>
      <c r="G3186"/>
    </row>
    <row r="3187" spans="1:7" x14ac:dyDescent="0.35">
      <c r="A3187"/>
      <c r="B3187"/>
      <c r="C3187"/>
      <c r="D3187"/>
      <c r="E3187"/>
      <c r="F3187"/>
      <c r="G3187"/>
    </row>
    <row r="3188" spans="1:7" x14ac:dyDescent="0.35">
      <c r="A3188"/>
      <c r="B3188"/>
      <c r="C3188"/>
      <c r="D3188"/>
      <c r="E3188"/>
      <c r="F3188"/>
      <c r="G3188"/>
    </row>
    <row r="3189" spans="1:7" x14ac:dyDescent="0.35">
      <c r="A3189"/>
      <c r="B3189"/>
      <c r="C3189"/>
      <c r="D3189"/>
      <c r="E3189"/>
      <c r="F3189"/>
      <c r="G3189"/>
    </row>
    <row r="3190" spans="1:7" x14ac:dyDescent="0.35">
      <c r="A3190"/>
      <c r="B3190"/>
      <c r="C3190"/>
      <c r="D3190"/>
      <c r="E3190"/>
      <c r="F3190"/>
      <c r="G3190"/>
    </row>
    <row r="3191" spans="1:7" x14ac:dyDescent="0.35">
      <c r="A3191"/>
      <c r="B3191"/>
      <c r="C3191"/>
      <c r="D3191"/>
      <c r="E3191"/>
      <c r="F3191"/>
      <c r="G3191"/>
    </row>
    <row r="3192" spans="1:7" x14ac:dyDescent="0.35">
      <c r="A3192"/>
      <c r="B3192"/>
      <c r="C3192"/>
      <c r="D3192"/>
      <c r="E3192"/>
      <c r="F3192"/>
      <c r="G3192"/>
    </row>
    <row r="3193" spans="1:7" x14ac:dyDescent="0.35">
      <c r="A3193"/>
      <c r="B3193"/>
      <c r="C3193"/>
      <c r="D3193"/>
      <c r="E3193"/>
      <c r="F3193"/>
      <c r="G3193"/>
    </row>
    <row r="3194" spans="1:7" x14ac:dyDescent="0.35">
      <c r="A3194"/>
      <c r="B3194"/>
      <c r="C3194"/>
      <c r="D3194"/>
      <c r="E3194"/>
      <c r="F3194"/>
      <c r="G3194"/>
    </row>
    <row r="3195" spans="1:7" x14ac:dyDescent="0.35">
      <c r="A3195"/>
      <c r="B3195"/>
      <c r="C3195"/>
      <c r="D3195"/>
      <c r="E3195"/>
      <c r="F3195"/>
      <c r="G3195"/>
    </row>
    <row r="3196" spans="1:7" x14ac:dyDescent="0.35">
      <c r="A3196"/>
      <c r="B3196"/>
      <c r="C3196"/>
      <c r="D3196"/>
      <c r="E3196"/>
      <c r="F3196"/>
      <c r="G3196"/>
    </row>
    <row r="3197" spans="1:7" x14ac:dyDescent="0.35">
      <c r="A3197"/>
      <c r="B3197"/>
      <c r="C3197"/>
      <c r="D3197"/>
      <c r="E3197"/>
      <c r="F3197"/>
      <c r="G3197"/>
    </row>
    <row r="3198" spans="1:7" x14ac:dyDescent="0.35">
      <c r="A3198"/>
      <c r="B3198"/>
      <c r="C3198"/>
      <c r="D3198"/>
      <c r="E3198"/>
      <c r="F3198"/>
      <c r="G3198"/>
    </row>
    <row r="3199" spans="1:7" x14ac:dyDescent="0.35">
      <c r="A3199"/>
      <c r="B3199"/>
      <c r="C3199"/>
      <c r="D3199"/>
      <c r="E3199"/>
      <c r="F3199"/>
      <c r="G3199"/>
    </row>
    <row r="3200" spans="1:7" x14ac:dyDescent="0.35">
      <c r="A3200"/>
      <c r="B3200"/>
      <c r="C3200"/>
      <c r="D3200"/>
      <c r="E3200"/>
      <c r="F3200"/>
      <c r="G3200"/>
    </row>
    <row r="3201" spans="1:7" x14ac:dyDescent="0.35">
      <c r="A3201"/>
      <c r="B3201"/>
      <c r="C3201"/>
      <c r="D3201"/>
      <c r="E3201"/>
      <c r="F3201"/>
      <c r="G3201"/>
    </row>
    <row r="3202" spans="1:7" x14ac:dyDescent="0.35">
      <c r="A3202"/>
      <c r="B3202"/>
      <c r="C3202"/>
      <c r="D3202"/>
      <c r="E3202"/>
      <c r="F3202"/>
      <c r="G3202"/>
    </row>
    <row r="3203" spans="1:7" x14ac:dyDescent="0.35">
      <c r="A3203"/>
      <c r="B3203"/>
      <c r="C3203"/>
      <c r="D3203"/>
      <c r="E3203"/>
      <c r="F3203"/>
      <c r="G3203"/>
    </row>
    <row r="3204" spans="1:7" x14ac:dyDescent="0.35">
      <c r="A3204"/>
      <c r="B3204"/>
      <c r="C3204"/>
      <c r="D3204"/>
      <c r="E3204"/>
      <c r="F3204"/>
      <c r="G3204"/>
    </row>
    <row r="3205" spans="1:7" x14ac:dyDescent="0.35">
      <c r="A3205"/>
      <c r="B3205"/>
      <c r="C3205"/>
      <c r="D3205"/>
      <c r="E3205"/>
      <c r="F3205"/>
      <c r="G3205"/>
    </row>
    <row r="3206" spans="1:7" x14ac:dyDescent="0.35">
      <c r="A3206"/>
      <c r="B3206"/>
      <c r="C3206"/>
      <c r="D3206"/>
      <c r="E3206"/>
      <c r="F3206"/>
      <c r="G3206"/>
    </row>
    <row r="3207" spans="1:7" x14ac:dyDescent="0.35">
      <c r="A3207"/>
      <c r="B3207"/>
      <c r="C3207"/>
      <c r="D3207"/>
      <c r="E3207"/>
      <c r="F3207"/>
      <c r="G3207"/>
    </row>
    <row r="3208" spans="1:7" x14ac:dyDescent="0.35">
      <c r="A3208"/>
      <c r="B3208"/>
      <c r="C3208"/>
      <c r="D3208"/>
      <c r="E3208"/>
      <c r="F3208"/>
      <c r="G3208"/>
    </row>
    <row r="3209" spans="1:7" x14ac:dyDescent="0.35">
      <c r="A3209"/>
      <c r="B3209"/>
      <c r="C3209"/>
      <c r="D3209"/>
      <c r="E3209"/>
      <c r="F3209"/>
      <c r="G3209"/>
    </row>
    <row r="3210" spans="1:7" x14ac:dyDescent="0.35">
      <c r="A3210"/>
      <c r="B3210"/>
      <c r="C3210"/>
      <c r="D3210"/>
      <c r="E3210"/>
      <c r="F3210"/>
      <c r="G3210"/>
    </row>
    <row r="3211" spans="1:7" x14ac:dyDescent="0.35">
      <c r="A3211"/>
      <c r="B3211"/>
      <c r="C3211"/>
      <c r="D3211"/>
      <c r="E3211"/>
      <c r="F3211"/>
      <c r="G3211"/>
    </row>
    <row r="3212" spans="1:7" x14ac:dyDescent="0.35">
      <c r="A3212"/>
      <c r="B3212"/>
      <c r="C3212"/>
      <c r="D3212"/>
      <c r="E3212"/>
      <c r="F3212"/>
      <c r="G3212"/>
    </row>
    <row r="3213" spans="1:7" x14ac:dyDescent="0.35">
      <c r="A3213"/>
      <c r="B3213"/>
      <c r="C3213"/>
      <c r="D3213"/>
      <c r="E3213"/>
      <c r="F3213"/>
      <c r="G3213"/>
    </row>
    <row r="3214" spans="1:7" x14ac:dyDescent="0.35">
      <c r="A3214"/>
      <c r="B3214"/>
      <c r="C3214"/>
      <c r="D3214"/>
      <c r="E3214"/>
      <c r="F3214"/>
      <c r="G3214"/>
    </row>
    <row r="3215" spans="1:7" x14ac:dyDescent="0.35">
      <c r="A3215"/>
      <c r="B3215"/>
      <c r="C3215"/>
      <c r="D3215"/>
      <c r="E3215"/>
      <c r="F3215"/>
      <c r="G3215"/>
    </row>
    <row r="3216" spans="1:7" x14ac:dyDescent="0.35">
      <c r="A3216"/>
      <c r="B3216"/>
      <c r="C3216"/>
      <c r="D3216"/>
      <c r="E3216"/>
      <c r="F3216"/>
      <c r="G3216"/>
    </row>
    <row r="3217" spans="1:7" x14ac:dyDescent="0.35">
      <c r="A3217"/>
      <c r="B3217"/>
      <c r="C3217"/>
      <c r="D3217"/>
      <c r="E3217"/>
      <c r="F3217"/>
      <c r="G3217"/>
    </row>
    <row r="3218" spans="1:7" x14ac:dyDescent="0.35">
      <c r="A3218"/>
      <c r="B3218"/>
      <c r="C3218"/>
      <c r="D3218"/>
      <c r="E3218"/>
      <c r="F3218"/>
      <c r="G3218"/>
    </row>
    <row r="3219" spans="1:7" x14ac:dyDescent="0.35">
      <c r="A3219"/>
      <c r="B3219"/>
      <c r="C3219"/>
      <c r="D3219"/>
      <c r="E3219"/>
      <c r="F3219"/>
      <c r="G3219"/>
    </row>
    <row r="3220" spans="1:7" x14ac:dyDescent="0.35">
      <c r="A3220"/>
      <c r="B3220"/>
      <c r="C3220"/>
      <c r="D3220"/>
      <c r="E3220"/>
      <c r="F3220"/>
      <c r="G3220"/>
    </row>
    <row r="3221" spans="1:7" x14ac:dyDescent="0.35">
      <c r="A3221"/>
      <c r="B3221"/>
      <c r="C3221"/>
      <c r="D3221"/>
      <c r="E3221"/>
      <c r="F3221"/>
      <c r="G3221"/>
    </row>
    <row r="3222" spans="1:7" x14ac:dyDescent="0.35">
      <c r="A3222"/>
      <c r="B3222"/>
      <c r="C3222"/>
      <c r="D3222"/>
      <c r="E3222"/>
      <c r="F3222"/>
      <c r="G3222"/>
    </row>
    <row r="3223" spans="1:7" x14ac:dyDescent="0.35">
      <c r="A3223"/>
      <c r="B3223"/>
      <c r="C3223"/>
      <c r="D3223"/>
      <c r="E3223"/>
      <c r="F3223"/>
      <c r="G3223"/>
    </row>
    <row r="3224" spans="1:7" x14ac:dyDescent="0.35">
      <c r="A3224"/>
      <c r="B3224"/>
      <c r="C3224"/>
      <c r="D3224"/>
      <c r="E3224"/>
      <c r="F3224"/>
      <c r="G3224"/>
    </row>
    <row r="3225" spans="1:7" x14ac:dyDescent="0.35">
      <c r="A3225"/>
      <c r="B3225"/>
      <c r="C3225"/>
      <c r="D3225"/>
      <c r="E3225"/>
      <c r="F3225"/>
      <c r="G3225"/>
    </row>
    <row r="3226" spans="1:7" x14ac:dyDescent="0.35">
      <c r="A3226"/>
      <c r="B3226"/>
      <c r="C3226"/>
      <c r="D3226"/>
      <c r="E3226"/>
      <c r="F3226"/>
      <c r="G3226"/>
    </row>
    <row r="3227" spans="1:7" x14ac:dyDescent="0.35">
      <c r="A3227"/>
      <c r="B3227"/>
      <c r="C3227"/>
      <c r="D3227"/>
      <c r="E3227"/>
      <c r="F3227"/>
      <c r="G3227"/>
    </row>
    <row r="3228" spans="1:7" x14ac:dyDescent="0.35">
      <c r="A3228"/>
      <c r="B3228"/>
      <c r="C3228"/>
      <c r="D3228"/>
      <c r="E3228"/>
      <c r="F3228"/>
      <c r="G3228"/>
    </row>
    <row r="3229" spans="1:7" x14ac:dyDescent="0.35">
      <c r="A3229"/>
      <c r="B3229"/>
      <c r="C3229"/>
      <c r="D3229"/>
      <c r="E3229"/>
      <c r="F3229"/>
      <c r="G3229"/>
    </row>
    <row r="3230" spans="1:7" x14ac:dyDescent="0.35">
      <c r="A3230"/>
      <c r="B3230"/>
      <c r="C3230"/>
      <c r="D3230"/>
      <c r="E3230"/>
      <c r="F3230"/>
      <c r="G3230"/>
    </row>
    <row r="3231" spans="1:7" x14ac:dyDescent="0.35">
      <c r="A3231"/>
      <c r="B3231"/>
      <c r="C3231"/>
      <c r="D3231"/>
      <c r="E3231"/>
      <c r="F3231"/>
      <c r="G3231"/>
    </row>
    <row r="3232" spans="1:7" x14ac:dyDescent="0.35">
      <c r="A3232"/>
      <c r="B3232"/>
      <c r="C3232"/>
      <c r="D3232"/>
      <c r="E3232"/>
      <c r="F3232"/>
      <c r="G3232"/>
    </row>
    <row r="3233" spans="1:7" x14ac:dyDescent="0.35">
      <c r="A3233"/>
      <c r="B3233"/>
      <c r="C3233"/>
      <c r="D3233"/>
      <c r="E3233"/>
      <c r="F3233"/>
      <c r="G3233"/>
    </row>
    <row r="3234" spans="1:7" x14ac:dyDescent="0.35">
      <c r="A3234"/>
      <c r="B3234"/>
      <c r="C3234"/>
      <c r="D3234"/>
      <c r="E3234"/>
      <c r="F3234"/>
      <c r="G3234"/>
    </row>
    <row r="3235" spans="1:7" x14ac:dyDescent="0.35">
      <c r="A3235"/>
      <c r="B3235"/>
      <c r="C3235"/>
      <c r="D3235"/>
      <c r="E3235"/>
      <c r="F3235"/>
      <c r="G3235"/>
    </row>
    <row r="3236" spans="1:7" x14ac:dyDescent="0.35">
      <c r="A3236"/>
      <c r="B3236"/>
      <c r="C3236"/>
      <c r="D3236"/>
      <c r="E3236"/>
      <c r="F3236"/>
      <c r="G3236"/>
    </row>
    <row r="3237" spans="1:7" x14ac:dyDescent="0.35">
      <c r="A3237"/>
      <c r="B3237"/>
      <c r="C3237"/>
      <c r="D3237"/>
      <c r="E3237"/>
      <c r="F3237"/>
      <c r="G3237"/>
    </row>
    <row r="3238" spans="1:7" x14ac:dyDescent="0.35">
      <c r="A3238"/>
      <c r="B3238"/>
      <c r="C3238"/>
      <c r="D3238"/>
      <c r="E3238"/>
      <c r="F3238"/>
      <c r="G3238"/>
    </row>
    <row r="3239" spans="1:7" x14ac:dyDescent="0.35">
      <c r="A3239"/>
      <c r="B3239"/>
      <c r="C3239"/>
      <c r="D3239"/>
      <c r="E3239"/>
      <c r="F3239"/>
      <c r="G3239"/>
    </row>
    <row r="3240" spans="1:7" x14ac:dyDescent="0.35">
      <c r="A3240"/>
      <c r="B3240"/>
      <c r="C3240"/>
      <c r="D3240"/>
      <c r="E3240"/>
      <c r="F3240"/>
      <c r="G3240"/>
    </row>
    <row r="3241" spans="1:7" x14ac:dyDescent="0.35">
      <c r="A3241"/>
      <c r="B3241"/>
      <c r="C3241"/>
      <c r="D3241"/>
      <c r="E3241"/>
      <c r="F3241"/>
      <c r="G3241"/>
    </row>
    <row r="3242" spans="1:7" x14ac:dyDescent="0.35">
      <c r="A3242"/>
      <c r="B3242"/>
      <c r="C3242"/>
      <c r="D3242"/>
      <c r="E3242"/>
      <c r="F3242"/>
      <c r="G3242"/>
    </row>
    <row r="3243" spans="1:7" x14ac:dyDescent="0.35">
      <c r="A3243"/>
      <c r="B3243"/>
      <c r="C3243"/>
      <c r="D3243"/>
      <c r="E3243"/>
      <c r="F3243"/>
      <c r="G3243"/>
    </row>
    <row r="3244" spans="1:7" x14ac:dyDescent="0.35">
      <c r="A3244"/>
      <c r="B3244"/>
      <c r="C3244"/>
      <c r="D3244"/>
      <c r="E3244"/>
      <c r="F3244"/>
      <c r="G3244"/>
    </row>
    <row r="3245" spans="1:7" x14ac:dyDescent="0.35">
      <c r="A3245"/>
      <c r="B3245"/>
      <c r="C3245"/>
      <c r="D3245"/>
      <c r="E3245"/>
      <c r="F3245"/>
      <c r="G3245"/>
    </row>
    <row r="3246" spans="1:7" x14ac:dyDescent="0.35">
      <c r="A3246"/>
      <c r="B3246"/>
      <c r="C3246"/>
      <c r="D3246"/>
      <c r="E3246"/>
      <c r="F3246"/>
      <c r="G3246"/>
    </row>
    <row r="3247" spans="1:7" x14ac:dyDescent="0.35">
      <c r="A3247"/>
      <c r="B3247"/>
      <c r="C3247"/>
      <c r="D3247"/>
      <c r="E3247"/>
      <c r="F3247"/>
      <c r="G3247"/>
    </row>
    <row r="3248" spans="1:7" x14ac:dyDescent="0.35">
      <c r="A3248"/>
      <c r="B3248"/>
      <c r="C3248"/>
      <c r="D3248"/>
      <c r="E3248"/>
      <c r="F3248"/>
      <c r="G3248"/>
    </row>
    <row r="3249" spans="1:7" x14ac:dyDescent="0.35">
      <c r="A3249"/>
      <c r="B3249"/>
      <c r="C3249"/>
      <c r="D3249"/>
      <c r="E3249"/>
      <c r="F3249"/>
      <c r="G3249"/>
    </row>
    <row r="3250" spans="1:7" x14ac:dyDescent="0.35">
      <c r="A3250"/>
      <c r="B3250"/>
      <c r="C3250"/>
      <c r="D3250"/>
      <c r="E3250"/>
      <c r="F3250"/>
      <c r="G3250"/>
    </row>
    <row r="3251" spans="1:7" x14ac:dyDescent="0.35">
      <c r="A3251"/>
      <c r="B3251"/>
      <c r="C3251"/>
      <c r="D3251"/>
      <c r="E3251"/>
      <c r="F3251"/>
      <c r="G3251"/>
    </row>
    <row r="3252" spans="1:7" x14ac:dyDescent="0.35">
      <c r="A3252"/>
      <c r="B3252"/>
      <c r="C3252"/>
      <c r="D3252"/>
      <c r="E3252"/>
      <c r="F3252"/>
      <c r="G3252"/>
    </row>
    <row r="3253" spans="1:7" x14ac:dyDescent="0.35">
      <c r="A3253"/>
      <c r="B3253"/>
      <c r="C3253"/>
      <c r="D3253"/>
      <c r="E3253"/>
      <c r="F3253"/>
      <c r="G3253"/>
    </row>
    <row r="3254" spans="1:7" x14ac:dyDescent="0.35">
      <c r="A3254"/>
      <c r="B3254"/>
      <c r="C3254"/>
      <c r="D3254"/>
      <c r="E3254"/>
      <c r="F3254"/>
      <c r="G3254"/>
    </row>
    <row r="3255" spans="1:7" x14ac:dyDescent="0.35">
      <c r="A3255"/>
      <c r="B3255"/>
      <c r="C3255"/>
      <c r="D3255"/>
      <c r="E3255"/>
      <c r="F3255"/>
      <c r="G3255"/>
    </row>
    <row r="3256" spans="1:7" x14ac:dyDescent="0.35">
      <c r="A3256"/>
      <c r="B3256"/>
      <c r="C3256"/>
      <c r="D3256"/>
      <c r="E3256"/>
      <c r="F3256"/>
      <c r="G3256"/>
    </row>
    <row r="3257" spans="1:7" x14ac:dyDescent="0.35">
      <c r="A3257"/>
      <c r="B3257"/>
      <c r="C3257"/>
      <c r="D3257"/>
      <c r="E3257"/>
      <c r="F3257"/>
      <c r="G3257"/>
    </row>
    <row r="3258" spans="1:7" x14ac:dyDescent="0.35">
      <c r="A3258"/>
      <c r="B3258"/>
      <c r="C3258"/>
      <c r="D3258"/>
      <c r="E3258"/>
      <c r="F3258"/>
      <c r="G3258"/>
    </row>
    <row r="3259" spans="1:7" x14ac:dyDescent="0.35">
      <c r="A3259"/>
      <c r="B3259"/>
      <c r="C3259"/>
      <c r="D3259"/>
      <c r="E3259"/>
      <c r="F3259"/>
      <c r="G3259"/>
    </row>
    <row r="3260" spans="1:7" x14ac:dyDescent="0.35">
      <c r="A3260"/>
      <c r="B3260"/>
      <c r="C3260"/>
      <c r="D3260"/>
      <c r="E3260"/>
      <c r="F3260"/>
      <c r="G3260"/>
    </row>
    <row r="3261" spans="1:7" x14ac:dyDescent="0.35">
      <c r="A3261"/>
      <c r="B3261"/>
      <c r="C3261"/>
      <c r="D3261"/>
      <c r="E3261"/>
      <c r="F3261"/>
      <c r="G3261"/>
    </row>
    <row r="3262" spans="1:7" x14ac:dyDescent="0.35">
      <c r="A3262"/>
      <c r="B3262"/>
      <c r="C3262"/>
      <c r="D3262"/>
      <c r="E3262"/>
      <c r="F3262"/>
      <c r="G3262"/>
    </row>
    <row r="3263" spans="1:7" x14ac:dyDescent="0.35">
      <c r="A3263"/>
      <c r="B3263"/>
      <c r="C3263"/>
      <c r="D3263"/>
      <c r="E3263"/>
      <c r="F3263"/>
      <c r="G3263"/>
    </row>
    <row r="3264" spans="1:7" x14ac:dyDescent="0.35">
      <c r="A3264"/>
      <c r="B3264"/>
      <c r="C3264"/>
      <c r="D3264"/>
      <c r="E3264"/>
      <c r="F3264"/>
      <c r="G3264"/>
    </row>
    <row r="3265" spans="1:7" x14ac:dyDescent="0.35">
      <c r="A3265"/>
      <c r="B3265"/>
      <c r="C3265"/>
      <c r="D3265"/>
      <c r="E3265"/>
      <c r="F3265"/>
      <c r="G3265"/>
    </row>
    <row r="3266" spans="1:7" x14ac:dyDescent="0.35">
      <c r="A3266"/>
      <c r="B3266"/>
      <c r="C3266"/>
      <c r="D3266"/>
      <c r="E3266"/>
      <c r="F3266"/>
      <c r="G3266"/>
    </row>
    <row r="3267" spans="1:7" x14ac:dyDescent="0.35">
      <c r="A3267"/>
      <c r="B3267"/>
      <c r="C3267"/>
      <c r="D3267"/>
      <c r="E3267"/>
      <c r="F3267"/>
      <c r="G3267"/>
    </row>
    <row r="3268" spans="1:7" x14ac:dyDescent="0.35">
      <c r="A3268"/>
      <c r="B3268"/>
      <c r="C3268"/>
      <c r="D3268"/>
      <c r="E3268"/>
      <c r="F3268"/>
      <c r="G3268"/>
    </row>
    <row r="3269" spans="1:7" x14ac:dyDescent="0.35">
      <c r="A3269"/>
      <c r="B3269"/>
      <c r="C3269"/>
      <c r="D3269"/>
      <c r="E3269"/>
      <c r="F3269"/>
      <c r="G3269"/>
    </row>
    <row r="3270" spans="1:7" x14ac:dyDescent="0.35">
      <c r="A3270"/>
      <c r="B3270"/>
      <c r="C3270"/>
      <c r="D3270"/>
      <c r="E3270"/>
      <c r="F3270"/>
      <c r="G3270"/>
    </row>
    <row r="3271" spans="1:7" x14ac:dyDescent="0.35">
      <c r="A3271"/>
      <c r="B3271"/>
      <c r="C3271"/>
      <c r="D3271"/>
      <c r="E3271"/>
      <c r="F3271"/>
      <c r="G3271"/>
    </row>
    <row r="3272" spans="1:7" x14ac:dyDescent="0.35">
      <c r="A3272"/>
      <c r="B3272"/>
      <c r="C3272"/>
      <c r="D3272"/>
      <c r="E3272"/>
      <c r="F3272"/>
      <c r="G3272"/>
    </row>
    <row r="3273" spans="1:7" x14ac:dyDescent="0.35">
      <c r="A3273"/>
      <c r="B3273"/>
      <c r="C3273"/>
      <c r="D3273"/>
      <c r="E3273"/>
      <c r="F3273"/>
      <c r="G3273"/>
    </row>
    <row r="3274" spans="1:7" x14ac:dyDescent="0.35">
      <c r="A3274"/>
      <c r="B3274"/>
      <c r="C3274"/>
      <c r="D3274"/>
      <c r="E3274"/>
      <c r="F3274"/>
      <c r="G3274"/>
    </row>
    <row r="3275" spans="1:7" x14ac:dyDescent="0.35">
      <c r="A3275"/>
      <c r="B3275"/>
      <c r="C3275"/>
      <c r="D3275"/>
      <c r="E3275"/>
      <c r="F3275"/>
      <c r="G3275"/>
    </row>
    <row r="3276" spans="1:7" x14ac:dyDescent="0.35">
      <c r="A3276"/>
      <c r="B3276"/>
      <c r="C3276"/>
      <c r="D3276"/>
      <c r="E3276"/>
      <c r="F3276"/>
      <c r="G3276"/>
    </row>
    <row r="3277" spans="1:7" x14ac:dyDescent="0.35">
      <c r="A3277"/>
      <c r="B3277"/>
      <c r="C3277"/>
      <c r="D3277"/>
      <c r="E3277"/>
      <c r="F3277"/>
      <c r="G3277"/>
    </row>
    <row r="3278" spans="1:7" x14ac:dyDescent="0.35">
      <c r="A3278"/>
      <c r="B3278"/>
      <c r="C3278"/>
      <c r="D3278"/>
      <c r="E3278"/>
      <c r="F3278"/>
      <c r="G3278"/>
    </row>
    <row r="3279" spans="1:7" x14ac:dyDescent="0.35">
      <c r="A3279"/>
      <c r="B3279"/>
      <c r="C3279"/>
      <c r="D3279"/>
      <c r="E3279"/>
      <c r="F3279"/>
      <c r="G3279"/>
    </row>
    <row r="3280" spans="1:7" x14ac:dyDescent="0.35">
      <c r="A3280"/>
      <c r="B3280"/>
      <c r="C3280"/>
      <c r="D3280"/>
      <c r="E3280"/>
      <c r="F3280"/>
      <c r="G3280"/>
    </row>
    <row r="3281" spans="1:7" x14ac:dyDescent="0.35">
      <c r="A3281"/>
      <c r="B3281"/>
      <c r="C3281"/>
      <c r="D3281"/>
      <c r="E3281"/>
      <c r="F3281"/>
      <c r="G3281"/>
    </row>
    <row r="3282" spans="1:7" x14ac:dyDescent="0.35">
      <c r="A3282"/>
      <c r="B3282"/>
      <c r="C3282"/>
      <c r="D3282"/>
      <c r="E3282"/>
      <c r="F3282"/>
      <c r="G3282"/>
    </row>
    <row r="3283" spans="1:7" x14ac:dyDescent="0.35">
      <c r="A3283"/>
      <c r="B3283"/>
      <c r="C3283"/>
      <c r="D3283"/>
      <c r="E3283"/>
      <c r="F3283"/>
      <c r="G3283"/>
    </row>
    <row r="3284" spans="1:7" x14ac:dyDescent="0.35">
      <c r="A3284"/>
      <c r="B3284"/>
      <c r="C3284"/>
      <c r="D3284"/>
      <c r="E3284"/>
      <c r="F3284"/>
      <c r="G3284"/>
    </row>
    <row r="3285" spans="1:7" x14ac:dyDescent="0.35">
      <c r="A3285"/>
      <c r="B3285"/>
      <c r="C3285"/>
      <c r="D3285"/>
      <c r="E3285"/>
      <c r="F3285"/>
      <c r="G3285"/>
    </row>
    <row r="3286" spans="1:7" x14ac:dyDescent="0.35">
      <c r="A3286"/>
      <c r="B3286"/>
      <c r="C3286"/>
      <c r="D3286"/>
      <c r="E3286"/>
      <c r="F3286"/>
      <c r="G3286"/>
    </row>
    <row r="3287" spans="1:7" x14ac:dyDescent="0.35">
      <c r="A3287"/>
      <c r="B3287"/>
      <c r="C3287"/>
      <c r="D3287"/>
      <c r="E3287"/>
      <c r="F3287"/>
      <c r="G3287"/>
    </row>
    <row r="3288" spans="1:7" x14ac:dyDescent="0.35">
      <c r="A3288"/>
      <c r="B3288"/>
      <c r="C3288"/>
      <c r="D3288"/>
      <c r="E3288"/>
      <c r="F3288"/>
      <c r="G3288"/>
    </row>
    <row r="3289" spans="1:7" x14ac:dyDescent="0.35">
      <c r="A3289"/>
      <c r="B3289"/>
      <c r="C3289"/>
      <c r="D3289"/>
      <c r="E3289"/>
      <c r="F3289"/>
      <c r="G3289"/>
    </row>
    <row r="3290" spans="1:7" x14ac:dyDescent="0.35">
      <c r="A3290"/>
      <c r="B3290"/>
      <c r="C3290"/>
      <c r="D3290"/>
      <c r="E3290"/>
      <c r="F3290"/>
      <c r="G3290"/>
    </row>
    <row r="3291" spans="1:7" x14ac:dyDescent="0.35">
      <c r="A3291"/>
      <c r="B3291"/>
      <c r="C3291"/>
      <c r="D3291"/>
      <c r="E3291"/>
      <c r="F3291"/>
      <c r="G3291"/>
    </row>
    <row r="3292" spans="1:7" x14ac:dyDescent="0.35">
      <c r="A3292"/>
      <c r="B3292"/>
      <c r="C3292"/>
      <c r="D3292"/>
      <c r="E3292"/>
      <c r="F3292"/>
      <c r="G3292"/>
    </row>
    <row r="3293" spans="1:7" x14ac:dyDescent="0.35">
      <c r="A3293"/>
      <c r="B3293"/>
      <c r="C3293"/>
      <c r="D3293"/>
      <c r="E3293"/>
      <c r="F3293"/>
      <c r="G3293"/>
    </row>
    <row r="3294" spans="1:7" x14ac:dyDescent="0.35">
      <c r="A3294"/>
      <c r="B3294"/>
      <c r="C3294"/>
      <c r="D3294"/>
      <c r="E3294"/>
      <c r="F3294"/>
      <c r="G3294"/>
    </row>
    <row r="3295" spans="1:7" x14ac:dyDescent="0.35">
      <c r="A3295"/>
      <c r="B3295"/>
      <c r="C3295"/>
      <c r="D3295"/>
      <c r="E3295"/>
      <c r="F3295"/>
      <c r="G3295"/>
    </row>
    <row r="3296" spans="1:7" x14ac:dyDescent="0.35">
      <c r="A3296"/>
      <c r="B3296"/>
      <c r="C3296"/>
      <c r="D3296"/>
      <c r="E3296"/>
      <c r="F3296"/>
      <c r="G3296"/>
    </row>
    <row r="3297" spans="1:7" x14ac:dyDescent="0.35">
      <c r="A3297"/>
      <c r="B3297"/>
      <c r="C3297"/>
      <c r="D3297"/>
      <c r="E3297"/>
      <c r="F3297"/>
      <c r="G3297"/>
    </row>
    <row r="3298" spans="1:7" x14ac:dyDescent="0.35">
      <c r="A3298"/>
      <c r="B3298"/>
      <c r="C3298"/>
      <c r="D3298"/>
      <c r="E3298"/>
      <c r="F3298"/>
      <c r="G3298"/>
    </row>
    <row r="3299" spans="1:7" x14ac:dyDescent="0.35">
      <c r="A3299"/>
      <c r="B3299"/>
      <c r="C3299"/>
      <c r="D3299"/>
      <c r="E3299"/>
      <c r="F3299"/>
      <c r="G3299"/>
    </row>
    <row r="3300" spans="1:7" x14ac:dyDescent="0.35">
      <c r="A3300"/>
      <c r="B3300"/>
      <c r="C3300"/>
      <c r="D3300"/>
      <c r="E3300"/>
      <c r="F3300"/>
      <c r="G3300"/>
    </row>
    <row r="3301" spans="1:7" x14ac:dyDescent="0.35">
      <c r="A3301"/>
      <c r="B3301"/>
      <c r="C3301"/>
      <c r="D3301"/>
      <c r="E3301"/>
      <c r="F3301"/>
      <c r="G3301"/>
    </row>
    <row r="3302" spans="1:7" x14ac:dyDescent="0.35">
      <c r="A3302"/>
      <c r="B3302"/>
      <c r="C3302"/>
      <c r="D3302"/>
      <c r="E3302"/>
      <c r="F3302"/>
      <c r="G3302"/>
    </row>
    <row r="3303" spans="1:7" x14ac:dyDescent="0.35">
      <c r="A3303"/>
      <c r="B3303"/>
      <c r="C3303"/>
      <c r="D3303"/>
      <c r="E3303"/>
      <c r="F3303"/>
      <c r="G3303"/>
    </row>
    <row r="3304" spans="1:7" x14ac:dyDescent="0.35">
      <c r="A3304"/>
      <c r="B3304"/>
      <c r="C3304"/>
      <c r="D3304"/>
      <c r="E3304"/>
      <c r="F3304"/>
      <c r="G3304"/>
    </row>
    <row r="3305" spans="1:7" x14ac:dyDescent="0.35">
      <c r="A3305"/>
      <c r="B3305"/>
      <c r="C3305"/>
      <c r="D3305"/>
      <c r="E3305"/>
      <c r="F3305"/>
      <c r="G3305"/>
    </row>
    <row r="3306" spans="1:7" x14ac:dyDescent="0.35">
      <c r="A3306"/>
      <c r="B3306"/>
      <c r="C3306"/>
      <c r="D3306"/>
      <c r="E3306"/>
      <c r="F3306"/>
      <c r="G3306"/>
    </row>
    <row r="3307" spans="1:7" x14ac:dyDescent="0.35">
      <c r="A3307"/>
      <c r="B3307"/>
      <c r="C3307"/>
      <c r="D3307"/>
      <c r="E3307"/>
      <c r="F3307"/>
      <c r="G3307"/>
    </row>
    <row r="3308" spans="1:7" x14ac:dyDescent="0.35">
      <c r="A3308"/>
      <c r="B3308"/>
      <c r="C3308"/>
      <c r="D3308"/>
      <c r="E3308"/>
      <c r="F3308"/>
      <c r="G3308"/>
    </row>
    <row r="3309" spans="1:7" x14ac:dyDescent="0.35">
      <c r="A3309"/>
      <c r="B3309"/>
      <c r="C3309"/>
      <c r="D3309"/>
      <c r="E3309"/>
      <c r="F3309"/>
      <c r="G3309"/>
    </row>
    <row r="3310" spans="1:7" x14ac:dyDescent="0.35">
      <c r="A3310"/>
      <c r="B3310"/>
      <c r="C3310"/>
      <c r="D3310"/>
      <c r="E3310"/>
      <c r="F3310"/>
      <c r="G3310"/>
    </row>
    <row r="3311" spans="1:7" x14ac:dyDescent="0.35">
      <c r="A3311"/>
      <c r="B3311"/>
      <c r="C3311"/>
      <c r="D3311"/>
      <c r="E3311"/>
      <c r="F3311"/>
      <c r="G3311"/>
    </row>
    <row r="3312" spans="1:7" x14ac:dyDescent="0.35">
      <c r="A3312"/>
      <c r="B3312"/>
      <c r="C3312"/>
      <c r="D3312"/>
      <c r="E3312"/>
      <c r="F3312"/>
      <c r="G3312"/>
    </row>
    <row r="3313" spans="1:7" x14ac:dyDescent="0.35">
      <c r="A3313"/>
      <c r="B3313"/>
      <c r="C3313"/>
      <c r="D3313"/>
      <c r="E3313"/>
      <c r="F3313"/>
      <c r="G3313"/>
    </row>
    <row r="3314" spans="1:7" x14ac:dyDescent="0.35">
      <c r="A3314"/>
      <c r="B3314"/>
      <c r="C3314"/>
      <c r="D3314"/>
      <c r="E3314"/>
      <c r="F3314"/>
      <c r="G3314"/>
    </row>
    <row r="3315" spans="1:7" x14ac:dyDescent="0.35">
      <c r="A3315"/>
      <c r="B3315"/>
      <c r="C3315"/>
      <c r="D3315"/>
      <c r="E3315"/>
      <c r="F3315"/>
      <c r="G3315"/>
    </row>
    <row r="3316" spans="1:7" x14ac:dyDescent="0.35">
      <c r="A3316"/>
      <c r="B3316"/>
      <c r="C3316"/>
      <c r="D3316"/>
      <c r="E3316"/>
      <c r="F3316"/>
      <c r="G3316"/>
    </row>
    <row r="3317" spans="1:7" x14ac:dyDescent="0.35">
      <c r="A3317"/>
      <c r="B3317"/>
      <c r="C3317"/>
      <c r="D3317"/>
      <c r="E3317"/>
      <c r="F3317"/>
      <c r="G3317"/>
    </row>
    <row r="3318" spans="1:7" x14ac:dyDescent="0.35">
      <c r="A3318"/>
      <c r="B3318"/>
      <c r="C3318"/>
      <c r="D3318"/>
      <c r="E3318"/>
      <c r="F3318"/>
      <c r="G3318"/>
    </row>
    <row r="3319" spans="1:7" x14ac:dyDescent="0.35">
      <c r="A3319"/>
      <c r="B3319"/>
      <c r="C3319"/>
      <c r="D3319"/>
      <c r="E3319"/>
      <c r="F3319"/>
      <c r="G3319"/>
    </row>
    <row r="3320" spans="1:7" x14ac:dyDescent="0.35">
      <c r="A3320"/>
      <c r="B3320"/>
      <c r="C3320"/>
      <c r="D3320"/>
      <c r="E3320"/>
      <c r="F3320"/>
      <c r="G3320"/>
    </row>
    <row r="3321" spans="1:7" x14ac:dyDescent="0.35">
      <c r="A3321"/>
      <c r="B3321"/>
      <c r="C3321"/>
      <c r="D3321"/>
      <c r="E3321"/>
      <c r="F3321"/>
      <c r="G3321"/>
    </row>
    <row r="3322" spans="1:7" x14ac:dyDescent="0.35">
      <c r="A3322"/>
      <c r="B3322"/>
      <c r="C3322"/>
      <c r="D3322"/>
      <c r="E3322"/>
      <c r="F3322"/>
      <c r="G3322"/>
    </row>
    <row r="3323" spans="1:7" x14ac:dyDescent="0.35">
      <c r="A3323"/>
      <c r="B3323"/>
      <c r="C3323"/>
      <c r="D3323"/>
      <c r="E3323"/>
      <c r="F3323"/>
      <c r="G3323"/>
    </row>
    <row r="3324" spans="1:7" x14ac:dyDescent="0.35">
      <c r="A3324"/>
      <c r="B3324"/>
      <c r="C3324"/>
      <c r="D3324"/>
      <c r="E3324"/>
      <c r="F3324"/>
      <c r="G3324"/>
    </row>
    <row r="3325" spans="1:7" x14ac:dyDescent="0.35">
      <c r="A3325"/>
      <c r="B3325"/>
      <c r="C3325"/>
      <c r="D3325"/>
      <c r="E3325"/>
      <c r="F3325"/>
      <c r="G3325"/>
    </row>
    <row r="3326" spans="1:7" x14ac:dyDescent="0.35">
      <c r="A3326"/>
      <c r="B3326"/>
      <c r="C3326"/>
      <c r="D3326"/>
      <c r="E3326"/>
      <c r="F3326"/>
      <c r="G3326"/>
    </row>
    <row r="3327" spans="1:7" x14ac:dyDescent="0.35">
      <c r="A3327"/>
      <c r="B3327"/>
      <c r="C3327"/>
      <c r="D3327"/>
      <c r="E3327"/>
      <c r="F3327"/>
      <c r="G3327"/>
    </row>
    <row r="3328" spans="1:7" x14ac:dyDescent="0.35">
      <c r="A3328"/>
      <c r="B3328"/>
      <c r="C3328"/>
      <c r="D3328"/>
      <c r="E3328"/>
      <c r="F3328"/>
      <c r="G3328"/>
    </row>
    <row r="3329" spans="1:7" x14ac:dyDescent="0.35">
      <c r="A3329"/>
      <c r="B3329"/>
      <c r="C3329"/>
      <c r="D3329"/>
      <c r="E3329"/>
      <c r="F3329"/>
      <c r="G3329"/>
    </row>
    <row r="3330" spans="1:7" x14ac:dyDescent="0.35">
      <c r="A3330"/>
      <c r="B3330"/>
      <c r="C3330"/>
      <c r="D3330"/>
      <c r="E3330"/>
      <c r="F3330"/>
      <c r="G3330"/>
    </row>
    <row r="3331" spans="1:7" x14ac:dyDescent="0.35">
      <c r="A3331"/>
      <c r="B3331"/>
      <c r="C3331"/>
      <c r="D3331"/>
      <c r="E3331"/>
      <c r="F3331"/>
      <c r="G3331"/>
    </row>
    <row r="3332" spans="1:7" x14ac:dyDescent="0.35">
      <c r="A3332"/>
      <c r="B3332"/>
      <c r="C3332"/>
      <c r="D3332"/>
      <c r="E3332"/>
      <c r="F3332"/>
      <c r="G3332"/>
    </row>
    <row r="3333" spans="1:7" x14ac:dyDescent="0.35">
      <c r="A3333"/>
      <c r="B3333"/>
      <c r="C3333"/>
      <c r="D3333"/>
      <c r="E3333"/>
      <c r="F3333"/>
      <c r="G3333"/>
    </row>
    <row r="3334" spans="1:7" x14ac:dyDescent="0.35">
      <c r="A3334"/>
      <c r="B3334"/>
      <c r="C3334"/>
      <c r="D3334"/>
      <c r="E3334"/>
      <c r="F3334"/>
      <c r="G3334"/>
    </row>
    <row r="3335" spans="1:7" x14ac:dyDescent="0.35">
      <c r="A3335"/>
      <c r="B3335"/>
      <c r="C3335"/>
      <c r="D3335"/>
      <c r="E3335"/>
      <c r="F3335"/>
      <c r="G3335"/>
    </row>
    <row r="3336" spans="1:7" x14ac:dyDescent="0.35">
      <c r="A3336"/>
      <c r="B3336"/>
      <c r="C3336"/>
      <c r="D3336"/>
      <c r="E3336"/>
      <c r="F3336"/>
      <c r="G3336"/>
    </row>
    <row r="3337" spans="1:7" x14ac:dyDescent="0.35">
      <c r="A3337"/>
      <c r="B3337"/>
      <c r="C3337"/>
      <c r="D3337"/>
      <c r="E3337"/>
      <c r="F3337"/>
      <c r="G3337"/>
    </row>
    <row r="3338" spans="1:7" x14ac:dyDescent="0.35">
      <c r="A3338"/>
      <c r="B3338"/>
      <c r="C3338"/>
      <c r="D3338"/>
      <c r="E3338"/>
      <c r="F3338"/>
      <c r="G3338"/>
    </row>
    <row r="3339" spans="1:7" x14ac:dyDescent="0.35">
      <c r="A3339"/>
      <c r="B3339"/>
      <c r="C3339"/>
      <c r="D3339"/>
      <c r="E3339"/>
      <c r="F3339"/>
      <c r="G3339"/>
    </row>
    <row r="3340" spans="1:7" x14ac:dyDescent="0.35">
      <c r="A3340"/>
      <c r="B3340"/>
      <c r="C3340"/>
      <c r="D3340"/>
      <c r="E3340"/>
      <c r="F3340"/>
      <c r="G3340"/>
    </row>
    <row r="3341" spans="1:7" x14ac:dyDescent="0.35">
      <c r="A3341"/>
      <c r="B3341"/>
      <c r="C3341"/>
      <c r="D3341"/>
      <c r="E3341"/>
      <c r="F3341"/>
      <c r="G3341"/>
    </row>
    <row r="3342" spans="1:7" x14ac:dyDescent="0.35">
      <c r="A3342"/>
      <c r="B3342"/>
      <c r="C3342"/>
      <c r="D3342"/>
      <c r="E3342"/>
      <c r="F3342"/>
      <c r="G3342"/>
    </row>
    <row r="3343" spans="1:7" x14ac:dyDescent="0.35">
      <c r="A3343"/>
      <c r="B3343"/>
      <c r="C3343"/>
      <c r="D3343"/>
      <c r="E3343"/>
      <c r="F3343"/>
      <c r="G3343"/>
    </row>
    <row r="3344" spans="1:7" x14ac:dyDescent="0.35">
      <c r="A3344"/>
      <c r="B3344"/>
      <c r="C3344"/>
      <c r="D3344"/>
      <c r="E3344"/>
      <c r="F3344"/>
      <c r="G3344"/>
    </row>
    <row r="3345" spans="1:7" x14ac:dyDescent="0.35">
      <c r="A3345"/>
      <c r="B3345"/>
      <c r="C3345"/>
      <c r="D3345"/>
      <c r="E3345"/>
      <c r="F3345"/>
      <c r="G3345"/>
    </row>
    <row r="3346" spans="1:7" x14ac:dyDescent="0.35">
      <c r="A3346"/>
      <c r="B3346"/>
      <c r="C3346"/>
      <c r="D3346"/>
      <c r="E3346"/>
      <c r="F3346"/>
      <c r="G3346"/>
    </row>
    <row r="3347" spans="1:7" x14ac:dyDescent="0.35">
      <c r="A3347"/>
      <c r="B3347"/>
      <c r="C3347"/>
      <c r="D3347"/>
      <c r="E3347"/>
      <c r="F3347"/>
      <c r="G3347"/>
    </row>
    <row r="3348" spans="1:7" x14ac:dyDescent="0.35">
      <c r="A3348"/>
      <c r="B3348"/>
      <c r="C3348"/>
      <c r="D3348"/>
      <c r="E3348"/>
      <c r="F3348"/>
      <c r="G3348"/>
    </row>
    <row r="3349" spans="1:7" x14ac:dyDescent="0.35">
      <c r="A3349"/>
      <c r="B3349"/>
      <c r="C3349"/>
      <c r="D3349"/>
      <c r="E3349"/>
      <c r="F3349"/>
      <c r="G3349"/>
    </row>
    <row r="3350" spans="1:7" x14ac:dyDescent="0.35">
      <c r="A3350"/>
      <c r="B3350"/>
      <c r="C3350"/>
      <c r="D3350"/>
      <c r="E3350"/>
      <c r="F3350"/>
      <c r="G3350"/>
    </row>
    <row r="3351" spans="1:7" x14ac:dyDescent="0.35">
      <c r="A3351"/>
      <c r="B3351"/>
      <c r="C3351"/>
      <c r="D3351"/>
      <c r="E3351"/>
      <c r="F3351"/>
      <c r="G3351"/>
    </row>
    <row r="3352" spans="1:7" x14ac:dyDescent="0.35">
      <c r="A3352"/>
      <c r="B3352"/>
      <c r="C3352"/>
      <c r="D3352"/>
      <c r="E3352"/>
      <c r="F3352"/>
      <c r="G3352"/>
    </row>
    <row r="3353" spans="1:7" x14ac:dyDescent="0.35">
      <c r="A3353"/>
      <c r="B3353"/>
      <c r="C3353"/>
      <c r="D3353"/>
      <c r="E3353"/>
      <c r="F3353"/>
      <c r="G3353"/>
    </row>
    <row r="3354" spans="1:7" x14ac:dyDescent="0.35">
      <c r="A3354"/>
      <c r="B3354"/>
      <c r="C3354"/>
      <c r="D3354"/>
      <c r="E3354"/>
      <c r="F3354"/>
      <c r="G3354"/>
    </row>
    <row r="3355" spans="1:7" x14ac:dyDescent="0.35">
      <c r="A3355"/>
      <c r="B3355"/>
      <c r="C3355"/>
      <c r="D3355"/>
      <c r="E3355"/>
      <c r="F3355"/>
      <c r="G3355"/>
    </row>
    <row r="3356" spans="1:7" x14ac:dyDescent="0.35">
      <c r="A3356"/>
      <c r="B3356"/>
      <c r="C3356"/>
      <c r="D3356"/>
      <c r="E3356"/>
      <c r="F3356"/>
      <c r="G3356"/>
    </row>
    <row r="3357" spans="1:7" x14ac:dyDescent="0.35">
      <c r="A3357"/>
      <c r="B3357"/>
      <c r="C3357"/>
      <c r="D3357"/>
      <c r="E3357"/>
      <c r="F3357"/>
      <c r="G3357"/>
    </row>
    <row r="3358" spans="1:7" x14ac:dyDescent="0.35">
      <c r="A3358"/>
      <c r="B3358"/>
      <c r="C3358"/>
      <c r="D3358"/>
      <c r="E3358"/>
      <c r="F3358"/>
      <c r="G3358"/>
    </row>
    <row r="3359" spans="1:7" x14ac:dyDescent="0.35">
      <c r="A3359"/>
      <c r="B3359"/>
      <c r="C3359"/>
      <c r="D3359"/>
      <c r="E3359"/>
      <c r="F3359"/>
      <c r="G3359"/>
    </row>
    <row r="3360" spans="1:7" x14ac:dyDescent="0.35">
      <c r="A3360"/>
      <c r="B3360"/>
      <c r="C3360"/>
      <c r="D3360"/>
      <c r="E3360"/>
      <c r="F3360"/>
      <c r="G3360"/>
    </row>
    <row r="3361" spans="1:7" x14ac:dyDescent="0.35">
      <c r="A3361"/>
      <c r="B3361"/>
      <c r="C3361"/>
      <c r="D3361"/>
      <c r="E3361"/>
      <c r="F3361"/>
      <c r="G3361"/>
    </row>
    <row r="3362" spans="1:7" x14ac:dyDescent="0.35">
      <c r="A3362"/>
      <c r="B3362"/>
      <c r="C3362"/>
      <c r="D3362"/>
      <c r="E3362"/>
      <c r="F3362"/>
      <c r="G3362"/>
    </row>
    <row r="3363" spans="1:7" x14ac:dyDescent="0.35">
      <c r="A3363"/>
      <c r="B3363"/>
      <c r="C3363"/>
      <c r="D3363"/>
      <c r="E3363"/>
      <c r="F3363"/>
      <c r="G3363"/>
    </row>
    <row r="3364" spans="1:7" x14ac:dyDescent="0.35">
      <c r="A3364"/>
      <c r="B3364"/>
      <c r="C3364"/>
      <c r="D3364"/>
      <c r="E3364"/>
      <c r="F3364"/>
      <c r="G3364"/>
    </row>
    <row r="3365" spans="1:7" x14ac:dyDescent="0.35">
      <c r="A3365"/>
      <c r="B3365"/>
      <c r="C3365"/>
      <c r="D3365"/>
      <c r="E3365"/>
      <c r="F3365"/>
      <c r="G3365"/>
    </row>
    <row r="3366" spans="1:7" x14ac:dyDescent="0.35">
      <c r="A3366"/>
      <c r="B3366"/>
      <c r="C3366"/>
      <c r="D3366"/>
      <c r="E3366"/>
      <c r="F3366"/>
      <c r="G3366"/>
    </row>
    <row r="3367" spans="1:7" x14ac:dyDescent="0.35">
      <c r="A3367"/>
      <c r="B3367"/>
      <c r="C3367"/>
      <c r="D3367"/>
      <c r="E3367"/>
      <c r="F3367"/>
      <c r="G3367"/>
    </row>
    <row r="3368" spans="1:7" x14ac:dyDescent="0.35">
      <c r="A3368"/>
      <c r="B3368"/>
      <c r="C3368"/>
      <c r="D3368"/>
      <c r="E3368"/>
      <c r="F3368"/>
      <c r="G3368"/>
    </row>
    <row r="3369" spans="1:7" x14ac:dyDescent="0.35">
      <c r="A3369"/>
      <c r="B3369"/>
      <c r="C3369"/>
      <c r="D3369"/>
      <c r="E3369"/>
      <c r="F3369"/>
      <c r="G3369"/>
    </row>
    <row r="3370" spans="1:7" x14ac:dyDescent="0.35">
      <c r="A3370"/>
      <c r="B3370"/>
      <c r="C3370"/>
      <c r="D3370"/>
      <c r="E3370"/>
      <c r="F3370"/>
      <c r="G3370"/>
    </row>
    <row r="3371" spans="1:7" x14ac:dyDescent="0.35">
      <c r="A3371"/>
      <c r="B3371"/>
      <c r="C3371"/>
      <c r="D3371"/>
      <c r="E3371"/>
      <c r="F3371"/>
      <c r="G3371"/>
    </row>
    <row r="3372" spans="1:7" x14ac:dyDescent="0.35">
      <c r="A3372"/>
      <c r="B3372"/>
      <c r="C3372"/>
      <c r="D3372"/>
      <c r="E3372"/>
      <c r="F3372"/>
      <c r="G3372"/>
    </row>
    <row r="3373" spans="1:7" x14ac:dyDescent="0.35">
      <c r="A3373"/>
      <c r="B3373"/>
      <c r="C3373"/>
      <c r="D3373"/>
      <c r="E3373"/>
      <c r="F3373"/>
      <c r="G3373"/>
    </row>
    <row r="3374" spans="1:7" x14ac:dyDescent="0.35">
      <c r="A3374"/>
      <c r="B3374"/>
      <c r="C3374"/>
      <c r="D3374"/>
      <c r="E3374"/>
      <c r="F3374"/>
      <c r="G3374"/>
    </row>
    <row r="3375" spans="1:7" x14ac:dyDescent="0.35">
      <c r="A3375"/>
      <c r="B3375"/>
      <c r="C3375"/>
      <c r="D3375"/>
      <c r="E3375"/>
      <c r="F3375"/>
      <c r="G3375"/>
    </row>
    <row r="3376" spans="1:7" x14ac:dyDescent="0.35">
      <c r="A3376"/>
      <c r="B3376"/>
      <c r="C3376"/>
      <c r="D3376"/>
      <c r="E3376"/>
      <c r="F3376"/>
      <c r="G3376"/>
    </row>
    <row r="3377" spans="1:7" x14ac:dyDescent="0.35">
      <c r="A3377"/>
      <c r="B3377"/>
      <c r="C3377"/>
      <c r="D3377"/>
      <c r="E3377"/>
      <c r="F3377"/>
      <c r="G3377"/>
    </row>
    <row r="3378" spans="1:7" x14ac:dyDescent="0.35">
      <c r="A3378"/>
      <c r="B3378"/>
      <c r="C3378"/>
      <c r="D3378"/>
      <c r="E3378"/>
      <c r="F3378"/>
      <c r="G3378"/>
    </row>
    <row r="3379" spans="1:7" x14ac:dyDescent="0.35">
      <c r="A3379"/>
      <c r="B3379"/>
      <c r="C3379"/>
      <c r="D3379"/>
      <c r="E3379"/>
      <c r="F3379"/>
      <c r="G3379"/>
    </row>
    <row r="3380" spans="1:7" x14ac:dyDescent="0.35">
      <c r="A3380"/>
      <c r="B3380"/>
      <c r="C3380"/>
      <c r="D3380"/>
      <c r="E3380"/>
      <c r="F3380"/>
      <c r="G3380"/>
    </row>
    <row r="3381" spans="1:7" x14ac:dyDescent="0.35">
      <c r="A3381"/>
      <c r="B3381"/>
      <c r="C3381"/>
      <c r="D3381"/>
      <c r="E3381"/>
      <c r="F3381"/>
      <c r="G3381"/>
    </row>
    <row r="3382" spans="1:7" x14ac:dyDescent="0.35">
      <c r="A3382"/>
      <c r="B3382"/>
      <c r="C3382"/>
      <c r="D3382"/>
      <c r="E3382"/>
      <c r="F3382"/>
      <c r="G3382"/>
    </row>
    <row r="3383" spans="1:7" x14ac:dyDescent="0.35">
      <c r="A3383"/>
      <c r="B3383"/>
      <c r="C3383"/>
      <c r="D3383"/>
      <c r="E3383"/>
      <c r="F3383"/>
      <c r="G3383"/>
    </row>
    <row r="3384" spans="1:7" x14ac:dyDescent="0.35">
      <c r="A3384"/>
      <c r="B3384"/>
      <c r="C3384"/>
      <c r="D3384"/>
      <c r="E3384"/>
      <c r="F3384"/>
      <c r="G3384"/>
    </row>
    <row r="3385" spans="1:7" x14ac:dyDescent="0.35">
      <c r="A3385"/>
      <c r="B3385"/>
      <c r="C3385"/>
      <c r="D3385"/>
      <c r="E3385"/>
      <c r="F3385"/>
      <c r="G3385"/>
    </row>
    <row r="3386" spans="1:7" x14ac:dyDescent="0.35">
      <c r="A3386"/>
      <c r="B3386"/>
      <c r="C3386"/>
      <c r="D3386"/>
      <c r="E3386"/>
      <c r="F3386"/>
      <c r="G3386"/>
    </row>
    <row r="3387" spans="1:7" x14ac:dyDescent="0.35">
      <c r="A3387"/>
      <c r="B3387"/>
      <c r="C3387"/>
      <c r="D3387"/>
      <c r="E3387"/>
      <c r="F3387"/>
      <c r="G3387"/>
    </row>
    <row r="3388" spans="1:7" x14ac:dyDescent="0.35">
      <c r="A3388"/>
      <c r="B3388"/>
      <c r="C3388"/>
      <c r="D3388"/>
      <c r="E3388"/>
      <c r="F3388"/>
      <c r="G3388"/>
    </row>
    <row r="3389" spans="1:7" x14ac:dyDescent="0.35">
      <c r="A3389"/>
      <c r="B3389"/>
      <c r="C3389"/>
      <c r="D3389"/>
      <c r="E3389"/>
      <c r="F3389"/>
      <c r="G3389"/>
    </row>
    <row r="3390" spans="1:7" x14ac:dyDescent="0.35">
      <c r="A3390"/>
      <c r="B3390"/>
      <c r="C3390"/>
      <c r="D3390"/>
      <c r="E3390"/>
      <c r="F3390"/>
      <c r="G3390"/>
    </row>
    <row r="3391" spans="1:7" x14ac:dyDescent="0.35">
      <c r="A3391"/>
      <c r="B3391"/>
      <c r="C3391"/>
      <c r="D3391"/>
      <c r="E3391"/>
      <c r="F3391"/>
      <c r="G3391"/>
    </row>
    <row r="3392" spans="1:7" x14ac:dyDescent="0.35">
      <c r="A3392"/>
      <c r="B3392"/>
      <c r="C3392"/>
      <c r="D3392"/>
      <c r="E3392"/>
      <c r="F3392"/>
      <c r="G3392"/>
    </row>
    <row r="3393" spans="1:7" x14ac:dyDescent="0.35">
      <c r="A3393"/>
      <c r="B3393"/>
      <c r="C3393"/>
      <c r="D3393"/>
      <c r="E3393"/>
      <c r="F3393"/>
      <c r="G3393"/>
    </row>
    <row r="3394" spans="1:7" x14ac:dyDescent="0.35">
      <c r="A3394"/>
      <c r="B3394"/>
      <c r="C3394"/>
      <c r="D3394"/>
      <c r="E3394"/>
      <c r="F3394"/>
      <c r="G3394"/>
    </row>
    <row r="3395" spans="1:7" x14ac:dyDescent="0.35">
      <c r="A3395"/>
      <c r="B3395"/>
      <c r="C3395"/>
      <c r="D3395"/>
      <c r="E3395"/>
      <c r="F3395"/>
      <c r="G3395"/>
    </row>
    <row r="3396" spans="1:7" x14ac:dyDescent="0.35">
      <c r="A3396"/>
      <c r="B3396"/>
      <c r="C3396"/>
      <c r="D3396"/>
      <c r="E3396"/>
      <c r="F3396"/>
      <c r="G3396"/>
    </row>
    <row r="3397" spans="1:7" x14ac:dyDescent="0.35">
      <c r="A3397"/>
      <c r="B3397"/>
      <c r="C3397"/>
      <c r="D3397"/>
      <c r="E3397"/>
      <c r="F3397"/>
      <c r="G3397"/>
    </row>
    <row r="3398" spans="1:7" x14ac:dyDescent="0.35">
      <c r="A3398"/>
      <c r="B3398"/>
      <c r="C3398"/>
      <c r="D3398"/>
      <c r="E3398"/>
      <c r="F3398"/>
      <c r="G3398"/>
    </row>
    <row r="3399" spans="1:7" x14ac:dyDescent="0.35">
      <c r="A3399"/>
      <c r="B3399"/>
      <c r="C3399"/>
      <c r="D3399"/>
      <c r="E3399"/>
      <c r="F3399"/>
      <c r="G3399"/>
    </row>
    <row r="3400" spans="1:7" x14ac:dyDescent="0.35">
      <c r="A3400"/>
      <c r="B3400"/>
      <c r="C3400"/>
      <c r="D3400"/>
      <c r="E3400"/>
      <c r="F3400"/>
      <c r="G3400"/>
    </row>
    <row r="3401" spans="1:7" x14ac:dyDescent="0.35">
      <c r="A3401"/>
      <c r="B3401"/>
      <c r="C3401"/>
      <c r="D3401"/>
      <c r="E3401"/>
      <c r="F3401"/>
      <c r="G3401"/>
    </row>
    <row r="3402" spans="1:7" x14ac:dyDescent="0.35">
      <c r="A3402"/>
      <c r="B3402"/>
      <c r="C3402"/>
      <c r="D3402"/>
      <c r="E3402"/>
      <c r="F3402"/>
      <c r="G3402"/>
    </row>
    <row r="3403" spans="1:7" x14ac:dyDescent="0.35">
      <c r="A3403"/>
      <c r="B3403"/>
      <c r="C3403"/>
      <c r="D3403"/>
      <c r="E3403"/>
      <c r="F3403"/>
      <c r="G3403"/>
    </row>
    <row r="3404" spans="1:7" x14ac:dyDescent="0.35">
      <c r="A3404"/>
      <c r="B3404"/>
      <c r="C3404"/>
      <c r="D3404"/>
      <c r="E3404"/>
      <c r="F3404"/>
      <c r="G3404"/>
    </row>
    <row r="3405" spans="1:7" x14ac:dyDescent="0.35">
      <c r="A3405"/>
      <c r="B3405"/>
      <c r="C3405"/>
      <c r="D3405"/>
      <c r="E3405"/>
      <c r="F3405"/>
      <c r="G3405"/>
    </row>
    <row r="3406" spans="1:7" x14ac:dyDescent="0.35">
      <c r="A3406"/>
      <c r="B3406"/>
      <c r="C3406"/>
      <c r="D3406"/>
      <c r="E3406"/>
      <c r="F3406"/>
      <c r="G3406"/>
    </row>
    <row r="3407" spans="1:7" x14ac:dyDescent="0.35">
      <c r="A3407"/>
      <c r="B3407"/>
      <c r="C3407"/>
      <c r="D3407"/>
      <c r="E3407"/>
      <c r="F3407"/>
      <c r="G3407"/>
    </row>
    <row r="3408" spans="1:7" x14ac:dyDescent="0.35">
      <c r="A3408"/>
      <c r="B3408"/>
      <c r="C3408"/>
      <c r="D3408"/>
      <c r="E3408"/>
      <c r="F3408"/>
      <c r="G3408"/>
    </row>
    <row r="3409" spans="1:7" x14ac:dyDescent="0.35">
      <c r="A3409"/>
      <c r="B3409"/>
      <c r="C3409"/>
      <c r="D3409"/>
      <c r="E3409"/>
      <c r="F3409"/>
      <c r="G3409"/>
    </row>
    <row r="3410" spans="1:7" x14ac:dyDescent="0.35">
      <c r="A3410"/>
      <c r="B3410"/>
      <c r="C3410"/>
      <c r="D3410"/>
      <c r="E3410"/>
      <c r="F3410"/>
      <c r="G3410"/>
    </row>
    <row r="3411" spans="1:7" x14ac:dyDescent="0.35">
      <c r="A3411"/>
      <c r="B3411"/>
      <c r="C3411"/>
      <c r="D3411"/>
      <c r="E3411"/>
      <c r="F3411"/>
      <c r="G3411"/>
    </row>
    <row r="3412" spans="1:7" x14ac:dyDescent="0.35">
      <c r="A3412"/>
      <c r="B3412"/>
      <c r="C3412"/>
      <c r="D3412"/>
      <c r="E3412"/>
      <c r="F3412"/>
      <c r="G3412"/>
    </row>
    <row r="3413" spans="1:7" x14ac:dyDescent="0.35">
      <c r="A3413"/>
      <c r="B3413"/>
      <c r="C3413"/>
      <c r="D3413"/>
      <c r="E3413"/>
      <c r="F3413"/>
      <c r="G3413"/>
    </row>
    <row r="3414" spans="1:7" x14ac:dyDescent="0.35">
      <c r="A3414"/>
      <c r="B3414"/>
      <c r="C3414"/>
      <c r="D3414"/>
      <c r="E3414"/>
      <c r="F3414"/>
      <c r="G3414"/>
    </row>
    <row r="3415" spans="1:7" x14ac:dyDescent="0.35">
      <c r="A3415"/>
      <c r="B3415"/>
      <c r="C3415"/>
      <c r="D3415"/>
      <c r="E3415"/>
      <c r="F3415"/>
      <c r="G3415"/>
    </row>
    <row r="3416" spans="1:7" x14ac:dyDescent="0.35">
      <c r="A3416"/>
      <c r="B3416"/>
      <c r="C3416"/>
      <c r="D3416"/>
      <c r="E3416"/>
      <c r="F3416"/>
      <c r="G3416"/>
    </row>
    <row r="3417" spans="1:7" x14ac:dyDescent="0.35">
      <c r="A3417"/>
      <c r="B3417"/>
      <c r="C3417"/>
      <c r="D3417"/>
      <c r="E3417"/>
      <c r="F3417"/>
      <c r="G3417"/>
    </row>
    <row r="3418" spans="1:7" x14ac:dyDescent="0.35">
      <c r="A3418"/>
      <c r="B3418"/>
      <c r="C3418"/>
      <c r="D3418"/>
      <c r="E3418"/>
      <c r="F3418"/>
      <c r="G3418"/>
    </row>
    <row r="3419" spans="1:7" x14ac:dyDescent="0.35">
      <c r="A3419"/>
      <c r="B3419"/>
      <c r="C3419"/>
      <c r="D3419"/>
      <c r="E3419"/>
      <c r="F3419"/>
      <c r="G3419"/>
    </row>
    <row r="3420" spans="1:7" x14ac:dyDescent="0.35">
      <c r="A3420"/>
      <c r="B3420"/>
      <c r="C3420"/>
      <c r="D3420"/>
      <c r="E3420"/>
      <c r="F3420"/>
      <c r="G3420"/>
    </row>
    <row r="3421" spans="1:7" x14ac:dyDescent="0.35">
      <c r="A3421"/>
      <c r="B3421"/>
      <c r="C3421"/>
      <c r="D3421"/>
      <c r="E3421"/>
      <c r="F3421"/>
      <c r="G3421"/>
    </row>
    <row r="3422" spans="1:7" x14ac:dyDescent="0.35">
      <c r="A3422"/>
      <c r="B3422"/>
      <c r="C3422"/>
      <c r="D3422"/>
      <c r="E3422"/>
      <c r="F3422"/>
      <c r="G3422"/>
    </row>
    <row r="3423" spans="1:7" x14ac:dyDescent="0.35">
      <c r="A3423"/>
      <c r="B3423"/>
      <c r="C3423"/>
      <c r="D3423"/>
      <c r="E3423"/>
      <c r="F3423"/>
      <c r="G3423"/>
    </row>
    <row r="3424" spans="1:7" x14ac:dyDescent="0.35">
      <c r="A3424"/>
      <c r="B3424"/>
      <c r="C3424"/>
      <c r="D3424"/>
      <c r="E3424"/>
      <c r="F3424"/>
      <c r="G3424"/>
    </row>
    <row r="3425" spans="1:7" x14ac:dyDescent="0.35">
      <c r="A3425"/>
      <c r="B3425"/>
      <c r="C3425"/>
      <c r="D3425"/>
      <c r="E3425"/>
      <c r="F3425"/>
      <c r="G3425"/>
    </row>
    <row r="3426" spans="1:7" x14ac:dyDescent="0.35">
      <c r="A3426"/>
      <c r="B3426"/>
      <c r="C3426"/>
      <c r="D3426"/>
      <c r="E3426"/>
      <c r="F3426"/>
      <c r="G3426"/>
    </row>
    <row r="3427" spans="1:7" x14ac:dyDescent="0.35">
      <c r="A3427"/>
      <c r="B3427"/>
      <c r="C3427"/>
      <c r="D3427"/>
      <c r="E3427"/>
      <c r="F3427"/>
      <c r="G3427"/>
    </row>
    <row r="3428" spans="1:7" x14ac:dyDescent="0.35">
      <c r="A3428"/>
      <c r="B3428"/>
      <c r="C3428"/>
      <c r="D3428"/>
      <c r="E3428"/>
      <c r="F3428"/>
      <c r="G3428"/>
    </row>
    <row r="3429" spans="1:7" x14ac:dyDescent="0.35">
      <c r="A3429"/>
      <c r="B3429"/>
      <c r="C3429"/>
      <c r="D3429"/>
      <c r="E3429"/>
      <c r="F3429"/>
      <c r="G3429"/>
    </row>
    <row r="3430" spans="1:7" x14ac:dyDescent="0.35">
      <c r="A3430"/>
      <c r="B3430"/>
      <c r="C3430"/>
      <c r="D3430"/>
      <c r="E3430"/>
      <c r="F3430"/>
      <c r="G3430"/>
    </row>
    <row r="3431" spans="1:7" x14ac:dyDescent="0.35">
      <c r="A3431"/>
      <c r="B3431"/>
      <c r="C3431"/>
      <c r="D3431"/>
      <c r="E3431"/>
      <c r="F3431"/>
      <c r="G3431"/>
    </row>
    <row r="3432" spans="1:7" x14ac:dyDescent="0.35">
      <c r="A3432"/>
      <c r="B3432"/>
      <c r="C3432"/>
      <c r="D3432"/>
      <c r="E3432"/>
      <c r="F3432"/>
      <c r="G3432"/>
    </row>
    <row r="3433" spans="1:7" x14ac:dyDescent="0.35">
      <c r="A3433"/>
      <c r="B3433"/>
      <c r="C3433"/>
      <c r="D3433"/>
      <c r="E3433"/>
      <c r="F3433"/>
      <c r="G3433"/>
    </row>
    <row r="3434" spans="1:7" x14ac:dyDescent="0.35">
      <c r="A3434"/>
      <c r="B3434"/>
      <c r="C3434"/>
      <c r="D3434"/>
      <c r="E3434"/>
      <c r="F3434"/>
      <c r="G3434"/>
    </row>
    <row r="3435" spans="1:7" x14ac:dyDescent="0.35">
      <c r="A3435"/>
      <c r="B3435"/>
      <c r="C3435"/>
      <c r="D3435"/>
      <c r="E3435"/>
      <c r="F3435"/>
      <c r="G3435"/>
    </row>
    <row r="3436" spans="1:7" x14ac:dyDescent="0.35">
      <c r="A3436"/>
      <c r="B3436"/>
      <c r="C3436"/>
      <c r="D3436"/>
      <c r="E3436"/>
      <c r="F3436"/>
      <c r="G3436"/>
    </row>
    <row r="3437" spans="1:7" x14ac:dyDescent="0.35">
      <c r="A3437"/>
      <c r="B3437"/>
      <c r="C3437"/>
      <c r="D3437"/>
      <c r="E3437"/>
      <c r="F3437"/>
      <c r="G3437"/>
    </row>
    <row r="3438" spans="1:7" x14ac:dyDescent="0.35">
      <c r="A3438"/>
      <c r="B3438"/>
      <c r="C3438"/>
      <c r="D3438"/>
      <c r="E3438"/>
      <c r="F3438"/>
      <c r="G3438"/>
    </row>
    <row r="3439" spans="1:7" x14ac:dyDescent="0.35">
      <c r="A3439"/>
      <c r="B3439"/>
      <c r="C3439"/>
      <c r="D3439"/>
      <c r="E3439"/>
      <c r="F3439"/>
      <c r="G3439"/>
    </row>
    <row r="3440" spans="1:7" x14ac:dyDescent="0.35">
      <c r="A3440"/>
      <c r="B3440"/>
      <c r="C3440"/>
      <c r="D3440"/>
      <c r="E3440"/>
      <c r="F3440"/>
      <c r="G3440"/>
    </row>
    <row r="3441" spans="1:7" x14ac:dyDescent="0.35">
      <c r="A3441"/>
      <c r="B3441"/>
      <c r="C3441"/>
      <c r="D3441"/>
      <c r="E3441"/>
      <c r="F3441"/>
      <c r="G3441"/>
    </row>
    <row r="3442" spans="1:7" x14ac:dyDescent="0.35">
      <c r="A3442"/>
      <c r="B3442"/>
      <c r="C3442"/>
      <c r="D3442"/>
      <c r="E3442"/>
      <c r="F3442"/>
      <c r="G3442"/>
    </row>
    <row r="3443" spans="1:7" x14ac:dyDescent="0.35">
      <c r="A3443"/>
      <c r="B3443"/>
      <c r="C3443"/>
      <c r="D3443"/>
      <c r="E3443"/>
      <c r="F3443"/>
      <c r="G3443"/>
    </row>
    <row r="3444" spans="1:7" x14ac:dyDescent="0.35">
      <c r="A3444"/>
      <c r="B3444"/>
      <c r="C3444"/>
      <c r="D3444"/>
      <c r="E3444"/>
      <c r="F3444"/>
      <c r="G3444"/>
    </row>
    <row r="3445" spans="1:7" x14ac:dyDescent="0.35">
      <c r="A3445"/>
      <c r="B3445"/>
      <c r="C3445"/>
      <c r="D3445"/>
      <c r="E3445"/>
      <c r="F3445"/>
      <c r="G3445"/>
    </row>
    <row r="3446" spans="1:7" x14ac:dyDescent="0.35">
      <c r="A3446"/>
      <c r="B3446"/>
      <c r="C3446"/>
      <c r="D3446"/>
      <c r="E3446"/>
      <c r="F3446"/>
      <c r="G3446"/>
    </row>
    <row r="3447" spans="1:7" x14ac:dyDescent="0.35">
      <c r="A3447"/>
      <c r="B3447"/>
      <c r="C3447"/>
      <c r="D3447"/>
      <c r="E3447"/>
      <c r="F3447"/>
      <c r="G3447"/>
    </row>
    <row r="3448" spans="1:7" x14ac:dyDescent="0.35">
      <c r="A3448"/>
      <c r="B3448"/>
      <c r="C3448"/>
      <c r="D3448"/>
      <c r="E3448"/>
      <c r="F3448"/>
      <c r="G3448"/>
    </row>
    <row r="3449" spans="1:7" x14ac:dyDescent="0.35">
      <c r="A3449"/>
      <c r="B3449"/>
      <c r="C3449"/>
      <c r="D3449"/>
      <c r="E3449"/>
      <c r="F3449"/>
      <c r="G3449"/>
    </row>
    <row r="3450" spans="1:7" x14ac:dyDescent="0.35">
      <c r="A3450"/>
      <c r="B3450"/>
      <c r="C3450"/>
      <c r="D3450"/>
      <c r="E3450"/>
      <c r="F3450"/>
      <c r="G3450"/>
    </row>
    <row r="3451" spans="1:7" x14ac:dyDescent="0.35">
      <c r="A3451"/>
      <c r="B3451"/>
      <c r="C3451"/>
      <c r="D3451"/>
      <c r="E3451"/>
      <c r="F3451"/>
      <c r="G3451"/>
    </row>
    <row r="3452" spans="1:7" x14ac:dyDescent="0.35">
      <c r="A3452"/>
      <c r="B3452"/>
      <c r="C3452"/>
      <c r="D3452"/>
      <c r="E3452"/>
      <c r="F3452"/>
      <c r="G3452"/>
    </row>
    <row r="3453" spans="1:7" x14ac:dyDescent="0.35">
      <c r="A3453"/>
      <c r="B3453"/>
      <c r="C3453"/>
      <c r="D3453"/>
      <c r="E3453"/>
      <c r="F3453"/>
      <c r="G3453"/>
    </row>
    <row r="3454" spans="1:7" x14ac:dyDescent="0.35">
      <c r="A3454"/>
      <c r="B3454"/>
      <c r="C3454"/>
      <c r="D3454"/>
      <c r="E3454"/>
      <c r="F3454"/>
      <c r="G3454"/>
    </row>
    <row r="3455" spans="1:7" x14ac:dyDescent="0.35">
      <c r="A3455"/>
      <c r="B3455"/>
      <c r="C3455"/>
      <c r="D3455"/>
      <c r="E3455"/>
      <c r="F3455"/>
      <c r="G3455"/>
    </row>
    <row r="3456" spans="1:7" x14ac:dyDescent="0.35">
      <c r="A3456"/>
      <c r="B3456"/>
      <c r="C3456"/>
      <c r="D3456"/>
      <c r="E3456"/>
      <c r="F3456"/>
      <c r="G3456"/>
    </row>
    <row r="3457" spans="1:7" x14ac:dyDescent="0.35">
      <c r="A3457"/>
      <c r="B3457"/>
      <c r="C3457"/>
      <c r="D3457"/>
      <c r="E3457"/>
      <c r="F3457"/>
      <c r="G3457"/>
    </row>
    <row r="3458" spans="1:7" x14ac:dyDescent="0.35">
      <c r="A3458"/>
      <c r="B3458"/>
      <c r="C3458"/>
      <c r="D3458"/>
      <c r="E3458"/>
      <c r="F3458"/>
      <c r="G3458"/>
    </row>
    <row r="3459" spans="1:7" x14ac:dyDescent="0.35">
      <c r="A3459"/>
      <c r="B3459"/>
      <c r="C3459"/>
      <c r="D3459"/>
      <c r="E3459"/>
      <c r="F3459"/>
      <c r="G3459"/>
    </row>
    <row r="3460" spans="1:7" x14ac:dyDescent="0.35">
      <c r="A3460"/>
      <c r="B3460"/>
      <c r="C3460"/>
      <c r="D3460"/>
      <c r="E3460"/>
      <c r="F3460"/>
      <c r="G3460"/>
    </row>
    <row r="3461" spans="1:7" x14ac:dyDescent="0.35">
      <c r="A3461"/>
      <c r="B3461"/>
      <c r="C3461"/>
      <c r="D3461"/>
      <c r="E3461"/>
      <c r="F3461"/>
      <c r="G3461"/>
    </row>
    <row r="3462" spans="1:7" x14ac:dyDescent="0.35">
      <c r="A3462"/>
      <c r="B3462"/>
      <c r="C3462"/>
      <c r="D3462"/>
      <c r="E3462"/>
      <c r="F3462"/>
      <c r="G3462"/>
    </row>
    <row r="3463" spans="1:7" x14ac:dyDescent="0.35">
      <c r="A3463"/>
      <c r="B3463"/>
      <c r="C3463"/>
      <c r="D3463"/>
      <c r="E3463"/>
      <c r="F3463"/>
      <c r="G3463"/>
    </row>
    <row r="3464" spans="1:7" x14ac:dyDescent="0.35">
      <c r="A3464"/>
      <c r="B3464"/>
      <c r="C3464"/>
      <c r="D3464"/>
      <c r="E3464"/>
      <c r="F3464"/>
      <c r="G3464"/>
    </row>
    <row r="3465" spans="1:7" x14ac:dyDescent="0.35">
      <c r="A3465"/>
      <c r="B3465"/>
      <c r="C3465"/>
      <c r="D3465"/>
      <c r="E3465"/>
      <c r="F3465"/>
      <c r="G3465"/>
    </row>
    <row r="3466" spans="1:7" x14ac:dyDescent="0.35">
      <c r="A3466"/>
      <c r="B3466"/>
      <c r="C3466"/>
      <c r="D3466"/>
      <c r="E3466"/>
      <c r="F3466"/>
      <c r="G3466"/>
    </row>
    <row r="3467" spans="1:7" x14ac:dyDescent="0.35">
      <c r="A3467"/>
      <c r="B3467"/>
      <c r="C3467"/>
      <c r="D3467"/>
      <c r="E3467"/>
      <c r="F3467"/>
      <c r="G3467"/>
    </row>
    <row r="3468" spans="1:7" x14ac:dyDescent="0.35">
      <c r="A3468"/>
      <c r="B3468"/>
      <c r="C3468"/>
      <c r="D3468"/>
      <c r="E3468"/>
      <c r="F3468"/>
      <c r="G3468"/>
    </row>
    <row r="3469" spans="1:7" x14ac:dyDescent="0.35">
      <c r="A3469"/>
      <c r="B3469"/>
      <c r="C3469"/>
      <c r="D3469"/>
      <c r="E3469"/>
      <c r="F3469"/>
      <c r="G3469"/>
    </row>
    <row r="3470" spans="1:7" x14ac:dyDescent="0.35">
      <c r="A3470"/>
      <c r="B3470"/>
      <c r="C3470"/>
      <c r="D3470"/>
      <c r="E3470"/>
      <c r="F3470"/>
      <c r="G3470"/>
    </row>
    <row r="3471" spans="1:7" x14ac:dyDescent="0.35">
      <c r="A3471"/>
      <c r="B3471"/>
      <c r="C3471"/>
      <c r="D3471"/>
      <c r="E3471"/>
      <c r="F3471"/>
      <c r="G3471"/>
    </row>
    <row r="3472" spans="1:7" x14ac:dyDescent="0.35">
      <c r="A3472"/>
      <c r="B3472"/>
      <c r="C3472"/>
      <c r="D3472"/>
      <c r="E3472"/>
      <c r="F3472"/>
      <c r="G3472"/>
    </row>
    <row r="3473" spans="1:7" x14ac:dyDescent="0.35">
      <c r="A3473"/>
      <c r="B3473"/>
      <c r="C3473"/>
      <c r="D3473"/>
      <c r="E3473"/>
      <c r="F3473"/>
      <c r="G3473"/>
    </row>
    <row r="3474" spans="1:7" x14ac:dyDescent="0.35">
      <c r="A3474"/>
      <c r="B3474"/>
      <c r="C3474"/>
      <c r="D3474"/>
      <c r="E3474"/>
      <c r="F3474"/>
      <c r="G3474"/>
    </row>
    <row r="3475" spans="1:7" x14ac:dyDescent="0.35">
      <c r="A3475"/>
      <c r="B3475"/>
      <c r="C3475"/>
      <c r="D3475"/>
      <c r="E3475"/>
      <c r="F3475"/>
      <c r="G3475"/>
    </row>
    <row r="3476" spans="1:7" x14ac:dyDescent="0.35">
      <c r="A3476"/>
      <c r="B3476"/>
      <c r="C3476"/>
      <c r="D3476"/>
      <c r="E3476"/>
      <c r="F3476"/>
      <c r="G3476"/>
    </row>
    <row r="3477" spans="1:7" x14ac:dyDescent="0.35">
      <c r="A3477"/>
      <c r="B3477"/>
      <c r="C3477"/>
      <c r="D3477"/>
      <c r="E3477"/>
      <c r="F3477"/>
      <c r="G3477"/>
    </row>
    <row r="3478" spans="1:7" x14ac:dyDescent="0.35">
      <c r="A3478"/>
      <c r="B3478"/>
      <c r="C3478"/>
      <c r="D3478"/>
      <c r="E3478"/>
      <c r="F3478"/>
      <c r="G3478"/>
    </row>
    <row r="3479" spans="1:7" x14ac:dyDescent="0.35">
      <c r="A3479"/>
      <c r="B3479"/>
      <c r="C3479"/>
      <c r="D3479"/>
      <c r="E3479"/>
      <c r="F3479"/>
      <c r="G3479"/>
    </row>
    <row r="3480" spans="1:7" x14ac:dyDescent="0.35">
      <c r="A3480"/>
      <c r="B3480"/>
      <c r="C3480"/>
      <c r="D3480"/>
      <c r="E3480"/>
      <c r="F3480"/>
      <c r="G3480"/>
    </row>
    <row r="3481" spans="1:7" x14ac:dyDescent="0.35">
      <c r="A3481"/>
      <c r="B3481"/>
      <c r="C3481"/>
      <c r="D3481"/>
      <c r="E3481"/>
      <c r="F3481"/>
      <c r="G3481"/>
    </row>
    <row r="3482" spans="1:7" x14ac:dyDescent="0.35">
      <c r="A3482"/>
      <c r="B3482"/>
      <c r="C3482"/>
      <c r="D3482"/>
      <c r="E3482"/>
      <c r="F3482"/>
      <c r="G3482"/>
    </row>
    <row r="3483" spans="1:7" x14ac:dyDescent="0.35">
      <c r="A3483"/>
      <c r="B3483"/>
      <c r="C3483"/>
      <c r="D3483"/>
      <c r="E3483"/>
      <c r="F3483"/>
      <c r="G3483"/>
    </row>
    <row r="3484" spans="1:7" x14ac:dyDescent="0.35">
      <c r="A3484"/>
      <c r="B3484"/>
      <c r="C3484"/>
      <c r="D3484"/>
      <c r="E3484"/>
      <c r="F3484"/>
      <c r="G3484"/>
    </row>
    <row r="3485" spans="1:7" x14ac:dyDescent="0.35">
      <c r="A3485"/>
      <c r="B3485"/>
      <c r="C3485"/>
      <c r="D3485"/>
      <c r="E3485"/>
      <c r="F3485"/>
      <c r="G3485"/>
    </row>
    <row r="3486" spans="1:7" x14ac:dyDescent="0.35">
      <c r="A3486"/>
      <c r="B3486"/>
      <c r="C3486"/>
      <c r="D3486"/>
      <c r="E3486"/>
      <c r="F3486"/>
      <c r="G3486"/>
    </row>
    <row r="3487" spans="1:7" x14ac:dyDescent="0.35">
      <c r="A3487"/>
      <c r="B3487"/>
      <c r="C3487"/>
      <c r="D3487"/>
      <c r="E3487"/>
      <c r="F3487"/>
      <c r="G3487"/>
    </row>
    <row r="3488" spans="1:7" x14ac:dyDescent="0.35">
      <c r="A3488"/>
      <c r="B3488"/>
      <c r="C3488"/>
      <c r="D3488"/>
      <c r="E3488"/>
      <c r="F3488"/>
      <c r="G3488"/>
    </row>
    <row r="3489" spans="1:7" x14ac:dyDescent="0.35">
      <c r="A3489"/>
      <c r="B3489"/>
      <c r="C3489"/>
      <c r="D3489"/>
      <c r="E3489"/>
      <c r="F3489"/>
      <c r="G3489"/>
    </row>
    <row r="3490" spans="1:7" x14ac:dyDescent="0.35">
      <c r="A3490"/>
      <c r="B3490"/>
      <c r="C3490"/>
      <c r="D3490"/>
      <c r="E3490"/>
      <c r="F3490"/>
      <c r="G3490"/>
    </row>
    <row r="3491" spans="1:7" x14ac:dyDescent="0.35">
      <c r="A3491"/>
      <c r="B3491"/>
      <c r="C3491"/>
      <c r="D3491"/>
      <c r="E3491"/>
      <c r="F3491"/>
      <c r="G3491"/>
    </row>
    <row r="3492" spans="1:7" x14ac:dyDescent="0.35">
      <c r="A3492"/>
      <c r="B3492"/>
      <c r="C3492"/>
      <c r="D3492"/>
      <c r="E3492"/>
      <c r="F3492"/>
      <c r="G3492"/>
    </row>
    <row r="3493" spans="1:7" x14ac:dyDescent="0.35">
      <c r="A3493"/>
      <c r="B3493"/>
      <c r="C3493"/>
      <c r="D3493"/>
      <c r="E3493"/>
      <c r="F3493"/>
      <c r="G3493"/>
    </row>
    <row r="3494" spans="1:7" x14ac:dyDescent="0.35">
      <c r="A3494"/>
      <c r="B3494"/>
      <c r="C3494"/>
      <c r="D3494"/>
      <c r="E3494"/>
      <c r="F3494"/>
      <c r="G3494"/>
    </row>
    <row r="3495" spans="1:7" x14ac:dyDescent="0.35">
      <c r="A3495"/>
      <c r="B3495"/>
      <c r="C3495"/>
      <c r="D3495"/>
      <c r="E3495"/>
      <c r="F3495"/>
      <c r="G3495"/>
    </row>
    <row r="3496" spans="1:7" x14ac:dyDescent="0.35">
      <c r="A3496"/>
      <c r="B3496"/>
      <c r="C3496"/>
      <c r="D3496"/>
      <c r="E3496"/>
      <c r="F3496"/>
      <c r="G3496"/>
    </row>
    <row r="3497" spans="1:7" x14ac:dyDescent="0.35">
      <c r="A3497"/>
      <c r="B3497"/>
      <c r="C3497"/>
      <c r="D3497"/>
      <c r="E3497"/>
      <c r="F3497"/>
      <c r="G3497"/>
    </row>
    <row r="3498" spans="1:7" x14ac:dyDescent="0.35">
      <c r="A3498"/>
      <c r="B3498"/>
      <c r="C3498"/>
      <c r="D3498"/>
      <c r="E3498"/>
      <c r="F3498"/>
      <c r="G3498"/>
    </row>
    <row r="3499" spans="1:7" x14ac:dyDescent="0.35">
      <c r="A3499"/>
      <c r="B3499"/>
      <c r="C3499"/>
      <c r="D3499"/>
      <c r="E3499"/>
      <c r="F3499"/>
      <c r="G3499"/>
    </row>
    <row r="3500" spans="1:7" x14ac:dyDescent="0.35">
      <c r="A3500"/>
      <c r="B3500"/>
      <c r="C3500"/>
      <c r="D3500"/>
      <c r="E3500"/>
      <c r="F3500"/>
      <c r="G3500"/>
    </row>
    <row r="3501" spans="1:7" x14ac:dyDescent="0.35">
      <c r="A3501"/>
      <c r="B3501"/>
      <c r="C3501"/>
      <c r="D3501"/>
      <c r="E3501"/>
      <c r="F3501"/>
      <c r="G3501"/>
    </row>
    <row r="3502" spans="1:7" x14ac:dyDescent="0.35">
      <c r="A3502"/>
      <c r="B3502"/>
      <c r="C3502"/>
      <c r="D3502"/>
      <c r="E3502"/>
      <c r="F3502"/>
      <c r="G3502"/>
    </row>
    <row r="3503" spans="1:7" x14ac:dyDescent="0.35">
      <c r="A3503"/>
      <c r="B3503"/>
      <c r="C3503"/>
      <c r="D3503"/>
      <c r="E3503"/>
      <c r="F3503"/>
      <c r="G3503"/>
    </row>
    <row r="3504" spans="1:7" x14ac:dyDescent="0.35">
      <c r="A3504"/>
      <c r="B3504"/>
      <c r="C3504"/>
      <c r="D3504"/>
      <c r="E3504"/>
      <c r="F3504"/>
      <c r="G3504"/>
    </row>
    <row r="3505" spans="1:7" x14ac:dyDescent="0.35">
      <c r="A3505"/>
      <c r="B3505"/>
      <c r="C3505"/>
      <c r="D3505"/>
      <c r="E3505"/>
      <c r="F3505"/>
      <c r="G3505"/>
    </row>
    <row r="3506" spans="1:7" x14ac:dyDescent="0.35">
      <c r="A3506"/>
      <c r="B3506"/>
      <c r="C3506"/>
      <c r="D3506"/>
      <c r="E3506"/>
      <c r="F3506"/>
      <c r="G3506"/>
    </row>
    <row r="3507" spans="1:7" x14ac:dyDescent="0.35">
      <c r="A3507"/>
      <c r="B3507"/>
      <c r="C3507"/>
      <c r="D3507"/>
      <c r="E3507"/>
      <c r="F3507"/>
      <c r="G3507"/>
    </row>
    <row r="3508" spans="1:7" x14ac:dyDescent="0.35">
      <c r="A3508"/>
      <c r="B3508"/>
      <c r="C3508"/>
      <c r="D3508"/>
      <c r="E3508"/>
      <c r="F3508"/>
      <c r="G3508"/>
    </row>
    <row r="3509" spans="1:7" x14ac:dyDescent="0.35">
      <c r="A3509"/>
      <c r="B3509"/>
      <c r="C3509"/>
      <c r="D3509"/>
      <c r="E3509"/>
      <c r="F3509"/>
      <c r="G3509"/>
    </row>
    <row r="3510" spans="1:7" x14ac:dyDescent="0.35">
      <c r="A3510"/>
      <c r="B3510"/>
      <c r="C3510"/>
      <c r="D3510"/>
      <c r="E3510"/>
      <c r="F3510"/>
      <c r="G3510"/>
    </row>
    <row r="3511" spans="1:7" x14ac:dyDescent="0.35">
      <c r="A3511"/>
      <c r="B3511"/>
      <c r="C3511"/>
      <c r="D3511"/>
      <c r="E3511"/>
      <c r="F3511"/>
      <c r="G3511"/>
    </row>
    <row r="3512" spans="1:7" x14ac:dyDescent="0.35">
      <c r="A3512"/>
      <c r="B3512"/>
      <c r="C3512"/>
      <c r="D3512"/>
      <c r="E3512"/>
      <c r="F3512"/>
      <c r="G3512"/>
    </row>
    <row r="3513" spans="1:7" x14ac:dyDescent="0.35">
      <c r="A3513"/>
      <c r="B3513"/>
      <c r="C3513"/>
      <c r="D3513"/>
      <c r="E3513"/>
      <c r="F3513"/>
      <c r="G3513"/>
    </row>
    <row r="3514" spans="1:7" x14ac:dyDescent="0.35">
      <c r="A3514"/>
      <c r="B3514"/>
      <c r="C3514"/>
      <c r="D3514"/>
      <c r="E3514"/>
      <c r="F3514"/>
      <c r="G3514"/>
    </row>
    <row r="3515" spans="1:7" x14ac:dyDescent="0.35">
      <c r="A3515"/>
      <c r="B3515"/>
      <c r="C3515"/>
      <c r="D3515"/>
      <c r="E3515"/>
      <c r="F3515"/>
      <c r="G3515"/>
    </row>
    <row r="3516" spans="1:7" x14ac:dyDescent="0.35">
      <c r="A3516"/>
      <c r="B3516"/>
      <c r="C3516"/>
      <c r="D3516"/>
      <c r="E3516"/>
      <c r="F3516"/>
      <c r="G3516"/>
    </row>
    <row r="3517" spans="1:7" x14ac:dyDescent="0.35">
      <c r="A3517"/>
      <c r="B3517"/>
      <c r="C3517"/>
      <c r="D3517"/>
      <c r="E3517"/>
      <c r="F3517"/>
      <c r="G3517"/>
    </row>
    <row r="3518" spans="1:7" x14ac:dyDescent="0.35">
      <c r="A3518"/>
      <c r="B3518"/>
      <c r="C3518"/>
      <c r="D3518"/>
      <c r="E3518"/>
      <c r="F3518"/>
      <c r="G3518"/>
    </row>
    <row r="3519" spans="1:7" x14ac:dyDescent="0.35">
      <c r="A3519"/>
      <c r="B3519"/>
      <c r="C3519"/>
      <c r="D3519"/>
      <c r="E3519"/>
      <c r="F3519"/>
      <c r="G3519"/>
    </row>
    <row r="3520" spans="1:7" x14ac:dyDescent="0.35">
      <c r="A3520"/>
      <c r="B3520"/>
      <c r="C3520"/>
      <c r="D3520"/>
      <c r="E3520"/>
      <c r="F3520"/>
      <c r="G3520"/>
    </row>
    <row r="3521" spans="1:7" x14ac:dyDescent="0.35">
      <c r="A3521"/>
      <c r="B3521"/>
      <c r="C3521"/>
      <c r="D3521"/>
      <c r="E3521"/>
      <c r="F3521"/>
      <c r="G3521"/>
    </row>
    <row r="3522" spans="1:7" x14ac:dyDescent="0.35">
      <c r="A3522"/>
      <c r="B3522"/>
      <c r="C3522"/>
      <c r="D3522"/>
      <c r="E3522"/>
      <c r="F3522"/>
      <c r="G3522"/>
    </row>
    <row r="3523" spans="1:7" x14ac:dyDescent="0.35">
      <c r="A3523"/>
      <c r="B3523"/>
      <c r="C3523"/>
      <c r="D3523"/>
      <c r="E3523"/>
      <c r="F3523"/>
      <c r="G3523"/>
    </row>
    <row r="3524" spans="1:7" x14ac:dyDescent="0.35">
      <c r="A3524"/>
      <c r="B3524"/>
      <c r="C3524"/>
      <c r="D3524"/>
      <c r="E3524"/>
      <c r="F3524"/>
      <c r="G3524"/>
    </row>
    <row r="3525" spans="1:7" x14ac:dyDescent="0.35">
      <c r="A3525"/>
      <c r="B3525"/>
      <c r="C3525"/>
      <c r="D3525"/>
      <c r="E3525"/>
      <c r="F3525"/>
      <c r="G3525"/>
    </row>
    <row r="3526" spans="1:7" x14ac:dyDescent="0.35">
      <c r="A3526"/>
      <c r="B3526"/>
      <c r="C3526"/>
      <c r="D3526"/>
      <c r="E3526"/>
      <c r="F3526"/>
      <c r="G3526"/>
    </row>
    <row r="3527" spans="1:7" x14ac:dyDescent="0.35">
      <c r="A3527"/>
      <c r="B3527"/>
      <c r="C3527"/>
      <c r="D3527"/>
      <c r="E3527"/>
      <c r="F3527"/>
      <c r="G3527"/>
    </row>
    <row r="3528" spans="1:7" x14ac:dyDescent="0.35">
      <c r="A3528"/>
      <c r="B3528"/>
      <c r="C3528"/>
      <c r="D3528"/>
      <c r="E3528"/>
      <c r="F3528"/>
      <c r="G3528"/>
    </row>
    <row r="3529" spans="1:7" x14ac:dyDescent="0.35">
      <c r="A3529"/>
      <c r="B3529"/>
      <c r="C3529"/>
      <c r="D3529"/>
      <c r="E3529"/>
      <c r="F3529"/>
      <c r="G3529"/>
    </row>
    <row r="3530" spans="1:7" x14ac:dyDescent="0.35">
      <c r="A3530"/>
      <c r="B3530"/>
      <c r="C3530"/>
      <c r="D3530"/>
      <c r="E3530"/>
      <c r="F3530"/>
      <c r="G3530"/>
    </row>
    <row r="3531" spans="1:7" x14ac:dyDescent="0.35">
      <c r="A3531"/>
      <c r="B3531"/>
      <c r="C3531"/>
      <c r="D3531"/>
      <c r="E3531"/>
      <c r="F3531"/>
      <c r="G3531"/>
    </row>
    <row r="3532" spans="1:7" x14ac:dyDescent="0.35">
      <c r="A3532"/>
      <c r="B3532"/>
      <c r="C3532"/>
      <c r="D3532"/>
      <c r="E3532"/>
      <c r="F3532"/>
      <c r="G3532"/>
    </row>
    <row r="3533" spans="1:7" x14ac:dyDescent="0.35">
      <c r="A3533"/>
      <c r="B3533"/>
      <c r="C3533"/>
      <c r="D3533"/>
      <c r="E3533"/>
      <c r="F3533"/>
      <c r="G3533"/>
    </row>
    <row r="3534" spans="1:7" x14ac:dyDescent="0.35">
      <c r="A3534"/>
      <c r="B3534"/>
      <c r="C3534"/>
      <c r="D3534"/>
      <c r="E3534"/>
      <c r="F3534"/>
      <c r="G3534"/>
    </row>
    <row r="3535" spans="1:7" x14ac:dyDescent="0.35">
      <c r="A3535"/>
      <c r="B3535"/>
      <c r="C3535"/>
      <c r="D3535"/>
      <c r="E3535"/>
      <c r="F3535"/>
      <c r="G3535"/>
    </row>
    <row r="3536" spans="1:7" x14ac:dyDescent="0.35">
      <c r="A3536"/>
      <c r="B3536"/>
      <c r="C3536"/>
      <c r="D3536"/>
      <c r="E3536"/>
      <c r="F3536"/>
      <c r="G3536"/>
    </row>
    <row r="3537" spans="1:7" x14ac:dyDescent="0.35">
      <c r="A3537"/>
      <c r="B3537"/>
      <c r="C3537"/>
      <c r="D3537"/>
      <c r="E3537"/>
      <c r="F3537"/>
      <c r="G3537"/>
    </row>
    <row r="3538" spans="1:7" x14ac:dyDescent="0.35">
      <c r="A3538"/>
      <c r="B3538"/>
      <c r="C3538"/>
      <c r="D3538"/>
      <c r="E3538"/>
      <c r="F3538"/>
      <c r="G3538"/>
    </row>
    <row r="3539" spans="1:7" x14ac:dyDescent="0.35">
      <c r="A3539"/>
      <c r="B3539"/>
      <c r="C3539"/>
      <c r="D3539"/>
      <c r="E3539"/>
      <c r="F3539"/>
      <c r="G3539"/>
    </row>
    <row r="3540" spans="1:7" x14ac:dyDescent="0.35">
      <c r="A3540"/>
      <c r="B3540"/>
      <c r="C3540"/>
      <c r="D3540"/>
      <c r="E3540"/>
      <c r="F3540"/>
      <c r="G3540"/>
    </row>
    <row r="3541" spans="1:7" x14ac:dyDescent="0.35">
      <c r="A3541"/>
      <c r="B3541"/>
      <c r="C3541"/>
      <c r="D3541"/>
      <c r="E3541"/>
      <c r="F3541"/>
      <c r="G3541"/>
    </row>
    <row r="3542" spans="1:7" x14ac:dyDescent="0.35">
      <c r="A3542"/>
      <c r="B3542"/>
      <c r="C3542"/>
      <c r="D3542"/>
      <c r="E3542"/>
      <c r="F3542"/>
      <c r="G3542"/>
    </row>
    <row r="3543" spans="1:7" x14ac:dyDescent="0.35">
      <c r="A3543"/>
      <c r="B3543"/>
      <c r="C3543"/>
      <c r="D3543"/>
      <c r="E3543"/>
      <c r="F3543"/>
      <c r="G3543"/>
    </row>
    <row r="3544" spans="1:7" x14ac:dyDescent="0.35">
      <c r="A3544"/>
      <c r="B3544"/>
      <c r="C3544"/>
      <c r="D3544"/>
      <c r="E3544"/>
      <c r="F3544"/>
      <c r="G3544"/>
    </row>
    <row r="3545" spans="1:7" x14ac:dyDescent="0.35">
      <c r="A3545"/>
      <c r="B3545"/>
      <c r="C3545"/>
      <c r="D3545"/>
      <c r="E3545"/>
      <c r="F3545"/>
      <c r="G3545"/>
    </row>
    <row r="3546" spans="1:7" x14ac:dyDescent="0.35">
      <c r="A3546"/>
      <c r="B3546"/>
      <c r="C3546"/>
      <c r="D3546"/>
      <c r="E3546"/>
      <c r="F3546"/>
      <c r="G3546"/>
    </row>
    <row r="3547" spans="1:7" x14ac:dyDescent="0.35">
      <c r="A3547"/>
      <c r="B3547"/>
      <c r="C3547"/>
      <c r="D3547"/>
      <c r="E3547"/>
      <c r="F3547"/>
      <c r="G3547"/>
    </row>
    <row r="3548" spans="1:7" x14ac:dyDescent="0.35">
      <c r="A3548"/>
      <c r="B3548"/>
      <c r="C3548"/>
      <c r="D3548"/>
      <c r="E3548"/>
      <c r="F3548"/>
      <c r="G3548"/>
    </row>
    <row r="3549" spans="1:7" x14ac:dyDescent="0.35">
      <c r="A3549"/>
      <c r="B3549"/>
      <c r="C3549"/>
      <c r="D3549"/>
      <c r="E3549"/>
      <c r="F3549"/>
      <c r="G3549"/>
    </row>
    <row r="3550" spans="1:7" x14ac:dyDescent="0.35">
      <c r="A3550"/>
      <c r="B3550"/>
      <c r="C3550"/>
      <c r="D3550"/>
      <c r="E3550"/>
      <c r="F3550"/>
      <c r="G3550"/>
    </row>
    <row r="3551" spans="1:7" x14ac:dyDescent="0.35">
      <c r="A3551"/>
      <c r="B3551"/>
      <c r="C3551"/>
      <c r="D3551"/>
      <c r="E3551"/>
      <c r="F3551"/>
      <c r="G3551"/>
    </row>
    <row r="3552" spans="1:7" x14ac:dyDescent="0.35">
      <c r="A3552"/>
      <c r="B3552"/>
      <c r="C3552"/>
      <c r="D3552"/>
      <c r="E3552"/>
      <c r="F3552"/>
      <c r="G3552"/>
    </row>
    <row r="3553" spans="1:7" x14ac:dyDescent="0.35">
      <c r="A3553"/>
      <c r="B3553"/>
      <c r="C3553"/>
      <c r="D3553"/>
      <c r="E3553"/>
      <c r="F3553"/>
      <c r="G3553"/>
    </row>
    <row r="3554" spans="1:7" x14ac:dyDescent="0.35">
      <c r="A3554"/>
      <c r="B3554"/>
      <c r="C3554"/>
      <c r="D3554"/>
      <c r="E3554"/>
      <c r="F3554"/>
      <c r="G3554"/>
    </row>
    <row r="3555" spans="1:7" x14ac:dyDescent="0.35">
      <c r="A3555"/>
      <c r="B3555"/>
      <c r="C3555"/>
      <c r="D3555"/>
      <c r="E3555"/>
      <c r="F3555"/>
      <c r="G3555"/>
    </row>
    <row r="3556" spans="1:7" x14ac:dyDescent="0.35">
      <c r="A3556"/>
      <c r="B3556"/>
      <c r="C3556"/>
      <c r="D3556"/>
      <c r="E3556"/>
      <c r="F3556"/>
      <c r="G3556"/>
    </row>
    <row r="3557" spans="1:7" x14ac:dyDescent="0.35">
      <c r="A3557"/>
      <c r="B3557"/>
      <c r="C3557"/>
      <c r="D3557"/>
      <c r="E3557"/>
      <c r="F3557"/>
      <c r="G3557"/>
    </row>
    <row r="3558" spans="1:7" x14ac:dyDescent="0.35">
      <c r="A3558"/>
      <c r="B3558"/>
      <c r="C3558"/>
      <c r="D3558"/>
      <c r="E3558"/>
      <c r="F3558"/>
      <c r="G3558"/>
    </row>
    <row r="3559" spans="1:7" x14ac:dyDescent="0.35">
      <c r="A3559"/>
      <c r="B3559"/>
      <c r="C3559"/>
      <c r="D3559"/>
      <c r="E3559"/>
      <c r="F3559"/>
      <c r="G3559"/>
    </row>
    <row r="3560" spans="1:7" x14ac:dyDescent="0.35">
      <c r="A3560"/>
      <c r="B3560"/>
      <c r="C3560"/>
      <c r="D3560"/>
      <c r="E3560"/>
      <c r="F3560"/>
      <c r="G3560"/>
    </row>
    <row r="3561" spans="1:7" x14ac:dyDescent="0.35">
      <c r="A3561"/>
      <c r="B3561"/>
      <c r="C3561"/>
      <c r="D3561"/>
      <c r="E3561"/>
      <c r="F3561"/>
      <c r="G3561"/>
    </row>
    <row r="3562" spans="1:7" x14ac:dyDescent="0.35">
      <c r="A3562"/>
      <c r="B3562"/>
      <c r="C3562"/>
      <c r="D3562"/>
      <c r="E3562"/>
      <c r="F3562"/>
      <c r="G3562"/>
    </row>
    <row r="3563" spans="1:7" x14ac:dyDescent="0.35">
      <c r="A3563"/>
      <c r="B3563"/>
      <c r="C3563"/>
      <c r="D3563"/>
      <c r="E3563"/>
      <c r="F3563"/>
      <c r="G3563"/>
    </row>
    <row r="3564" spans="1:7" x14ac:dyDescent="0.35">
      <c r="A3564"/>
      <c r="B3564"/>
      <c r="C3564"/>
      <c r="D3564"/>
      <c r="E3564"/>
      <c r="F3564"/>
      <c r="G3564"/>
    </row>
    <row r="3565" spans="1:7" x14ac:dyDescent="0.35">
      <c r="A3565"/>
      <c r="B3565"/>
      <c r="C3565"/>
      <c r="D3565"/>
      <c r="E3565"/>
      <c r="F3565"/>
      <c r="G3565"/>
    </row>
    <row r="3566" spans="1:7" x14ac:dyDescent="0.35">
      <c r="A3566"/>
      <c r="B3566"/>
      <c r="C3566"/>
      <c r="D3566"/>
      <c r="E3566"/>
      <c r="F3566"/>
      <c r="G3566"/>
    </row>
    <row r="3567" spans="1:7" x14ac:dyDescent="0.35">
      <c r="A3567"/>
      <c r="B3567"/>
      <c r="C3567"/>
      <c r="D3567"/>
      <c r="E3567"/>
      <c r="F3567"/>
      <c r="G3567"/>
    </row>
    <row r="3568" spans="1:7" x14ac:dyDescent="0.35">
      <c r="A3568"/>
      <c r="B3568"/>
      <c r="C3568"/>
      <c r="D3568"/>
      <c r="E3568"/>
      <c r="F3568"/>
      <c r="G3568"/>
    </row>
    <row r="3569" spans="1:7" x14ac:dyDescent="0.35">
      <c r="A3569"/>
      <c r="B3569"/>
      <c r="C3569"/>
      <c r="D3569"/>
      <c r="E3569"/>
      <c r="F3569"/>
      <c r="G3569"/>
    </row>
    <row r="3570" spans="1:7" x14ac:dyDescent="0.35">
      <c r="A3570"/>
      <c r="B3570"/>
      <c r="C3570"/>
      <c r="D3570"/>
      <c r="E3570"/>
      <c r="F3570"/>
      <c r="G3570"/>
    </row>
    <row r="3571" spans="1:7" x14ac:dyDescent="0.35">
      <c r="A3571"/>
      <c r="B3571"/>
      <c r="C3571"/>
      <c r="D3571"/>
      <c r="E3571"/>
      <c r="F3571"/>
      <c r="G3571"/>
    </row>
    <row r="3572" spans="1:7" x14ac:dyDescent="0.35">
      <c r="A3572"/>
      <c r="B3572"/>
      <c r="C3572"/>
      <c r="D3572"/>
      <c r="E3572"/>
      <c r="F3572"/>
      <c r="G3572"/>
    </row>
    <row r="3573" spans="1:7" x14ac:dyDescent="0.35">
      <c r="A3573"/>
      <c r="B3573"/>
      <c r="C3573"/>
      <c r="D3573"/>
      <c r="E3573"/>
      <c r="F3573"/>
      <c r="G3573"/>
    </row>
    <row r="3574" spans="1:7" x14ac:dyDescent="0.35">
      <c r="A3574"/>
      <c r="B3574"/>
      <c r="C3574"/>
      <c r="D3574"/>
      <c r="E3574"/>
      <c r="F3574"/>
      <c r="G3574"/>
    </row>
    <row r="3575" spans="1:7" x14ac:dyDescent="0.35">
      <c r="A3575"/>
      <c r="B3575"/>
      <c r="C3575"/>
      <c r="D3575"/>
      <c r="E3575"/>
      <c r="F3575"/>
      <c r="G3575"/>
    </row>
    <row r="3576" spans="1:7" x14ac:dyDescent="0.35">
      <c r="A3576"/>
      <c r="B3576"/>
      <c r="C3576"/>
      <c r="D3576"/>
      <c r="E3576"/>
      <c r="F3576"/>
      <c r="G3576"/>
    </row>
    <row r="3577" spans="1:7" x14ac:dyDescent="0.35">
      <c r="A3577"/>
      <c r="B3577"/>
      <c r="C3577"/>
      <c r="D3577"/>
      <c r="E3577"/>
      <c r="F3577"/>
      <c r="G3577"/>
    </row>
    <row r="3578" spans="1:7" x14ac:dyDescent="0.35">
      <c r="A3578"/>
      <c r="B3578"/>
      <c r="C3578"/>
      <c r="D3578"/>
      <c r="E3578"/>
      <c r="F3578"/>
      <c r="G3578"/>
    </row>
    <row r="3579" spans="1:7" x14ac:dyDescent="0.35">
      <c r="A3579"/>
      <c r="B3579"/>
      <c r="C3579"/>
      <c r="D3579"/>
      <c r="E3579"/>
      <c r="F3579"/>
      <c r="G3579"/>
    </row>
    <row r="3580" spans="1:7" x14ac:dyDescent="0.35">
      <c r="A3580"/>
      <c r="B3580"/>
      <c r="C3580"/>
      <c r="D3580"/>
      <c r="E3580"/>
      <c r="F3580"/>
      <c r="G3580"/>
    </row>
    <row r="3581" spans="1:7" x14ac:dyDescent="0.35">
      <c r="A3581"/>
      <c r="B3581"/>
      <c r="C3581"/>
      <c r="D3581"/>
      <c r="E3581"/>
      <c r="F3581"/>
      <c r="G3581"/>
    </row>
    <row r="3582" spans="1:7" x14ac:dyDescent="0.35">
      <c r="A3582"/>
      <c r="B3582"/>
      <c r="C3582"/>
      <c r="D3582"/>
      <c r="E3582"/>
      <c r="F3582"/>
      <c r="G3582"/>
    </row>
    <row r="3583" spans="1:7" x14ac:dyDescent="0.35">
      <c r="A3583"/>
      <c r="B3583"/>
      <c r="C3583"/>
      <c r="D3583"/>
      <c r="E3583"/>
      <c r="F3583"/>
      <c r="G3583"/>
    </row>
    <row r="3584" spans="1:7" x14ac:dyDescent="0.35">
      <c r="A3584"/>
      <c r="B3584"/>
      <c r="C3584"/>
      <c r="D3584"/>
      <c r="E3584"/>
      <c r="F3584"/>
      <c r="G3584"/>
    </row>
    <row r="3585" spans="1:7" x14ac:dyDescent="0.35">
      <c r="A3585"/>
      <c r="B3585"/>
      <c r="C3585"/>
      <c r="D3585"/>
      <c r="E3585"/>
      <c r="F3585"/>
      <c r="G3585"/>
    </row>
    <row r="3586" spans="1:7" x14ac:dyDescent="0.35">
      <c r="A3586"/>
      <c r="B3586"/>
      <c r="C3586"/>
      <c r="D3586"/>
      <c r="E3586"/>
      <c r="F3586"/>
      <c r="G3586"/>
    </row>
    <row r="3587" spans="1:7" x14ac:dyDescent="0.35">
      <c r="A3587"/>
      <c r="B3587"/>
      <c r="C3587"/>
      <c r="D3587"/>
      <c r="E3587"/>
      <c r="F3587"/>
      <c r="G3587"/>
    </row>
    <row r="3588" spans="1:7" x14ac:dyDescent="0.35">
      <c r="A3588"/>
      <c r="B3588"/>
      <c r="C3588"/>
      <c r="D3588"/>
      <c r="E3588"/>
      <c r="F3588"/>
      <c r="G3588"/>
    </row>
    <row r="3589" spans="1:7" x14ac:dyDescent="0.35">
      <c r="A3589"/>
      <c r="B3589"/>
      <c r="C3589"/>
      <c r="D3589"/>
      <c r="E3589"/>
      <c r="F3589"/>
      <c r="G3589"/>
    </row>
    <row r="3590" spans="1:7" x14ac:dyDescent="0.35">
      <c r="A3590"/>
      <c r="B3590"/>
      <c r="C3590"/>
      <c r="D3590"/>
      <c r="E3590"/>
      <c r="F3590"/>
      <c r="G3590"/>
    </row>
    <row r="3591" spans="1:7" x14ac:dyDescent="0.35">
      <c r="A3591"/>
      <c r="B3591"/>
      <c r="C3591"/>
      <c r="D3591"/>
      <c r="E3591"/>
      <c r="F3591"/>
      <c r="G3591"/>
    </row>
    <row r="3592" spans="1:7" x14ac:dyDescent="0.35">
      <c r="A3592"/>
      <c r="B3592"/>
      <c r="C3592"/>
      <c r="D3592"/>
      <c r="E3592"/>
      <c r="F3592"/>
      <c r="G3592"/>
    </row>
    <row r="3593" spans="1:7" x14ac:dyDescent="0.35">
      <c r="A3593"/>
      <c r="B3593"/>
      <c r="C3593"/>
      <c r="D3593"/>
      <c r="E3593"/>
      <c r="F3593"/>
      <c r="G3593"/>
    </row>
    <row r="3594" spans="1:7" x14ac:dyDescent="0.35">
      <c r="A3594"/>
      <c r="B3594"/>
      <c r="C3594"/>
      <c r="D3594"/>
      <c r="E3594"/>
      <c r="F3594"/>
      <c r="G3594"/>
    </row>
    <row r="3595" spans="1:7" x14ac:dyDescent="0.35">
      <c r="A3595"/>
      <c r="B3595"/>
      <c r="C3595"/>
      <c r="D3595"/>
      <c r="E3595"/>
      <c r="F3595"/>
      <c r="G3595"/>
    </row>
    <row r="3596" spans="1:7" x14ac:dyDescent="0.35">
      <c r="A3596"/>
      <c r="B3596"/>
      <c r="C3596"/>
      <c r="D3596"/>
      <c r="E3596"/>
      <c r="F3596"/>
      <c r="G3596"/>
    </row>
    <row r="3597" spans="1:7" x14ac:dyDescent="0.35">
      <c r="A3597"/>
      <c r="B3597"/>
      <c r="C3597"/>
      <c r="D3597"/>
      <c r="E3597"/>
      <c r="F3597"/>
      <c r="G3597"/>
    </row>
    <row r="3598" spans="1:7" x14ac:dyDescent="0.35">
      <c r="A3598"/>
      <c r="B3598"/>
      <c r="C3598"/>
      <c r="D3598"/>
      <c r="E3598"/>
      <c r="F3598"/>
      <c r="G3598"/>
    </row>
    <row r="3599" spans="1:7" x14ac:dyDescent="0.35">
      <c r="A3599"/>
      <c r="B3599"/>
      <c r="C3599"/>
      <c r="D3599"/>
      <c r="E3599"/>
      <c r="F3599"/>
      <c r="G3599"/>
    </row>
    <row r="3600" spans="1:7" x14ac:dyDescent="0.35">
      <c r="A3600"/>
      <c r="B3600"/>
      <c r="C3600"/>
      <c r="D3600"/>
      <c r="E3600"/>
      <c r="F3600"/>
      <c r="G3600"/>
    </row>
    <row r="3601" spans="1:7" x14ac:dyDescent="0.35">
      <c r="A3601"/>
      <c r="B3601"/>
      <c r="C3601"/>
      <c r="D3601"/>
      <c r="E3601"/>
      <c r="F3601"/>
      <c r="G3601"/>
    </row>
    <row r="3602" spans="1:7" x14ac:dyDescent="0.35">
      <c r="A3602"/>
      <c r="B3602"/>
      <c r="C3602"/>
      <c r="D3602"/>
      <c r="E3602"/>
      <c r="F3602"/>
      <c r="G3602"/>
    </row>
    <row r="3603" spans="1:7" x14ac:dyDescent="0.35">
      <c r="A3603"/>
      <c r="B3603"/>
      <c r="C3603"/>
      <c r="D3603"/>
      <c r="E3603"/>
      <c r="F3603"/>
      <c r="G3603"/>
    </row>
    <row r="3604" spans="1:7" x14ac:dyDescent="0.35">
      <c r="A3604"/>
      <c r="B3604"/>
      <c r="C3604"/>
      <c r="D3604"/>
      <c r="E3604"/>
      <c r="F3604"/>
      <c r="G3604"/>
    </row>
    <row r="3605" spans="1:7" x14ac:dyDescent="0.35">
      <c r="A3605"/>
      <c r="B3605"/>
      <c r="C3605"/>
      <c r="D3605"/>
      <c r="E3605"/>
      <c r="F3605"/>
      <c r="G3605"/>
    </row>
    <row r="3606" spans="1:7" x14ac:dyDescent="0.35">
      <c r="A3606"/>
      <c r="B3606"/>
      <c r="C3606"/>
      <c r="D3606"/>
      <c r="E3606"/>
      <c r="F3606"/>
      <c r="G3606"/>
    </row>
    <row r="3607" spans="1:7" x14ac:dyDescent="0.35">
      <c r="A3607"/>
      <c r="B3607"/>
      <c r="C3607"/>
      <c r="D3607"/>
      <c r="E3607"/>
      <c r="F3607"/>
      <c r="G3607"/>
    </row>
    <row r="3608" spans="1:7" x14ac:dyDescent="0.35">
      <c r="A3608"/>
      <c r="B3608"/>
      <c r="C3608"/>
      <c r="D3608"/>
      <c r="E3608"/>
      <c r="F3608"/>
      <c r="G3608"/>
    </row>
    <row r="3609" spans="1:7" x14ac:dyDescent="0.35">
      <c r="A3609"/>
      <c r="B3609"/>
      <c r="C3609"/>
      <c r="D3609"/>
      <c r="E3609"/>
      <c r="F3609"/>
      <c r="G3609"/>
    </row>
    <row r="3610" spans="1:7" x14ac:dyDescent="0.35">
      <c r="A3610"/>
      <c r="B3610"/>
      <c r="C3610"/>
      <c r="D3610"/>
      <c r="E3610"/>
      <c r="F3610"/>
      <c r="G3610"/>
    </row>
    <row r="3611" spans="1:7" x14ac:dyDescent="0.35">
      <c r="A3611"/>
      <c r="B3611"/>
      <c r="C3611"/>
      <c r="D3611"/>
      <c r="E3611"/>
      <c r="F3611"/>
      <c r="G3611"/>
    </row>
    <row r="3612" spans="1:7" x14ac:dyDescent="0.35">
      <c r="A3612"/>
      <c r="B3612"/>
      <c r="C3612"/>
      <c r="D3612"/>
      <c r="E3612"/>
      <c r="F3612"/>
      <c r="G3612"/>
    </row>
    <row r="3613" spans="1:7" x14ac:dyDescent="0.35">
      <c r="A3613"/>
      <c r="B3613"/>
      <c r="C3613"/>
      <c r="D3613"/>
      <c r="E3613"/>
      <c r="F3613"/>
      <c r="G3613"/>
    </row>
    <row r="3614" spans="1:7" x14ac:dyDescent="0.35">
      <c r="A3614"/>
      <c r="B3614"/>
      <c r="C3614"/>
      <c r="D3614"/>
      <c r="E3614"/>
      <c r="F3614"/>
      <c r="G3614"/>
    </row>
    <row r="3615" spans="1:7" x14ac:dyDescent="0.35">
      <c r="A3615"/>
      <c r="B3615"/>
      <c r="C3615"/>
      <c r="D3615"/>
      <c r="E3615"/>
      <c r="F3615"/>
      <c r="G3615"/>
    </row>
    <row r="3616" spans="1:7" x14ac:dyDescent="0.35">
      <c r="A3616"/>
      <c r="B3616"/>
      <c r="C3616"/>
      <c r="D3616"/>
      <c r="E3616"/>
      <c r="F3616"/>
      <c r="G3616"/>
    </row>
    <row r="3617" spans="1:7" x14ac:dyDescent="0.35">
      <c r="A3617"/>
      <c r="B3617"/>
      <c r="C3617"/>
      <c r="D3617"/>
      <c r="E3617"/>
      <c r="F3617"/>
      <c r="G3617"/>
    </row>
    <row r="3618" spans="1:7" x14ac:dyDescent="0.35">
      <c r="A3618"/>
      <c r="B3618"/>
      <c r="C3618"/>
      <c r="D3618"/>
      <c r="E3618"/>
      <c r="F3618"/>
      <c r="G3618"/>
    </row>
    <row r="3619" spans="1:7" x14ac:dyDescent="0.35">
      <c r="A3619"/>
      <c r="B3619"/>
      <c r="C3619"/>
      <c r="D3619"/>
      <c r="E3619"/>
      <c r="F3619"/>
      <c r="G3619"/>
    </row>
    <row r="3620" spans="1:7" x14ac:dyDescent="0.35">
      <c r="A3620"/>
      <c r="B3620"/>
      <c r="C3620"/>
      <c r="D3620"/>
      <c r="E3620"/>
      <c r="F3620"/>
      <c r="G3620"/>
    </row>
    <row r="3621" spans="1:7" x14ac:dyDescent="0.35">
      <c r="A3621"/>
      <c r="B3621"/>
      <c r="C3621"/>
      <c r="D3621"/>
      <c r="E3621"/>
      <c r="F3621"/>
      <c r="G3621"/>
    </row>
    <row r="3622" spans="1:7" x14ac:dyDescent="0.35">
      <c r="A3622"/>
      <c r="B3622"/>
      <c r="C3622"/>
      <c r="D3622"/>
      <c r="E3622"/>
      <c r="F3622"/>
      <c r="G3622"/>
    </row>
    <row r="3623" spans="1:7" x14ac:dyDescent="0.35">
      <c r="A3623"/>
      <c r="B3623"/>
      <c r="C3623"/>
      <c r="D3623"/>
      <c r="E3623"/>
      <c r="F3623"/>
      <c r="G3623"/>
    </row>
    <row r="3624" spans="1:7" x14ac:dyDescent="0.35">
      <c r="A3624"/>
      <c r="B3624"/>
      <c r="C3624"/>
      <c r="D3624"/>
      <c r="E3624"/>
      <c r="F3624"/>
      <c r="G3624"/>
    </row>
    <row r="3625" spans="1:7" x14ac:dyDescent="0.35">
      <c r="A3625"/>
      <c r="B3625"/>
      <c r="C3625"/>
      <c r="D3625"/>
      <c r="E3625"/>
      <c r="F3625"/>
      <c r="G3625"/>
    </row>
    <row r="3626" spans="1:7" x14ac:dyDescent="0.35">
      <c r="A3626"/>
      <c r="B3626"/>
      <c r="C3626"/>
      <c r="D3626"/>
      <c r="E3626"/>
      <c r="F3626"/>
      <c r="G3626"/>
    </row>
    <row r="3627" spans="1:7" x14ac:dyDescent="0.35">
      <c r="A3627"/>
      <c r="B3627"/>
      <c r="C3627"/>
      <c r="D3627"/>
      <c r="E3627"/>
      <c r="F3627"/>
      <c r="G3627"/>
    </row>
    <row r="3628" spans="1:7" x14ac:dyDescent="0.35">
      <c r="A3628"/>
      <c r="B3628"/>
      <c r="C3628"/>
      <c r="D3628"/>
      <c r="E3628"/>
      <c r="F3628"/>
      <c r="G3628"/>
    </row>
    <row r="3629" spans="1:7" x14ac:dyDescent="0.35">
      <c r="A3629"/>
      <c r="B3629"/>
      <c r="C3629"/>
      <c r="D3629"/>
      <c r="E3629"/>
      <c r="F3629"/>
      <c r="G3629"/>
    </row>
    <row r="3630" spans="1:7" x14ac:dyDescent="0.35">
      <c r="A3630"/>
      <c r="B3630"/>
      <c r="C3630"/>
      <c r="D3630"/>
      <c r="E3630"/>
      <c r="F3630"/>
      <c r="G3630"/>
    </row>
    <row r="3631" spans="1:7" x14ac:dyDescent="0.35">
      <c r="A3631"/>
      <c r="B3631"/>
      <c r="C3631"/>
      <c r="D3631"/>
      <c r="E3631"/>
      <c r="F3631"/>
      <c r="G3631"/>
    </row>
    <row r="3632" spans="1:7" x14ac:dyDescent="0.35">
      <c r="A3632"/>
      <c r="B3632"/>
      <c r="C3632"/>
      <c r="D3632"/>
      <c r="E3632"/>
      <c r="F3632"/>
      <c r="G3632"/>
    </row>
    <row r="3633" spans="1:7" x14ac:dyDescent="0.35">
      <c r="A3633"/>
      <c r="B3633"/>
      <c r="C3633"/>
      <c r="D3633"/>
      <c r="E3633"/>
      <c r="F3633"/>
      <c r="G3633"/>
    </row>
    <row r="3634" spans="1:7" x14ac:dyDescent="0.35">
      <c r="A3634"/>
      <c r="B3634"/>
      <c r="C3634"/>
      <c r="D3634"/>
      <c r="E3634"/>
      <c r="F3634"/>
      <c r="G3634"/>
    </row>
    <row r="3635" spans="1:7" x14ac:dyDescent="0.35">
      <c r="A3635"/>
      <c r="B3635"/>
      <c r="C3635"/>
      <c r="D3635"/>
      <c r="E3635"/>
      <c r="F3635"/>
      <c r="G3635"/>
    </row>
    <row r="3636" spans="1:7" x14ac:dyDescent="0.35">
      <c r="A3636"/>
      <c r="B3636"/>
      <c r="C3636"/>
      <c r="D3636"/>
      <c r="E3636"/>
      <c r="F3636"/>
      <c r="G3636"/>
    </row>
    <row r="3637" spans="1:7" x14ac:dyDescent="0.35">
      <c r="A3637"/>
      <c r="B3637"/>
      <c r="C3637"/>
      <c r="D3637"/>
      <c r="E3637"/>
      <c r="F3637"/>
      <c r="G3637"/>
    </row>
    <row r="3638" spans="1:7" x14ac:dyDescent="0.35">
      <c r="A3638"/>
      <c r="B3638"/>
      <c r="C3638"/>
      <c r="D3638"/>
      <c r="E3638"/>
      <c r="F3638"/>
      <c r="G3638"/>
    </row>
    <row r="3639" spans="1:7" x14ac:dyDescent="0.35">
      <c r="A3639"/>
      <c r="B3639"/>
      <c r="C3639"/>
      <c r="D3639"/>
      <c r="E3639"/>
      <c r="F3639"/>
      <c r="G3639"/>
    </row>
    <row r="3640" spans="1:7" x14ac:dyDescent="0.35">
      <c r="A3640"/>
      <c r="B3640"/>
      <c r="C3640"/>
      <c r="D3640"/>
      <c r="E3640"/>
      <c r="F3640"/>
      <c r="G3640"/>
    </row>
    <row r="3641" spans="1:7" x14ac:dyDescent="0.35">
      <c r="A3641"/>
      <c r="B3641"/>
      <c r="C3641"/>
      <c r="D3641"/>
      <c r="E3641"/>
      <c r="F3641"/>
      <c r="G3641"/>
    </row>
    <row r="3642" spans="1:7" x14ac:dyDescent="0.35">
      <c r="A3642"/>
      <c r="B3642"/>
      <c r="C3642"/>
      <c r="D3642"/>
      <c r="E3642"/>
      <c r="F3642"/>
      <c r="G3642"/>
    </row>
    <row r="3643" spans="1:7" x14ac:dyDescent="0.35">
      <c r="A3643"/>
      <c r="B3643"/>
      <c r="C3643"/>
      <c r="D3643"/>
      <c r="E3643"/>
      <c r="F3643"/>
      <c r="G3643"/>
    </row>
    <row r="3644" spans="1:7" x14ac:dyDescent="0.35">
      <c r="A3644"/>
      <c r="B3644"/>
      <c r="C3644"/>
      <c r="D3644"/>
      <c r="E3644"/>
      <c r="F3644"/>
      <c r="G3644"/>
    </row>
    <row r="3645" spans="1:7" x14ac:dyDescent="0.35">
      <c r="A3645"/>
      <c r="B3645"/>
      <c r="C3645"/>
      <c r="D3645"/>
      <c r="E3645"/>
      <c r="F3645"/>
      <c r="G3645"/>
    </row>
    <row r="3646" spans="1:7" x14ac:dyDescent="0.35">
      <c r="A3646"/>
      <c r="B3646"/>
      <c r="C3646"/>
      <c r="D3646"/>
      <c r="E3646"/>
      <c r="F3646"/>
      <c r="G3646"/>
    </row>
    <row r="3647" spans="1:7" x14ac:dyDescent="0.35">
      <c r="A3647"/>
      <c r="B3647"/>
      <c r="C3647"/>
      <c r="D3647"/>
      <c r="E3647"/>
      <c r="F3647"/>
      <c r="G3647"/>
    </row>
    <row r="3648" spans="1:7" x14ac:dyDescent="0.35">
      <c r="A3648"/>
      <c r="B3648"/>
      <c r="C3648"/>
      <c r="D3648"/>
      <c r="E3648"/>
      <c r="F3648"/>
      <c r="G3648"/>
    </row>
    <row r="3649" spans="1:7" x14ac:dyDescent="0.35">
      <c r="A3649"/>
      <c r="B3649"/>
      <c r="C3649"/>
      <c r="D3649"/>
      <c r="E3649"/>
      <c r="F3649"/>
      <c r="G3649"/>
    </row>
    <row r="3650" spans="1:7" x14ac:dyDescent="0.35">
      <c r="A3650"/>
      <c r="B3650"/>
      <c r="C3650"/>
      <c r="D3650"/>
      <c r="E3650"/>
      <c r="F3650"/>
      <c r="G3650"/>
    </row>
    <row r="3651" spans="1:7" x14ac:dyDescent="0.35">
      <c r="A3651"/>
      <c r="B3651"/>
      <c r="C3651"/>
      <c r="D3651"/>
      <c r="E3651"/>
      <c r="F3651"/>
      <c r="G3651"/>
    </row>
    <row r="3652" spans="1:7" x14ac:dyDescent="0.35">
      <c r="A3652"/>
      <c r="B3652"/>
      <c r="C3652"/>
      <c r="D3652"/>
      <c r="E3652"/>
      <c r="F3652"/>
      <c r="G3652"/>
    </row>
    <row r="3653" spans="1:7" x14ac:dyDescent="0.35">
      <c r="A3653"/>
      <c r="B3653"/>
      <c r="C3653"/>
      <c r="D3653"/>
      <c r="E3653"/>
      <c r="F3653"/>
      <c r="G3653"/>
    </row>
    <row r="3654" spans="1:7" x14ac:dyDescent="0.35">
      <c r="A3654"/>
      <c r="B3654"/>
      <c r="C3654"/>
      <c r="D3654"/>
      <c r="E3654"/>
      <c r="F3654"/>
      <c r="G3654"/>
    </row>
    <row r="3655" spans="1:7" x14ac:dyDescent="0.35">
      <c r="A3655"/>
      <c r="B3655"/>
      <c r="C3655"/>
      <c r="D3655"/>
      <c r="E3655"/>
      <c r="F3655"/>
      <c r="G3655"/>
    </row>
    <row r="3656" spans="1:7" x14ac:dyDescent="0.35">
      <c r="A3656"/>
      <c r="B3656"/>
      <c r="C3656"/>
      <c r="D3656"/>
      <c r="E3656"/>
      <c r="F3656"/>
      <c r="G3656"/>
    </row>
    <row r="3657" spans="1:7" x14ac:dyDescent="0.35">
      <c r="A3657"/>
      <c r="B3657"/>
      <c r="C3657"/>
      <c r="D3657"/>
      <c r="E3657"/>
      <c r="F3657"/>
      <c r="G3657"/>
    </row>
    <row r="3658" spans="1:7" x14ac:dyDescent="0.35">
      <c r="A3658"/>
      <c r="B3658"/>
      <c r="C3658"/>
      <c r="D3658"/>
      <c r="E3658"/>
      <c r="F3658"/>
      <c r="G3658"/>
    </row>
    <row r="3659" spans="1:7" x14ac:dyDescent="0.35">
      <c r="A3659"/>
      <c r="B3659"/>
      <c r="C3659"/>
      <c r="D3659"/>
      <c r="E3659"/>
      <c r="F3659"/>
      <c r="G3659"/>
    </row>
    <row r="3660" spans="1:7" x14ac:dyDescent="0.35">
      <c r="A3660"/>
      <c r="B3660"/>
      <c r="C3660"/>
      <c r="D3660"/>
      <c r="E3660"/>
      <c r="F3660"/>
      <c r="G3660"/>
    </row>
    <row r="3661" spans="1:7" x14ac:dyDescent="0.35">
      <c r="A3661"/>
      <c r="B3661"/>
      <c r="C3661"/>
      <c r="D3661"/>
      <c r="E3661"/>
      <c r="F3661"/>
      <c r="G3661"/>
    </row>
    <row r="3662" spans="1:7" x14ac:dyDescent="0.35">
      <c r="A3662"/>
      <c r="B3662"/>
      <c r="C3662"/>
      <c r="D3662"/>
      <c r="E3662"/>
      <c r="F3662"/>
      <c r="G3662"/>
    </row>
    <row r="3663" spans="1:7" x14ac:dyDescent="0.35">
      <c r="A3663"/>
      <c r="B3663"/>
      <c r="C3663"/>
      <c r="D3663"/>
      <c r="E3663"/>
      <c r="F3663"/>
      <c r="G3663"/>
    </row>
    <row r="3664" spans="1:7" x14ac:dyDescent="0.35">
      <c r="A3664"/>
      <c r="B3664"/>
      <c r="C3664"/>
      <c r="D3664"/>
      <c r="E3664"/>
      <c r="F3664"/>
      <c r="G3664"/>
    </row>
    <row r="3665" spans="1:7" x14ac:dyDescent="0.35">
      <c r="A3665"/>
      <c r="B3665"/>
      <c r="C3665"/>
      <c r="D3665"/>
      <c r="E3665"/>
      <c r="F3665"/>
      <c r="G3665"/>
    </row>
    <row r="3666" spans="1:7" x14ac:dyDescent="0.35">
      <c r="A3666"/>
      <c r="B3666"/>
      <c r="C3666"/>
      <c r="D3666"/>
      <c r="E3666"/>
      <c r="F3666"/>
      <c r="G3666"/>
    </row>
    <row r="3667" spans="1:7" x14ac:dyDescent="0.35">
      <c r="A3667"/>
      <c r="B3667"/>
      <c r="C3667"/>
      <c r="D3667"/>
      <c r="E3667"/>
      <c r="F3667"/>
      <c r="G3667"/>
    </row>
    <row r="3668" spans="1:7" x14ac:dyDescent="0.35">
      <c r="A3668"/>
      <c r="B3668"/>
      <c r="C3668"/>
      <c r="D3668"/>
      <c r="E3668"/>
      <c r="F3668"/>
      <c r="G3668"/>
    </row>
    <row r="3669" spans="1:7" x14ac:dyDescent="0.35">
      <c r="A3669"/>
      <c r="B3669"/>
      <c r="C3669"/>
      <c r="D3669"/>
      <c r="E3669"/>
      <c r="F3669"/>
      <c r="G3669"/>
    </row>
    <row r="3670" spans="1:7" x14ac:dyDescent="0.35">
      <c r="A3670"/>
      <c r="B3670"/>
      <c r="C3670"/>
      <c r="D3670"/>
      <c r="E3670"/>
      <c r="F3670"/>
      <c r="G3670"/>
    </row>
    <row r="3671" spans="1:7" x14ac:dyDescent="0.35">
      <c r="A3671"/>
      <c r="B3671"/>
      <c r="C3671"/>
      <c r="D3671"/>
      <c r="E3671"/>
      <c r="F3671"/>
      <c r="G3671"/>
    </row>
    <row r="3672" spans="1:7" x14ac:dyDescent="0.35">
      <c r="A3672"/>
      <c r="B3672"/>
      <c r="C3672"/>
      <c r="D3672"/>
      <c r="E3672"/>
      <c r="F3672"/>
      <c r="G3672"/>
    </row>
    <row r="3673" spans="1:7" x14ac:dyDescent="0.35">
      <c r="A3673"/>
      <c r="B3673"/>
      <c r="C3673"/>
      <c r="D3673"/>
      <c r="E3673"/>
      <c r="F3673"/>
      <c r="G3673"/>
    </row>
    <row r="3674" spans="1:7" x14ac:dyDescent="0.35">
      <c r="A3674"/>
      <c r="B3674"/>
      <c r="C3674"/>
      <c r="D3674"/>
      <c r="E3674"/>
      <c r="F3674"/>
      <c r="G3674"/>
    </row>
    <row r="3675" spans="1:7" x14ac:dyDescent="0.35">
      <c r="A3675"/>
      <c r="B3675"/>
      <c r="C3675"/>
      <c r="D3675"/>
      <c r="E3675"/>
      <c r="F3675"/>
      <c r="G3675"/>
    </row>
    <row r="3676" spans="1:7" x14ac:dyDescent="0.35">
      <c r="A3676"/>
      <c r="B3676"/>
      <c r="C3676"/>
      <c r="D3676"/>
      <c r="E3676"/>
      <c r="F3676"/>
      <c r="G3676"/>
    </row>
    <row r="3677" spans="1:7" x14ac:dyDescent="0.35">
      <c r="A3677"/>
      <c r="B3677"/>
      <c r="C3677"/>
      <c r="D3677"/>
      <c r="E3677"/>
      <c r="F3677"/>
      <c r="G3677"/>
    </row>
    <row r="3678" spans="1:7" x14ac:dyDescent="0.35">
      <c r="A3678"/>
      <c r="B3678"/>
      <c r="C3678"/>
      <c r="D3678"/>
      <c r="E3678"/>
      <c r="F3678"/>
      <c r="G3678"/>
    </row>
    <row r="3679" spans="1:7" x14ac:dyDescent="0.35">
      <c r="A3679"/>
      <c r="B3679"/>
      <c r="C3679"/>
      <c r="D3679"/>
      <c r="E3679"/>
      <c r="F3679"/>
      <c r="G3679"/>
    </row>
    <row r="3680" spans="1:7" x14ac:dyDescent="0.35">
      <c r="A3680"/>
      <c r="B3680"/>
      <c r="C3680"/>
      <c r="D3680"/>
      <c r="E3680"/>
      <c r="F3680"/>
      <c r="G3680"/>
    </row>
    <row r="3681" spans="1:7" x14ac:dyDescent="0.35">
      <c r="A3681"/>
      <c r="B3681"/>
      <c r="C3681"/>
      <c r="D3681"/>
      <c r="E3681"/>
      <c r="F3681"/>
      <c r="G3681"/>
    </row>
    <row r="3682" spans="1:7" x14ac:dyDescent="0.35">
      <c r="A3682"/>
      <c r="B3682"/>
      <c r="C3682"/>
      <c r="D3682"/>
      <c r="E3682"/>
      <c r="F3682"/>
      <c r="G3682"/>
    </row>
    <row r="3683" spans="1:7" x14ac:dyDescent="0.35">
      <c r="A3683"/>
      <c r="B3683"/>
      <c r="C3683"/>
      <c r="D3683"/>
      <c r="E3683"/>
      <c r="F3683"/>
      <c r="G3683"/>
    </row>
    <row r="3684" spans="1:7" x14ac:dyDescent="0.35">
      <c r="A3684"/>
      <c r="B3684"/>
      <c r="C3684"/>
      <c r="D3684"/>
      <c r="E3684"/>
      <c r="F3684"/>
      <c r="G3684"/>
    </row>
    <row r="3685" spans="1:7" x14ac:dyDescent="0.35">
      <c r="A3685"/>
      <c r="B3685"/>
      <c r="C3685"/>
      <c r="D3685"/>
      <c r="E3685"/>
      <c r="F3685"/>
      <c r="G3685"/>
    </row>
    <row r="3686" spans="1:7" x14ac:dyDescent="0.35">
      <c r="A3686"/>
      <c r="B3686"/>
      <c r="C3686"/>
      <c r="D3686"/>
      <c r="E3686"/>
      <c r="F3686"/>
      <c r="G3686"/>
    </row>
    <row r="3687" spans="1:7" x14ac:dyDescent="0.35">
      <c r="A3687"/>
      <c r="B3687"/>
      <c r="C3687"/>
      <c r="D3687"/>
      <c r="E3687"/>
      <c r="F3687"/>
      <c r="G3687"/>
    </row>
    <row r="3688" spans="1:7" x14ac:dyDescent="0.35">
      <c r="A3688"/>
      <c r="B3688"/>
      <c r="C3688"/>
      <c r="D3688"/>
      <c r="E3688"/>
      <c r="F3688"/>
      <c r="G3688"/>
    </row>
    <row r="3689" spans="1:7" x14ac:dyDescent="0.35">
      <c r="A3689"/>
      <c r="B3689"/>
      <c r="C3689"/>
      <c r="D3689"/>
      <c r="E3689"/>
      <c r="F3689"/>
      <c r="G3689"/>
    </row>
    <row r="3690" spans="1:7" x14ac:dyDescent="0.35">
      <c r="A3690"/>
      <c r="B3690"/>
      <c r="C3690"/>
      <c r="D3690"/>
      <c r="E3690"/>
      <c r="F3690"/>
      <c r="G3690"/>
    </row>
    <row r="3691" spans="1:7" x14ac:dyDescent="0.35">
      <c r="A3691"/>
      <c r="B3691"/>
      <c r="C3691"/>
      <c r="D3691"/>
      <c r="E3691"/>
      <c r="F3691"/>
      <c r="G3691"/>
    </row>
    <row r="3692" spans="1:7" x14ac:dyDescent="0.35">
      <c r="A3692"/>
      <c r="B3692"/>
      <c r="C3692"/>
      <c r="D3692"/>
      <c r="E3692"/>
      <c r="F3692"/>
      <c r="G3692"/>
    </row>
    <row r="3693" spans="1:7" x14ac:dyDescent="0.35">
      <c r="A3693"/>
      <c r="B3693"/>
      <c r="C3693"/>
      <c r="D3693"/>
      <c r="E3693"/>
      <c r="F3693"/>
      <c r="G3693"/>
    </row>
    <row r="3694" spans="1:7" x14ac:dyDescent="0.35">
      <c r="A3694"/>
      <c r="B3694"/>
      <c r="C3694"/>
      <c r="D3694"/>
      <c r="E3694"/>
      <c r="F3694"/>
      <c r="G3694"/>
    </row>
    <row r="3695" spans="1:7" x14ac:dyDescent="0.35">
      <c r="A3695"/>
      <c r="B3695"/>
      <c r="C3695"/>
      <c r="D3695"/>
      <c r="E3695"/>
      <c r="F3695"/>
      <c r="G3695"/>
    </row>
    <row r="3696" spans="1:7" x14ac:dyDescent="0.35">
      <c r="A3696"/>
      <c r="B3696"/>
      <c r="C3696"/>
      <c r="D3696"/>
      <c r="E3696"/>
      <c r="F3696"/>
      <c r="G3696"/>
    </row>
    <row r="3697" spans="1:7" x14ac:dyDescent="0.35">
      <c r="A3697"/>
      <c r="B3697"/>
      <c r="C3697"/>
      <c r="D3697"/>
      <c r="E3697"/>
      <c r="F3697"/>
      <c r="G3697"/>
    </row>
    <row r="3698" spans="1:7" x14ac:dyDescent="0.35">
      <c r="A3698"/>
      <c r="B3698"/>
      <c r="C3698"/>
      <c r="D3698"/>
      <c r="E3698"/>
      <c r="F3698"/>
      <c r="G3698"/>
    </row>
    <row r="3699" spans="1:7" x14ac:dyDescent="0.35">
      <c r="A3699"/>
      <c r="B3699"/>
      <c r="C3699"/>
      <c r="D3699"/>
      <c r="E3699"/>
      <c r="F3699"/>
      <c r="G3699"/>
    </row>
    <row r="3700" spans="1:7" x14ac:dyDescent="0.35">
      <c r="A3700"/>
      <c r="B3700"/>
      <c r="C3700"/>
      <c r="D3700"/>
      <c r="E3700"/>
      <c r="F3700"/>
      <c r="G3700"/>
    </row>
    <row r="3701" spans="1:7" x14ac:dyDescent="0.35">
      <c r="A3701"/>
      <c r="B3701"/>
      <c r="C3701"/>
      <c r="D3701"/>
      <c r="E3701"/>
      <c r="F3701"/>
      <c r="G3701"/>
    </row>
    <row r="3702" spans="1:7" x14ac:dyDescent="0.35">
      <c r="A3702"/>
      <c r="B3702"/>
      <c r="C3702"/>
      <c r="D3702"/>
      <c r="E3702"/>
      <c r="F3702"/>
      <c r="G3702"/>
    </row>
    <row r="3703" spans="1:7" x14ac:dyDescent="0.35">
      <c r="A3703"/>
      <c r="B3703"/>
      <c r="C3703"/>
      <c r="D3703"/>
      <c r="E3703"/>
      <c r="F3703"/>
      <c r="G3703"/>
    </row>
    <row r="3704" spans="1:7" x14ac:dyDescent="0.35">
      <c r="A3704"/>
      <c r="B3704"/>
      <c r="C3704"/>
      <c r="D3704"/>
      <c r="E3704"/>
      <c r="F3704"/>
      <c r="G3704"/>
    </row>
    <row r="3705" spans="1:7" x14ac:dyDescent="0.35">
      <c r="A3705"/>
      <c r="B3705"/>
      <c r="C3705"/>
      <c r="D3705"/>
      <c r="E3705"/>
      <c r="F3705"/>
      <c r="G3705"/>
    </row>
    <row r="3706" spans="1:7" x14ac:dyDescent="0.35">
      <c r="A3706"/>
      <c r="B3706"/>
      <c r="C3706"/>
      <c r="D3706"/>
      <c r="E3706"/>
      <c r="F3706"/>
      <c r="G3706"/>
    </row>
    <row r="3707" spans="1:7" x14ac:dyDescent="0.35">
      <c r="A3707"/>
      <c r="B3707"/>
      <c r="C3707"/>
      <c r="D3707"/>
      <c r="E3707"/>
      <c r="F3707"/>
      <c r="G3707"/>
    </row>
    <row r="3708" spans="1:7" x14ac:dyDescent="0.35">
      <c r="A3708"/>
      <c r="B3708"/>
      <c r="C3708"/>
      <c r="D3708"/>
      <c r="E3708"/>
      <c r="F3708"/>
      <c r="G3708"/>
    </row>
    <row r="3709" spans="1:7" x14ac:dyDescent="0.35">
      <c r="A3709"/>
      <c r="B3709"/>
      <c r="C3709"/>
      <c r="D3709"/>
      <c r="E3709"/>
      <c r="F3709"/>
      <c r="G3709"/>
    </row>
    <row r="3710" spans="1:7" x14ac:dyDescent="0.35">
      <c r="A3710"/>
      <c r="B3710"/>
      <c r="C3710"/>
      <c r="D3710"/>
      <c r="E3710"/>
      <c r="F3710"/>
      <c r="G3710"/>
    </row>
    <row r="3711" spans="1:7" x14ac:dyDescent="0.35">
      <c r="A3711"/>
      <c r="B3711"/>
      <c r="C3711"/>
      <c r="D3711"/>
      <c r="E3711"/>
      <c r="F3711"/>
      <c r="G3711"/>
    </row>
    <row r="3712" spans="1:7" x14ac:dyDescent="0.35">
      <c r="A3712"/>
      <c r="B3712"/>
      <c r="C3712"/>
      <c r="D3712"/>
      <c r="E3712"/>
      <c r="F3712"/>
      <c r="G3712"/>
    </row>
    <row r="3713" spans="1:7" x14ac:dyDescent="0.35">
      <c r="A3713"/>
      <c r="B3713"/>
      <c r="C3713"/>
      <c r="D3713"/>
      <c r="E3713"/>
      <c r="F3713"/>
      <c r="G3713"/>
    </row>
    <row r="3714" spans="1:7" x14ac:dyDescent="0.35">
      <c r="A3714"/>
      <c r="B3714"/>
      <c r="C3714"/>
      <c r="D3714"/>
      <c r="E3714"/>
      <c r="F3714"/>
      <c r="G3714"/>
    </row>
    <row r="3715" spans="1:7" x14ac:dyDescent="0.35">
      <c r="A3715"/>
      <c r="B3715"/>
      <c r="C3715"/>
      <c r="D3715"/>
      <c r="E3715"/>
      <c r="F3715"/>
      <c r="G3715"/>
    </row>
    <row r="3716" spans="1:7" x14ac:dyDescent="0.35">
      <c r="A3716"/>
      <c r="B3716"/>
      <c r="C3716"/>
      <c r="D3716"/>
      <c r="E3716"/>
      <c r="F3716"/>
      <c r="G3716"/>
    </row>
    <row r="3717" spans="1:7" x14ac:dyDescent="0.35">
      <c r="A3717"/>
      <c r="B3717"/>
      <c r="C3717"/>
      <c r="D3717"/>
      <c r="E3717"/>
      <c r="F3717"/>
      <c r="G3717"/>
    </row>
    <row r="3718" spans="1:7" x14ac:dyDescent="0.35">
      <c r="A3718"/>
      <c r="B3718"/>
      <c r="C3718"/>
      <c r="D3718"/>
      <c r="E3718"/>
      <c r="F3718"/>
      <c r="G3718"/>
    </row>
    <row r="3719" spans="1:7" x14ac:dyDescent="0.35">
      <c r="A3719"/>
      <c r="B3719"/>
      <c r="C3719"/>
      <c r="D3719"/>
      <c r="E3719"/>
      <c r="F3719"/>
      <c r="G3719"/>
    </row>
    <row r="3720" spans="1:7" x14ac:dyDescent="0.35">
      <c r="A3720"/>
      <c r="B3720"/>
      <c r="C3720"/>
      <c r="D3720"/>
      <c r="E3720"/>
      <c r="F3720"/>
      <c r="G3720"/>
    </row>
    <row r="3721" spans="1:7" x14ac:dyDescent="0.35">
      <c r="A3721"/>
      <c r="B3721"/>
      <c r="C3721"/>
      <c r="D3721"/>
      <c r="E3721"/>
      <c r="F3721"/>
      <c r="G3721"/>
    </row>
    <row r="3722" spans="1:7" x14ac:dyDescent="0.35">
      <c r="A3722"/>
      <c r="B3722"/>
      <c r="C3722"/>
      <c r="D3722"/>
      <c r="E3722"/>
      <c r="F3722"/>
      <c r="G3722"/>
    </row>
    <row r="3723" spans="1:7" x14ac:dyDescent="0.35">
      <c r="A3723"/>
      <c r="B3723"/>
      <c r="C3723"/>
      <c r="D3723"/>
      <c r="E3723"/>
      <c r="F3723"/>
      <c r="G3723"/>
    </row>
    <row r="3724" spans="1:7" x14ac:dyDescent="0.35">
      <c r="A3724"/>
      <c r="B3724"/>
      <c r="C3724"/>
      <c r="D3724"/>
      <c r="E3724"/>
      <c r="F3724"/>
      <c r="G3724"/>
    </row>
    <row r="3725" spans="1:7" x14ac:dyDescent="0.35">
      <c r="A3725"/>
      <c r="B3725"/>
      <c r="C3725"/>
      <c r="D3725"/>
      <c r="E3725"/>
      <c r="F3725"/>
      <c r="G3725"/>
    </row>
    <row r="3726" spans="1:7" x14ac:dyDescent="0.35">
      <c r="A3726"/>
      <c r="B3726"/>
      <c r="C3726"/>
      <c r="D3726"/>
      <c r="E3726"/>
      <c r="F3726"/>
      <c r="G3726"/>
    </row>
    <row r="3727" spans="1:7" x14ac:dyDescent="0.35">
      <c r="A3727"/>
      <c r="B3727"/>
      <c r="C3727"/>
      <c r="D3727"/>
      <c r="E3727"/>
      <c r="F3727"/>
      <c r="G3727"/>
    </row>
    <row r="3728" spans="1:7" x14ac:dyDescent="0.35">
      <c r="A3728"/>
      <c r="B3728"/>
      <c r="C3728"/>
      <c r="D3728"/>
      <c r="E3728"/>
      <c r="F3728"/>
      <c r="G3728"/>
    </row>
    <row r="3729" spans="1:7" x14ac:dyDescent="0.35">
      <c r="A3729"/>
      <c r="B3729"/>
      <c r="C3729"/>
      <c r="D3729"/>
      <c r="E3729"/>
      <c r="F3729"/>
      <c r="G3729"/>
    </row>
    <row r="3730" spans="1:7" x14ac:dyDescent="0.35">
      <c r="A3730"/>
      <c r="B3730"/>
      <c r="C3730"/>
      <c r="D3730"/>
      <c r="E3730"/>
      <c r="F3730"/>
      <c r="G3730"/>
    </row>
    <row r="3731" spans="1:7" x14ac:dyDescent="0.35">
      <c r="A3731"/>
      <c r="B3731"/>
      <c r="C3731"/>
      <c r="D3731"/>
      <c r="E3731"/>
      <c r="F3731"/>
      <c r="G3731"/>
    </row>
    <row r="3732" spans="1:7" x14ac:dyDescent="0.35">
      <c r="A3732"/>
      <c r="B3732"/>
      <c r="C3732"/>
      <c r="D3732"/>
      <c r="E3732"/>
      <c r="F3732"/>
      <c r="G3732"/>
    </row>
    <row r="3733" spans="1:7" x14ac:dyDescent="0.35">
      <c r="A3733"/>
      <c r="B3733"/>
      <c r="C3733"/>
      <c r="D3733"/>
      <c r="E3733"/>
      <c r="F3733"/>
      <c r="G3733"/>
    </row>
    <row r="3734" spans="1:7" x14ac:dyDescent="0.35">
      <c r="A3734"/>
      <c r="B3734"/>
      <c r="C3734"/>
      <c r="D3734"/>
      <c r="E3734"/>
      <c r="F3734"/>
      <c r="G3734"/>
    </row>
    <row r="3735" spans="1:7" x14ac:dyDescent="0.35">
      <c r="A3735"/>
      <c r="B3735"/>
      <c r="C3735"/>
      <c r="D3735"/>
      <c r="E3735"/>
      <c r="F3735"/>
      <c r="G3735"/>
    </row>
    <row r="3736" spans="1:7" x14ac:dyDescent="0.35">
      <c r="A3736"/>
      <c r="B3736"/>
      <c r="C3736"/>
      <c r="D3736"/>
      <c r="E3736"/>
      <c r="F3736"/>
      <c r="G3736"/>
    </row>
    <row r="3737" spans="1:7" x14ac:dyDescent="0.35">
      <c r="A3737"/>
      <c r="B3737"/>
      <c r="C3737"/>
      <c r="D3737"/>
      <c r="E3737"/>
      <c r="F3737"/>
      <c r="G3737"/>
    </row>
    <row r="3738" spans="1:7" x14ac:dyDescent="0.35">
      <c r="A3738"/>
      <c r="B3738"/>
      <c r="C3738"/>
      <c r="D3738"/>
      <c r="E3738"/>
      <c r="F3738"/>
      <c r="G3738"/>
    </row>
    <row r="3739" spans="1:7" x14ac:dyDescent="0.35">
      <c r="A3739"/>
      <c r="B3739"/>
      <c r="C3739"/>
      <c r="D3739"/>
      <c r="E3739"/>
      <c r="F3739"/>
      <c r="G3739"/>
    </row>
    <row r="3740" spans="1:7" x14ac:dyDescent="0.35">
      <c r="A3740"/>
      <c r="B3740"/>
      <c r="C3740"/>
      <c r="D3740"/>
      <c r="E3740"/>
      <c r="F3740"/>
      <c r="G3740"/>
    </row>
    <row r="3741" spans="1:7" x14ac:dyDescent="0.35">
      <c r="A3741"/>
      <c r="B3741"/>
      <c r="C3741"/>
      <c r="D3741"/>
      <c r="E3741"/>
      <c r="F3741"/>
      <c r="G3741"/>
    </row>
    <row r="3742" spans="1:7" x14ac:dyDescent="0.35">
      <c r="A3742"/>
      <c r="B3742"/>
      <c r="C3742"/>
      <c r="D3742"/>
      <c r="E3742"/>
      <c r="F3742"/>
      <c r="G3742"/>
    </row>
    <row r="3743" spans="1:7" x14ac:dyDescent="0.35">
      <c r="A3743"/>
      <c r="B3743"/>
      <c r="C3743"/>
      <c r="D3743"/>
      <c r="E3743"/>
      <c r="F3743"/>
      <c r="G3743"/>
    </row>
    <row r="3744" spans="1:7" x14ac:dyDescent="0.35">
      <c r="A3744"/>
      <c r="B3744"/>
      <c r="C3744"/>
      <c r="D3744"/>
      <c r="E3744"/>
      <c r="F3744"/>
      <c r="G3744"/>
    </row>
    <row r="3745" spans="1:7" x14ac:dyDescent="0.35">
      <c r="A3745"/>
      <c r="B3745"/>
      <c r="C3745"/>
      <c r="D3745"/>
      <c r="E3745"/>
      <c r="F3745"/>
      <c r="G3745"/>
    </row>
    <row r="3746" spans="1:7" x14ac:dyDescent="0.35">
      <c r="A3746"/>
      <c r="B3746"/>
      <c r="C3746"/>
      <c r="D3746"/>
      <c r="E3746"/>
      <c r="F3746"/>
      <c r="G3746"/>
    </row>
    <row r="3747" spans="1:7" x14ac:dyDescent="0.35">
      <c r="A3747"/>
      <c r="B3747"/>
      <c r="C3747"/>
      <c r="D3747"/>
      <c r="E3747"/>
      <c r="F3747"/>
      <c r="G3747"/>
    </row>
    <row r="3748" spans="1:7" x14ac:dyDescent="0.35">
      <c r="A3748"/>
      <c r="B3748"/>
      <c r="C3748"/>
      <c r="D3748"/>
      <c r="E3748"/>
      <c r="F3748"/>
      <c r="G3748"/>
    </row>
    <row r="3749" spans="1:7" x14ac:dyDescent="0.35">
      <c r="A3749"/>
      <c r="B3749"/>
      <c r="C3749"/>
      <c r="D3749"/>
      <c r="E3749"/>
      <c r="F3749"/>
      <c r="G3749"/>
    </row>
    <row r="3750" spans="1:7" x14ac:dyDescent="0.35">
      <c r="A3750"/>
      <c r="B3750"/>
      <c r="C3750"/>
      <c r="D3750"/>
      <c r="E3750"/>
      <c r="F3750"/>
      <c r="G3750"/>
    </row>
    <row r="3751" spans="1:7" x14ac:dyDescent="0.35">
      <c r="A3751"/>
      <c r="B3751"/>
      <c r="C3751"/>
      <c r="D3751"/>
      <c r="E3751"/>
      <c r="F3751"/>
      <c r="G3751"/>
    </row>
    <row r="3752" spans="1:7" x14ac:dyDescent="0.35">
      <c r="A3752"/>
      <c r="B3752"/>
      <c r="C3752"/>
      <c r="D3752"/>
      <c r="E3752"/>
      <c r="F3752"/>
      <c r="G3752"/>
    </row>
    <row r="3753" spans="1:7" x14ac:dyDescent="0.35">
      <c r="A3753"/>
      <c r="B3753"/>
      <c r="C3753"/>
      <c r="D3753"/>
      <c r="E3753"/>
      <c r="F3753"/>
      <c r="G3753"/>
    </row>
    <row r="3754" spans="1:7" x14ac:dyDescent="0.35">
      <c r="A3754"/>
      <c r="B3754"/>
      <c r="C3754"/>
      <c r="D3754"/>
      <c r="E3754"/>
      <c r="F3754"/>
      <c r="G3754"/>
    </row>
    <row r="3755" spans="1:7" x14ac:dyDescent="0.35">
      <c r="A3755"/>
      <c r="B3755"/>
      <c r="C3755"/>
      <c r="D3755"/>
      <c r="E3755"/>
      <c r="F3755"/>
      <c r="G3755"/>
    </row>
    <row r="3756" spans="1:7" x14ac:dyDescent="0.35">
      <c r="A3756"/>
      <c r="B3756"/>
      <c r="C3756"/>
      <c r="D3756"/>
      <c r="E3756"/>
      <c r="F3756"/>
      <c r="G3756"/>
    </row>
    <row r="3757" spans="1:7" x14ac:dyDescent="0.35">
      <c r="A3757"/>
      <c r="B3757"/>
      <c r="C3757"/>
      <c r="D3757"/>
      <c r="E3757"/>
      <c r="F3757"/>
      <c r="G3757"/>
    </row>
    <row r="3758" spans="1:7" x14ac:dyDescent="0.35">
      <c r="A3758"/>
      <c r="B3758"/>
      <c r="C3758"/>
      <c r="D3758"/>
      <c r="E3758"/>
      <c r="F3758"/>
      <c r="G3758"/>
    </row>
    <row r="3759" spans="1:7" x14ac:dyDescent="0.35">
      <c r="A3759"/>
      <c r="B3759"/>
      <c r="C3759"/>
      <c r="D3759"/>
      <c r="E3759"/>
      <c r="F3759"/>
      <c r="G3759"/>
    </row>
    <row r="3760" spans="1:7" x14ac:dyDescent="0.35">
      <c r="A3760"/>
      <c r="B3760"/>
      <c r="C3760"/>
      <c r="D3760"/>
      <c r="E3760"/>
      <c r="F3760"/>
      <c r="G3760"/>
    </row>
    <row r="3761" spans="1:7" x14ac:dyDescent="0.35">
      <c r="A3761"/>
      <c r="B3761"/>
      <c r="C3761"/>
      <c r="D3761"/>
      <c r="E3761"/>
      <c r="F3761"/>
      <c r="G3761"/>
    </row>
    <row r="3762" spans="1:7" x14ac:dyDescent="0.35">
      <c r="A3762"/>
      <c r="B3762"/>
      <c r="C3762"/>
      <c r="D3762"/>
      <c r="E3762"/>
      <c r="F3762"/>
      <c r="G3762"/>
    </row>
    <row r="3763" spans="1:7" x14ac:dyDescent="0.35">
      <c r="A3763"/>
      <c r="B3763"/>
      <c r="C3763"/>
      <c r="D3763"/>
      <c r="E3763"/>
      <c r="F3763"/>
      <c r="G3763"/>
    </row>
    <row r="3764" spans="1:7" x14ac:dyDescent="0.35">
      <c r="A3764"/>
      <c r="B3764"/>
      <c r="C3764"/>
      <c r="D3764"/>
      <c r="E3764"/>
      <c r="F3764"/>
      <c r="G3764"/>
    </row>
    <row r="3765" spans="1:7" x14ac:dyDescent="0.35">
      <c r="A3765"/>
      <c r="B3765"/>
      <c r="C3765"/>
      <c r="D3765"/>
      <c r="E3765"/>
      <c r="F3765"/>
      <c r="G3765"/>
    </row>
    <row r="3766" spans="1:7" x14ac:dyDescent="0.35">
      <c r="A3766"/>
      <c r="B3766"/>
      <c r="C3766"/>
      <c r="D3766"/>
      <c r="E3766"/>
      <c r="F3766"/>
      <c r="G3766"/>
    </row>
    <row r="3767" spans="1:7" x14ac:dyDescent="0.35">
      <c r="A3767"/>
      <c r="B3767"/>
      <c r="C3767"/>
      <c r="D3767"/>
      <c r="E3767"/>
      <c r="F3767"/>
      <c r="G3767"/>
    </row>
    <row r="3768" spans="1:7" x14ac:dyDescent="0.35">
      <c r="A3768"/>
      <c r="B3768"/>
      <c r="C3768"/>
      <c r="D3768"/>
      <c r="E3768"/>
      <c r="F3768"/>
      <c r="G3768"/>
    </row>
    <row r="3769" spans="1:7" x14ac:dyDescent="0.35">
      <c r="A3769"/>
      <c r="B3769"/>
      <c r="C3769"/>
      <c r="D3769"/>
      <c r="E3769"/>
      <c r="F3769"/>
      <c r="G3769"/>
    </row>
    <row r="3770" spans="1:7" x14ac:dyDescent="0.35">
      <c r="A3770"/>
      <c r="B3770"/>
      <c r="C3770"/>
      <c r="D3770"/>
      <c r="E3770"/>
      <c r="F3770"/>
      <c r="G3770"/>
    </row>
    <row r="3771" spans="1:7" x14ac:dyDescent="0.35">
      <c r="A3771"/>
      <c r="B3771"/>
      <c r="C3771"/>
      <c r="D3771"/>
      <c r="E3771"/>
      <c r="F3771"/>
      <c r="G3771"/>
    </row>
    <row r="3772" spans="1:7" x14ac:dyDescent="0.35">
      <c r="A3772"/>
      <c r="B3772"/>
      <c r="C3772"/>
      <c r="D3772"/>
      <c r="E3772"/>
      <c r="F3772"/>
      <c r="G3772"/>
    </row>
    <row r="3773" spans="1:7" x14ac:dyDescent="0.35">
      <c r="A3773"/>
      <c r="B3773"/>
      <c r="C3773"/>
      <c r="D3773"/>
      <c r="E3773"/>
      <c r="F3773"/>
      <c r="G3773"/>
    </row>
    <row r="3774" spans="1:7" x14ac:dyDescent="0.35">
      <c r="A3774"/>
      <c r="B3774"/>
      <c r="C3774"/>
      <c r="D3774"/>
      <c r="E3774"/>
      <c r="F3774"/>
      <c r="G3774"/>
    </row>
    <row r="3775" spans="1:7" x14ac:dyDescent="0.35">
      <c r="A3775"/>
      <c r="B3775"/>
      <c r="C3775"/>
      <c r="D3775"/>
      <c r="E3775"/>
      <c r="F3775"/>
      <c r="G3775"/>
    </row>
    <row r="3776" spans="1:7" x14ac:dyDescent="0.35">
      <c r="A3776"/>
      <c r="B3776"/>
      <c r="C3776"/>
      <c r="D3776"/>
      <c r="E3776"/>
      <c r="F3776"/>
      <c r="G3776"/>
    </row>
    <row r="3777" spans="1:7" x14ac:dyDescent="0.35">
      <c r="A3777"/>
      <c r="B3777"/>
      <c r="C3777"/>
      <c r="D3777"/>
      <c r="E3777"/>
      <c r="F3777"/>
      <c r="G3777"/>
    </row>
    <row r="3778" spans="1:7" x14ac:dyDescent="0.35">
      <c r="A3778"/>
      <c r="B3778"/>
      <c r="C3778"/>
      <c r="D3778"/>
      <c r="E3778"/>
      <c r="F3778"/>
      <c r="G3778"/>
    </row>
    <row r="3779" spans="1:7" x14ac:dyDescent="0.35">
      <c r="A3779"/>
      <c r="B3779"/>
      <c r="C3779"/>
      <c r="D3779"/>
      <c r="E3779"/>
      <c r="F3779"/>
      <c r="G3779"/>
    </row>
    <row r="3780" spans="1:7" x14ac:dyDescent="0.35">
      <c r="A3780"/>
      <c r="B3780"/>
      <c r="C3780"/>
      <c r="D3780"/>
      <c r="E3780"/>
      <c r="F3780"/>
      <c r="G3780"/>
    </row>
    <row r="3781" spans="1:7" x14ac:dyDescent="0.35">
      <c r="A3781"/>
      <c r="B3781"/>
      <c r="C3781"/>
      <c r="D3781"/>
      <c r="E3781"/>
      <c r="F3781"/>
      <c r="G3781"/>
    </row>
    <row r="3782" spans="1:7" x14ac:dyDescent="0.35">
      <c r="A3782"/>
      <c r="B3782"/>
      <c r="C3782"/>
      <c r="D3782"/>
      <c r="E3782"/>
      <c r="F3782"/>
      <c r="G3782"/>
    </row>
    <row r="3783" spans="1:7" x14ac:dyDescent="0.35">
      <c r="A3783"/>
      <c r="B3783"/>
      <c r="C3783"/>
      <c r="D3783"/>
      <c r="E3783"/>
      <c r="F3783"/>
      <c r="G3783"/>
    </row>
    <row r="3784" spans="1:7" x14ac:dyDescent="0.35">
      <c r="A3784"/>
      <c r="B3784"/>
      <c r="C3784"/>
      <c r="D3784"/>
      <c r="E3784"/>
      <c r="F3784"/>
      <c r="G3784"/>
    </row>
    <row r="3785" spans="1:7" x14ac:dyDescent="0.35">
      <c r="A3785"/>
      <c r="B3785"/>
      <c r="C3785"/>
      <c r="D3785"/>
      <c r="E3785"/>
      <c r="F3785"/>
      <c r="G3785"/>
    </row>
    <row r="3786" spans="1:7" x14ac:dyDescent="0.35">
      <c r="A3786"/>
      <c r="B3786"/>
      <c r="C3786"/>
      <c r="D3786"/>
      <c r="E3786"/>
      <c r="F3786"/>
      <c r="G3786"/>
    </row>
    <row r="3787" spans="1:7" x14ac:dyDescent="0.35">
      <c r="A3787"/>
      <c r="B3787"/>
      <c r="C3787"/>
      <c r="D3787"/>
      <c r="E3787"/>
      <c r="F3787"/>
      <c r="G3787"/>
    </row>
    <row r="3788" spans="1:7" x14ac:dyDescent="0.35">
      <c r="A3788"/>
      <c r="B3788"/>
      <c r="C3788"/>
      <c r="D3788"/>
      <c r="E3788"/>
      <c r="F3788"/>
      <c r="G3788"/>
    </row>
    <row r="3789" spans="1:7" x14ac:dyDescent="0.35">
      <c r="A3789"/>
      <c r="B3789"/>
      <c r="C3789"/>
      <c r="D3789"/>
      <c r="E3789"/>
      <c r="F3789"/>
      <c r="G3789"/>
    </row>
    <row r="3790" spans="1:7" x14ac:dyDescent="0.35">
      <c r="A3790"/>
      <c r="B3790"/>
      <c r="C3790"/>
      <c r="D3790"/>
      <c r="E3790"/>
      <c r="F3790"/>
      <c r="G3790"/>
    </row>
    <row r="3791" spans="1:7" x14ac:dyDescent="0.35">
      <c r="A3791"/>
      <c r="B3791"/>
      <c r="C3791"/>
      <c r="D3791"/>
      <c r="E3791"/>
      <c r="F3791"/>
      <c r="G3791"/>
    </row>
    <row r="3792" spans="1:7" x14ac:dyDescent="0.35">
      <c r="A3792"/>
      <c r="B3792"/>
      <c r="C3792"/>
      <c r="D3792"/>
      <c r="E3792"/>
      <c r="F3792"/>
      <c r="G3792"/>
    </row>
    <row r="3793" spans="1:7" x14ac:dyDescent="0.35">
      <c r="A3793"/>
      <c r="B3793"/>
      <c r="C3793"/>
      <c r="D3793"/>
      <c r="E3793"/>
      <c r="F3793"/>
      <c r="G3793"/>
    </row>
    <row r="3794" spans="1:7" x14ac:dyDescent="0.35">
      <c r="A3794"/>
      <c r="B3794"/>
      <c r="C3794"/>
      <c r="D3794"/>
      <c r="E3794"/>
      <c r="F3794"/>
      <c r="G3794"/>
    </row>
    <row r="3795" spans="1:7" x14ac:dyDescent="0.35">
      <c r="A3795"/>
      <c r="B3795"/>
      <c r="C3795"/>
      <c r="D3795"/>
      <c r="E3795"/>
      <c r="F3795"/>
      <c r="G3795"/>
    </row>
    <row r="3796" spans="1:7" x14ac:dyDescent="0.35">
      <c r="A3796"/>
      <c r="B3796"/>
      <c r="C3796"/>
      <c r="D3796"/>
      <c r="E3796"/>
      <c r="F3796"/>
      <c r="G3796"/>
    </row>
    <row r="3797" spans="1:7" x14ac:dyDescent="0.35">
      <c r="A3797"/>
      <c r="B3797"/>
      <c r="C3797"/>
      <c r="D3797"/>
      <c r="E3797"/>
      <c r="F3797"/>
      <c r="G3797"/>
    </row>
    <row r="3798" spans="1:7" x14ac:dyDescent="0.35">
      <c r="A3798"/>
      <c r="B3798"/>
      <c r="C3798"/>
      <c r="D3798"/>
      <c r="E3798"/>
      <c r="F3798"/>
      <c r="G3798"/>
    </row>
    <row r="3799" spans="1:7" x14ac:dyDescent="0.35">
      <c r="A3799"/>
      <c r="B3799"/>
      <c r="C3799"/>
      <c r="D3799"/>
      <c r="E3799"/>
      <c r="F3799"/>
      <c r="G3799"/>
    </row>
    <row r="3800" spans="1:7" x14ac:dyDescent="0.35">
      <c r="A3800"/>
      <c r="B3800"/>
      <c r="C3800"/>
      <c r="D3800"/>
      <c r="E3800"/>
      <c r="F3800"/>
      <c r="G3800"/>
    </row>
    <row r="3801" spans="1:7" x14ac:dyDescent="0.35">
      <c r="A3801"/>
      <c r="B3801"/>
      <c r="C3801"/>
      <c r="D3801"/>
      <c r="E3801"/>
      <c r="F3801"/>
      <c r="G3801"/>
    </row>
    <row r="3802" spans="1:7" x14ac:dyDescent="0.35">
      <c r="A3802"/>
      <c r="B3802"/>
      <c r="C3802"/>
      <c r="D3802"/>
      <c r="E3802"/>
      <c r="F3802"/>
      <c r="G3802"/>
    </row>
    <row r="3803" spans="1:7" x14ac:dyDescent="0.35">
      <c r="A3803"/>
      <c r="B3803"/>
      <c r="C3803"/>
      <c r="D3803"/>
      <c r="E3803"/>
      <c r="F3803"/>
      <c r="G3803"/>
    </row>
    <row r="3804" spans="1:7" x14ac:dyDescent="0.35">
      <c r="A3804"/>
      <c r="B3804"/>
      <c r="C3804"/>
      <c r="D3804"/>
      <c r="E3804"/>
      <c r="F3804"/>
      <c r="G3804"/>
    </row>
    <row r="3805" spans="1:7" x14ac:dyDescent="0.35">
      <c r="A3805"/>
      <c r="B3805"/>
      <c r="C3805"/>
      <c r="D3805"/>
      <c r="E3805"/>
      <c r="F3805"/>
      <c r="G3805"/>
    </row>
    <row r="3806" spans="1:7" x14ac:dyDescent="0.35">
      <c r="A3806"/>
      <c r="B3806"/>
      <c r="C3806"/>
      <c r="D3806"/>
      <c r="E3806"/>
      <c r="F3806"/>
      <c r="G3806"/>
    </row>
    <row r="3807" spans="1:7" x14ac:dyDescent="0.35">
      <c r="A3807"/>
      <c r="B3807"/>
      <c r="C3807"/>
      <c r="D3807"/>
      <c r="E3807"/>
      <c r="F3807"/>
      <c r="G3807"/>
    </row>
    <row r="3808" spans="1:7" x14ac:dyDescent="0.35">
      <c r="A3808"/>
      <c r="B3808"/>
      <c r="C3808"/>
      <c r="D3808"/>
      <c r="E3808"/>
      <c r="F3808"/>
      <c r="G3808"/>
    </row>
    <row r="3809" spans="1:7" x14ac:dyDescent="0.35">
      <c r="A3809"/>
      <c r="B3809"/>
      <c r="C3809"/>
      <c r="D3809"/>
      <c r="E3809"/>
      <c r="F3809"/>
      <c r="G3809"/>
    </row>
    <row r="3810" spans="1:7" x14ac:dyDescent="0.35">
      <c r="A3810"/>
      <c r="B3810"/>
      <c r="C3810"/>
      <c r="D3810"/>
      <c r="E3810"/>
      <c r="F3810"/>
      <c r="G3810"/>
    </row>
    <row r="3811" spans="1:7" x14ac:dyDescent="0.35">
      <c r="A3811"/>
      <c r="B3811"/>
      <c r="C3811"/>
      <c r="D3811"/>
      <c r="E3811"/>
      <c r="F3811"/>
      <c r="G3811"/>
    </row>
    <row r="3812" spans="1:7" x14ac:dyDescent="0.35">
      <c r="A3812"/>
      <c r="B3812"/>
      <c r="C3812"/>
      <c r="D3812"/>
      <c r="E3812"/>
      <c r="F3812"/>
      <c r="G3812"/>
    </row>
    <row r="3813" spans="1:7" x14ac:dyDescent="0.35">
      <c r="A3813"/>
      <c r="B3813"/>
      <c r="C3813"/>
      <c r="D3813"/>
      <c r="E3813"/>
      <c r="F3813"/>
      <c r="G3813"/>
    </row>
    <row r="3814" spans="1:7" x14ac:dyDescent="0.35">
      <c r="A3814"/>
      <c r="B3814"/>
      <c r="C3814"/>
      <c r="D3814"/>
      <c r="E3814"/>
      <c r="F3814"/>
      <c r="G3814"/>
    </row>
    <row r="3815" spans="1:7" x14ac:dyDescent="0.35">
      <c r="A3815"/>
      <c r="B3815"/>
      <c r="C3815"/>
      <c r="D3815"/>
      <c r="E3815"/>
      <c r="F3815"/>
      <c r="G3815"/>
    </row>
    <row r="3816" spans="1:7" x14ac:dyDescent="0.35">
      <c r="A3816"/>
      <c r="B3816"/>
      <c r="C3816"/>
      <c r="D3816"/>
      <c r="E3816"/>
      <c r="F3816"/>
      <c r="G3816"/>
    </row>
    <row r="3817" spans="1:7" x14ac:dyDescent="0.35">
      <c r="A3817"/>
      <c r="B3817"/>
      <c r="C3817"/>
      <c r="D3817"/>
      <c r="E3817"/>
      <c r="F3817"/>
      <c r="G3817"/>
    </row>
    <row r="3818" spans="1:7" x14ac:dyDescent="0.35">
      <c r="A3818"/>
      <c r="B3818"/>
      <c r="C3818"/>
      <c r="D3818"/>
      <c r="E3818"/>
      <c r="F3818"/>
      <c r="G3818"/>
    </row>
    <row r="3819" spans="1:7" x14ac:dyDescent="0.35">
      <c r="A3819"/>
      <c r="B3819"/>
      <c r="C3819"/>
      <c r="D3819"/>
      <c r="E3819"/>
      <c r="F3819"/>
      <c r="G3819"/>
    </row>
    <row r="3820" spans="1:7" x14ac:dyDescent="0.35">
      <c r="A3820"/>
      <c r="B3820"/>
      <c r="C3820"/>
      <c r="D3820"/>
      <c r="E3820"/>
      <c r="F3820"/>
      <c r="G3820"/>
    </row>
    <row r="3821" spans="1:7" x14ac:dyDescent="0.35">
      <c r="A3821"/>
      <c r="B3821"/>
      <c r="C3821"/>
      <c r="D3821"/>
      <c r="E3821"/>
      <c r="F3821"/>
      <c r="G3821"/>
    </row>
    <row r="3822" spans="1:7" x14ac:dyDescent="0.35">
      <c r="A3822"/>
      <c r="B3822"/>
      <c r="C3822"/>
      <c r="D3822"/>
      <c r="E3822"/>
      <c r="F3822"/>
      <c r="G3822"/>
    </row>
    <row r="3823" spans="1:7" x14ac:dyDescent="0.35">
      <c r="A3823"/>
      <c r="B3823"/>
      <c r="C3823"/>
      <c r="D3823"/>
      <c r="E3823"/>
      <c r="F3823"/>
      <c r="G3823"/>
    </row>
    <row r="3824" spans="1:7" x14ac:dyDescent="0.35">
      <c r="A3824"/>
      <c r="B3824"/>
      <c r="C3824"/>
      <c r="D3824"/>
      <c r="E3824"/>
      <c r="F3824"/>
      <c r="G3824"/>
    </row>
    <row r="3825" spans="1:7" x14ac:dyDescent="0.35">
      <c r="A3825"/>
      <c r="B3825"/>
      <c r="C3825"/>
      <c r="D3825"/>
      <c r="E3825"/>
      <c r="F3825"/>
      <c r="G3825"/>
    </row>
    <row r="3826" spans="1:7" x14ac:dyDescent="0.35">
      <c r="A3826"/>
      <c r="B3826"/>
      <c r="C3826"/>
      <c r="D3826"/>
      <c r="E3826"/>
      <c r="F3826"/>
      <c r="G3826"/>
    </row>
    <row r="3827" spans="1:7" x14ac:dyDescent="0.35">
      <c r="A3827"/>
      <c r="B3827"/>
      <c r="C3827"/>
      <c r="D3827"/>
      <c r="E3827"/>
      <c r="F3827"/>
      <c r="G3827"/>
    </row>
    <row r="3828" spans="1:7" x14ac:dyDescent="0.35">
      <c r="A3828"/>
      <c r="B3828"/>
      <c r="C3828"/>
      <c r="D3828"/>
      <c r="E3828"/>
      <c r="F3828"/>
      <c r="G3828"/>
    </row>
    <row r="3829" spans="1:7" x14ac:dyDescent="0.35">
      <c r="A3829"/>
      <c r="B3829"/>
      <c r="C3829"/>
      <c r="D3829"/>
      <c r="E3829"/>
      <c r="F3829"/>
      <c r="G3829"/>
    </row>
    <row r="3830" spans="1:7" x14ac:dyDescent="0.35">
      <c r="A3830"/>
      <c r="B3830"/>
      <c r="C3830"/>
      <c r="D3830"/>
      <c r="E3830"/>
      <c r="F3830"/>
      <c r="G3830"/>
    </row>
    <row r="3831" spans="1:7" x14ac:dyDescent="0.35">
      <c r="A3831"/>
      <c r="B3831"/>
      <c r="C3831"/>
      <c r="D3831"/>
      <c r="E3831"/>
      <c r="F3831"/>
      <c r="G3831"/>
    </row>
    <row r="3832" spans="1:7" x14ac:dyDescent="0.35">
      <c r="A3832"/>
      <c r="B3832"/>
      <c r="C3832"/>
      <c r="D3832"/>
      <c r="E3832"/>
      <c r="F3832"/>
      <c r="G3832"/>
    </row>
    <row r="3833" spans="1:7" x14ac:dyDescent="0.35">
      <c r="A3833"/>
      <c r="B3833"/>
      <c r="C3833"/>
      <c r="D3833"/>
      <c r="E3833"/>
      <c r="F3833"/>
      <c r="G3833"/>
    </row>
    <row r="3834" spans="1:7" x14ac:dyDescent="0.35">
      <c r="A3834"/>
      <c r="B3834"/>
      <c r="C3834"/>
      <c r="D3834"/>
      <c r="E3834"/>
      <c r="F3834"/>
      <c r="G3834"/>
    </row>
    <row r="3835" spans="1:7" x14ac:dyDescent="0.35">
      <c r="A3835"/>
      <c r="B3835"/>
      <c r="C3835"/>
      <c r="D3835"/>
      <c r="E3835"/>
      <c r="F3835"/>
      <c r="G3835"/>
    </row>
    <row r="3836" spans="1:7" x14ac:dyDescent="0.35">
      <c r="A3836"/>
      <c r="B3836"/>
      <c r="C3836"/>
      <c r="D3836"/>
      <c r="E3836"/>
      <c r="F3836"/>
      <c r="G3836"/>
    </row>
    <row r="3837" spans="1:7" x14ac:dyDescent="0.35">
      <c r="A3837"/>
      <c r="B3837"/>
      <c r="C3837"/>
      <c r="D3837"/>
      <c r="E3837"/>
      <c r="F3837"/>
      <c r="G3837"/>
    </row>
    <row r="3838" spans="1:7" x14ac:dyDescent="0.35">
      <c r="A3838"/>
      <c r="B3838"/>
      <c r="C3838"/>
      <c r="D3838"/>
      <c r="E3838"/>
      <c r="F3838"/>
      <c r="G3838"/>
    </row>
    <row r="3839" spans="1:7" x14ac:dyDescent="0.35">
      <c r="A3839"/>
      <c r="B3839"/>
      <c r="C3839"/>
      <c r="D3839"/>
      <c r="E3839"/>
      <c r="F3839"/>
      <c r="G3839"/>
    </row>
    <row r="3840" spans="1:7" x14ac:dyDescent="0.35">
      <c r="A3840"/>
      <c r="B3840"/>
      <c r="C3840"/>
      <c r="D3840"/>
      <c r="E3840"/>
      <c r="F3840"/>
      <c r="G3840"/>
    </row>
    <row r="3841" spans="1:7" x14ac:dyDescent="0.35">
      <c r="A3841"/>
      <c r="B3841"/>
      <c r="C3841"/>
      <c r="D3841"/>
      <c r="E3841"/>
      <c r="F3841"/>
      <c r="G3841"/>
    </row>
    <row r="3842" spans="1:7" x14ac:dyDescent="0.35">
      <c r="A3842"/>
      <c r="B3842"/>
      <c r="C3842"/>
      <c r="D3842"/>
      <c r="E3842"/>
      <c r="F3842"/>
      <c r="G3842"/>
    </row>
    <row r="3843" spans="1:7" x14ac:dyDescent="0.35">
      <c r="A3843"/>
      <c r="B3843"/>
      <c r="C3843"/>
      <c r="D3843"/>
      <c r="E3843"/>
      <c r="F3843"/>
      <c r="G3843"/>
    </row>
    <row r="3844" spans="1:7" x14ac:dyDescent="0.35">
      <c r="A3844"/>
      <c r="B3844"/>
      <c r="C3844"/>
      <c r="D3844"/>
      <c r="E3844"/>
      <c r="F3844"/>
      <c r="G3844"/>
    </row>
    <row r="3845" spans="1:7" x14ac:dyDescent="0.35">
      <c r="A3845"/>
      <c r="B3845"/>
      <c r="C3845"/>
      <c r="D3845"/>
      <c r="E3845"/>
      <c r="F3845"/>
      <c r="G3845"/>
    </row>
    <row r="3846" spans="1:7" x14ac:dyDescent="0.35">
      <c r="A3846"/>
      <c r="B3846"/>
      <c r="C3846"/>
      <c r="D3846"/>
      <c r="E3846"/>
      <c r="F3846"/>
      <c r="G3846"/>
    </row>
    <row r="3847" spans="1:7" x14ac:dyDescent="0.35">
      <c r="A3847"/>
      <c r="B3847"/>
      <c r="C3847"/>
      <c r="D3847"/>
      <c r="E3847"/>
      <c r="F3847"/>
      <c r="G3847"/>
    </row>
    <row r="3848" spans="1:7" x14ac:dyDescent="0.35">
      <c r="A3848"/>
      <c r="B3848"/>
      <c r="C3848"/>
      <c r="D3848"/>
      <c r="E3848"/>
      <c r="F3848"/>
      <c r="G3848"/>
    </row>
    <row r="3849" spans="1:7" x14ac:dyDescent="0.35">
      <c r="A3849"/>
      <c r="B3849"/>
      <c r="C3849"/>
      <c r="D3849"/>
      <c r="E3849"/>
      <c r="F3849"/>
      <c r="G3849"/>
    </row>
    <row r="3850" spans="1:7" x14ac:dyDescent="0.35">
      <c r="A3850"/>
      <c r="B3850"/>
      <c r="C3850"/>
      <c r="D3850"/>
      <c r="E3850"/>
      <c r="F3850"/>
      <c r="G3850"/>
    </row>
    <row r="3851" spans="1:7" x14ac:dyDescent="0.35">
      <c r="A3851"/>
      <c r="B3851"/>
      <c r="C3851"/>
      <c r="D3851"/>
      <c r="E3851"/>
      <c r="F3851"/>
      <c r="G3851"/>
    </row>
    <row r="3852" spans="1:7" x14ac:dyDescent="0.35">
      <c r="A3852"/>
      <c r="B3852"/>
      <c r="C3852"/>
      <c r="D3852"/>
      <c r="E3852"/>
      <c r="F3852"/>
      <c r="G3852"/>
    </row>
    <row r="3853" spans="1:7" x14ac:dyDescent="0.35">
      <c r="A3853"/>
      <c r="B3853"/>
      <c r="C3853"/>
      <c r="D3853"/>
      <c r="E3853"/>
      <c r="F3853"/>
      <c r="G3853"/>
    </row>
    <row r="3854" spans="1:7" x14ac:dyDescent="0.35">
      <c r="A3854"/>
      <c r="B3854"/>
      <c r="C3854"/>
      <c r="D3854"/>
      <c r="E3854"/>
      <c r="F3854"/>
      <c r="G3854"/>
    </row>
    <row r="3855" spans="1:7" x14ac:dyDescent="0.35">
      <c r="A3855"/>
      <c r="B3855"/>
      <c r="C3855"/>
      <c r="D3855"/>
      <c r="E3855"/>
      <c r="F3855"/>
      <c r="G3855"/>
    </row>
    <row r="3856" spans="1:7" x14ac:dyDescent="0.35">
      <c r="A3856"/>
      <c r="B3856"/>
      <c r="C3856"/>
      <c r="D3856"/>
      <c r="E3856"/>
      <c r="F3856"/>
      <c r="G3856"/>
    </row>
    <row r="3857" spans="1:7" x14ac:dyDescent="0.35">
      <c r="A3857"/>
      <c r="B3857"/>
      <c r="C3857"/>
      <c r="D3857"/>
      <c r="E3857"/>
      <c r="F3857"/>
      <c r="G3857"/>
    </row>
    <row r="3858" spans="1:7" x14ac:dyDescent="0.35">
      <c r="A3858"/>
      <c r="B3858"/>
      <c r="C3858"/>
      <c r="D3858"/>
      <c r="E3858"/>
      <c r="F3858"/>
      <c r="G3858"/>
    </row>
    <row r="3859" spans="1:7" x14ac:dyDescent="0.35">
      <c r="A3859"/>
      <c r="B3859"/>
      <c r="C3859"/>
      <c r="D3859"/>
      <c r="E3859"/>
      <c r="F3859"/>
      <c r="G3859"/>
    </row>
    <row r="3860" spans="1:7" x14ac:dyDescent="0.35">
      <c r="A3860"/>
      <c r="B3860"/>
      <c r="C3860"/>
      <c r="D3860"/>
      <c r="E3860"/>
      <c r="F3860"/>
      <c r="G3860"/>
    </row>
    <row r="3861" spans="1:7" x14ac:dyDescent="0.35">
      <c r="A3861"/>
      <c r="B3861"/>
      <c r="C3861"/>
      <c r="D3861"/>
      <c r="E3861"/>
      <c r="F3861"/>
      <c r="G3861"/>
    </row>
    <row r="3862" spans="1:7" x14ac:dyDescent="0.35">
      <c r="A3862"/>
      <c r="B3862"/>
      <c r="C3862"/>
      <c r="D3862"/>
      <c r="E3862"/>
      <c r="F3862"/>
      <c r="G3862"/>
    </row>
    <row r="3863" spans="1:7" x14ac:dyDescent="0.35">
      <c r="A3863"/>
      <c r="B3863"/>
      <c r="C3863"/>
      <c r="D3863"/>
      <c r="E3863"/>
      <c r="F3863"/>
      <c r="G3863"/>
    </row>
    <row r="3864" spans="1:7" x14ac:dyDescent="0.35">
      <c r="A3864"/>
      <c r="B3864"/>
      <c r="C3864"/>
      <c r="D3864"/>
      <c r="E3864"/>
      <c r="F3864"/>
      <c r="G3864"/>
    </row>
    <row r="3865" spans="1:7" x14ac:dyDescent="0.35">
      <c r="A3865"/>
      <c r="B3865"/>
      <c r="C3865"/>
      <c r="D3865"/>
      <c r="E3865"/>
      <c r="F3865"/>
      <c r="G3865"/>
    </row>
    <row r="3866" spans="1:7" x14ac:dyDescent="0.35">
      <c r="A3866"/>
      <c r="B3866"/>
      <c r="C3866"/>
      <c r="D3866"/>
      <c r="E3866"/>
      <c r="F3866"/>
      <c r="G3866"/>
    </row>
    <row r="3867" spans="1:7" x14ac:dyDescent="0.35">
      <c r="A3867"/>
      <c r="B3867"/>
      <c r="C3867"/>
      <c r="D3867"/>
      <c r="E3867"/>
      <c r="F3867"/>
      <c r="G3867"/>
    </row>
    <row r="3868" spans="1:7" x14ac:dyDescent="0.35">
      <c r="A3868"/>
      <c r="B3868"/>
      <c r="C3868"/>
      <c r="D3868"/>
      <c r="E3868"/>
      <c r="F3868"/>
      <c r="G3868"/>
    </row>
    <row r="3869" spans="1:7" x14ac:dyDescent="0.35">
      <c r="A3869"/>
      <c r="B3869"/>
      <c r="C3869"/>
      <c r="D3869"/>
      <c r="E3869"/>
      <c r="F3869"/>
      <c r="G3869"/>
    </row>
    <row r="3870" spans="1:7" x14ac:dyDescent="0.35">
      <c r="A3870"/>
      <c r="B3870"/>
      <c r="C3870"/>
      <c r="D3870"/>
      <c r="E3870"/>
      <c r="F3870"/>
      <c r="G3870"/>
    </row>
    <row r="3871" spans="1:7" x14ac:dyDescent="0.35">
      <c r="A3871"/>
      <c r="B3871"/>
      <c r="C3871"/>
      <c r="D3871"/>
      <c r="E3871"/>
      <c r="F3871"/>
      <c r="G3871"/>
    </row>
    <row r="3872" spans="1:7" x14ac:dyDescent="0.35">
      <c r="A3872"/>
      <c r="B3872"/>
      <c r="C3872"/>
      <c r="D3872"/>
      <c r="E3872"/>
      <c r="F3872"/>
      <c r="G3872"/>
    </row>
    <row r="3873" spans="1:7" x14ac:dyDescent="0.35">
      <c r="A3873"/>
      <c r="B3873"/>
      <c r="C3873"/>
      <c r="D3873"/>
      <c r="E3873"/>
      <c r="F3873"/>
      <c r="G3873"/>
    </row>
    <row r="3874" spans="1:7" x14ac:dyDescent="0.35">
      <c r="A3874"/>
      <c r="B3874"/>
      <c r="C3874"/>
      <c r="D3874"/>
      <c r="E3874"/>
      <c r="F3874"/>
      <c r="G3874"/>
    </row>
    <row r="3875" spans="1:7" x14ac:dyDescent="0.35">
      <c r="A3875"/>
      <c r="B3875"/>
      <c r="C3875"/>
      <c r="D3875"/>
      <c r="E3875"/>
      <c r="F3875"/>
      <c r="G3875"/>
    </row>
    <row r="3876" spans="1:7" x14ac:dyDescent="0.35">
      <c r="A3876"/>
      <c r="B3876"/>
      <c r="C3876"/>
      <c r="D3876"/>
      <c r="E3876"/>
      <c r="F3876"/>
      <c r="G3876"/>
    </row>
    <row r="3877" spans="1:7" x14ac:dyDescent="0.35">
      <c r="A3877"/>
      <c r="B3877"/>
      <c r="C3877"/>
      <c r="D3877"/>
      <c r="E3877"/>
      <c r="F3877"/>
      <c r="G3877"/>
    </row>
    <row r="3878" spans="1:7" x14ac:dyDescent="0.35">
      <c r="A3878"/>
      <c r="B3878"/>
      <c r="C3878"/>
      <c r="D3878"/>
      <c r="E3878"/>
      <c r="F3878"/>
      <c r="G3878"/>
    </row>
    <row r="3879" spans="1:7" x14ac:dyDescent="0.35">
      <c r="A3879"/>
      <c r="B3879"/>
      <c r="C3879"/>
      <c r="D3879"/>
      <c r="E3879"/>
      <c r="F3879"/>
      <c r="G3879"/>
    </row>
    <row r="3880" spans="1:7" x14ac:dyDescent="0.35">
      <c r="A3880"/>
      <c r="B3880"/>
      <c r="C3880"/>
      <c r="D3880"/>
      <c r="E3880"/>
      <c r="F3880"/>
      <c r="G3880"/>
    </row>
    <row r="3881" spans="1:7" x14ac:dyDescent="0.35">
      <c r="A3881"/>
      <c r="B3881"/>
      <c r="C3881"/>
      <c r="D3881"/>
      <c r="E3881"/>
      <c r="F3881"/>
      <c r="G3881"/>
    </row>
    <row r="3882" spans="1:7" x14ac:dyDescent="0.35">
      <c r="A3882"/>
      <c r="B3882"/>
      <c r="C3882"/>
      <c r="D3882"/>
      <c r="E3882"/>
      <c r="F3882"/>
      <c r="G3882"/>
    </row>
    <row r="3883" spans="1:7" x14ac:dyDescent="0.35">
      <c r="A3883"/>
      <c r="B3883"/>
      <c r="C3883"/>
      <c r="D3883"/>
      <c r="E3883"/>
      <c r="F3883"/>
      <c r="G3883"/>
    </row>
    <row r="3884" spans="1:7" x14ac:dyDescent="0.35">
      <c r="A3884"/>
      <c r="B3884"/>
      <c r="C3884"/>
      <c r="D3884"/>
      <c r="E3884"/>
      <c r="F3884"/>
      <c r="G3884"/>
    </row>
    <row r="3885" spans="1:7" x14ac:dyDescent="0.35">
      <c r="A3885"/>
      <c r="B3885"/>
      <c r="C3885"/>
      <c r="D3885"/>
      <c r="E3885"/>
      <c r="F3885"/>
      <c r="G3885"/>
    </row>
    <row r="3886" spans="1:7" x14ac:dyDescent="0.35">
      <c r="A3886"/>
      <c r="B3886"/>
      <c r="C3886"/>
      <c r="D3886"/>
      <c r="E3886"/>
      <c r="F3886"/>
      <c r="G3886"/>
    </row>
    <row r="3887" spans="1:7" x14ac:dyDescent="0.35">
      <c r="A3887"/>
      <c r="B3887"/>
      <c r="C3887"/>
      <c r="D3887"/>
      <c r="E3887"/>
      <c r="F3887"/>
      <c r="G3887"/>
    </row>
    <row r="3888" spans="1:7" x14ac:dyDescent="0.35">
      <c r="A3888"/>
      <c r="B3888"/>
      <c r="C3888"/>
      <c r="D3888"/>
      <c r="E3888"/>
      <c r="F3888"/>
      <c r="G3888"/>
    </row>
    <row r="3889" spans="1:7" x14ac:dyDescent="0.35">
      <c r="A3889"/>
      <c r="B3889"/>
      <c r="C3889"/>
      <c r="D3889"/>
      <c r="E3889"/>
      <c r="F3889"/>
      <c r="G3889"/>
    </row>
    <row r="3890" spans="1:7" x14ac:dyDescent="0.35">
      <c r="A3890"/>
      <c r="B3890"/>
      <c r="C3890"/>
      <c r="D3890"/>
      <c r="E3890"/>
      <c r="F3890"/>
      <c r="G3890"/>
    </row>
    <row r="3891" spans="1:7" x14ac:dyDescent="0.35">
      <c r="A3891"/>
      <c r="B3891"/>
      <c r="C3891"/>
      <c r="D3891"/>
      <c r="E3891"/>
      <c r="F3891"/>
      <c r="G3891"/>
    </row>
    <row r="3892" spans="1:7" x14ac:dyDescent="0.35">
      <c r="A3892"/>
      <c r="B3892"/>
      <c r="C3892"/>
      <c r="D3892"/>
      <c r="E3892"/>
      <c r="F3892"/>
      <c r="G3892"/>
    </row>
    <row r="3893" spans="1:7" x14ac:dyDescent="0.35">
      <c r="A3893"/>
      <c r="B3893"/>
      <c r="C3893"/>
      <c r="D3893"/>
      <c r="E3893"/>
      <c r="F3893"/>
      <c r="G3893"/>
    </row>
    <row r="3894" spans="1:7" x14ac:dyDescent="0.35">
      <c r="A3894"/>
      <c r="B3894"/>
      <c r="C3894"/>
      <c r="D3894"/>
      <c r="E3894"/>
      <c r="F3894"/>
      <c r="G3894"/>
    </row>
    <row r="3895" spans="1:7" x14ac:dyDescent="0.35">
      <c r="A3895"/>
      <c r="B3895"/>
      <c r="C3895"/>
      <c r="D3895"/>
      <c r="E3895"/>
      <c r="F3895"/>
      <c r="G3895"/>
    </row>
    <row r="3896" spans="1:7" x14ac:dyDescent="0.35">
      <c r="A3896"/>
      <c r="B3896"/>
      <c r="C3896"/>
      <c r="D3896"/>
      <c r="E3896"/>
      <c r="F3896"/>
      <c r="G3896"/>
    </row>
    <row r="3897" spans="1:7" x14ac:dyDescent="0.35">
      <c r="A3897"/>
      <c r="B3897"/>
      <c r="C3897"/>
      <c r="D3897"/>
      <c r="E3897"/>
      <c r="F3897"/>
      <c r="G3897"/>
    </row>
    <row r="3898" spans="1:7" x14ac:dyDescent="0.35">
      <c r="A3898"/>
      <c r="B3898"/>
      <c r="C3898"/>
      <c r="D3898"/>
      <c r="E3898"/>
      <c r="F3898"/>
      <c r="G3898"/>
    </row>
    <row r="3899" spans="1:7" x14ac:dyDescent="0.35">
      <c r="A3899"/>
      <c r="B3899"/>
      <c r="C3899"/>
      <c r="D3899"/>
      <c r="E3899"/>
      <c r="F3899"/>
      <c r="G3899"/>
    </row>
    <row r="3900" spans="1:7" x14ac:dyDescent="0.35">
      <c r="A3900"/>
      <c r="B3900"/>
      <c r="C3900"/>
      <c r="D3900"/>
      <c r="E3900"/>
      <c r="F3900"/>
      <c r="G3900"/>
    </row>
    <row r="3901" spans="1:7" x14ac:dyDescent="0.35">
      <c r="A3901"/>
      <c r="B3901"/>
      <c r="C3901"/>
      <c r="D3901"/>
      <c r="E3901"/>
      <c r="F3901"/>
      <c r="G3901"/>
    </row>
    <row r="3902" spans="1:7" x14ac:dyDescent="0.35">
      <c r="A3902"/>
      <c r="B3902"/>
      <c r="C3902"/>
      <c r="D3902"/>
      <c r="E3902"/>
      <c r="F3902"/>
      <c r="G3902"/>
    </row>
    <row r="3903" spans="1:7" x14ac:dyDescent="0.35">
      <c r="A3903"/>
      <c r="B3903"/>
      <c r="C3903"/>
      <c r="D3903"/>
      <c r="E3903"/>
      <c r="F3903"/>
      <c r="G3903"/>
    </row>
    <row r="3904" spans="1:7" x14ac:dyDescent="0.35">
      <c r="A3904"/>
      <c r="B3904"/>
      <c r="C3904"/>
      <c r="D3904"/>
      <c r="E3904"/>
      <c r="F3904"/>
      <c r="G3904"/>
    </row>
    <row r="3905" spans="1:7" x14ac:dyDescent="0.35">
      <c r="A3905"/>
      <c r="B3905"/>
      <c r="C3905"/>
      <c r="D3905"/>
      <c r="E3905"/>
      <c r="F3905"/>
      <c r="G3905"/>
    </row>
    <row r="3906" spans="1:7" x14ac:dyDescent="0.35">
      <c r="A3906"/>
      <c r="B3906"/>
      <c r="C3906"/>
      <c r="D3906"/>
      <c r="E3906"/>
      <c r="F3906"/>
      <c r="G3906"/>
    </row>
    <row r="3907" spans="1:7" x14ac:dyDescent="0.35">
      <c r="A3907"/>
      <c r="B3907"/>
      <c r="C3907"/>
      <c r="D3907"/>
      <c r="E3907"/>
      <c r="F3907"/>
      <c r="G3907"/>
    </row>
    <row r="3908" spans="1:7" x14ac:dyDescent="0.35">
      <c r="A3908"/>
      <c r="B3908"/>
      <c r="C3908"/>
      <c r="D3908"/>
      <c r="E3908"/>
      <c r="F3908"/>
      <c r="G3908"/>
    </row>
    <row r="3909" spans="1:7" x14ac:dyDescent="0.35">
      <c r="A3909"/>
      <c r="B3909"/>
      <c r="C3909"/>
      <c r="D3909"/>
      <c r="E3909"/>
      <c r="F3909"/>
      <c r="G3909"/>
    </row>
    <row r="3910" spans="1:7" x14ac:dyDescent="0.35">
      <c r="A3910"/>
      <c r="B3910"/>
      <c r="C3910"/>
      <c r="D3910"/>
      <c r="E3910"/>
      <c r="F3910"/>
      <c r="G3910"/>
    </row>
    <row r="3911" spans="1:7" x14ac:dyDescent="0.35">
      <c r="A3911"/>
      <c r="B3911"/>
      <c r="C3911"/>
      <c r="D3911"/>
      <c r="E3911"/>
      <c r="F3911"/>
      <c r="G3911"/>
    </row>
    <row r="3912" spans="1:7" x14ac:dyDescent="0.35">
      <c r="A3912"/>
      <c r="B3912"/>
      <c r="C3912"/>
      <c r="D3912"/>
      <c r="E3912"/>
      <c r="F3912"/>
      <c r="G3912"/>
    </row>
    <row r="3913" spans="1:7" x14ac:dyDescent="0.35">
      <c r="A3913"/>
      <c r="B3913"/>
      <c r="C3913"/>
      <c r="D3913"/>
      <c r="E3913"/>
      <c r="F3913"/>
      <c r="G3913"/>
    </row>
    <row r="3914" spans="1:7" x14ac:dyDescent="0.35">
      <c r="A3914"/>
      <c r="B3914"/>
      <c r="C3914"/>
      <c r="D3914"/>
      <c r="E3914"/>
      <c r="F3914"/>
      <c r="G3914"/>
    </row>
    <row r="3915" spans="1:7" x14ac:dyDescent="0.35">
      <c r="A3915"/>
      <c r="B3915"/>
      <c r="C3915"/>
      <c r="D3915"/>
      <c r="E3915"/>
      <c r="F3915"/>
      <c r="G3915"/>
    </row>
    <row r="3916" spans="1:7" x14ac:dyDescent="0.35">
      <c r="A3916"/>
      <c r="B3916"/>
      <c r="C3916"/>
      <c r="D3916"/>
      <c r="E3916"/>
      <c r="F3916"/>
      <c r="G3916"/>
    </row>
    <row r="3917" spans="1:7" x14ac:dyDescent="0.35">
      <c r="A3917"/>
      <c r="B3917"/>
      <c r="C3917"/>
      <c r="D3917"/>
      <c r="E3917"/>
      <c r="F3917"/>
      <c r="G3917"/>
    </row>
    <row r="3918" spans="1:7" x14ac:dyDescent="0.35">
      <c r="A3918"/>
      <c r="B3918"/>
      <c r="C3918"/>
      <c r="D3918"/>
      <c r="E3918"/>
      <c r="F3918"/>
      <c r="G3918"/>
    </row>
    <row r="3919" spans="1:7" x14ac:dyDescent="0.35">
      <c r="A3919"/>
      <c r="B3919"/>
      <c r="C3919"/>
      <c r="D3919"/>
      <c r="E3919"/>
      <c r="F3919"/>
      <c r="G3919"/>
    </row>
    <row r="3920" spans="1:7" x14ac:dyDescent="0.35">
      <c r="A3920"/>
      <c r="B3920"/>
      <c r="C3920"/>
      <c r="D3920"/>
      <c r="E3920"/>
      <c r="F3920"/>
      <c r="G3920"/>
    </row>
    <row r="3921" spans="1:7" x14ac:dyDescent="0.35">
      <c r="A3921"/>
      <c r="B3921"/>
      <c r="C3921"/>
      <c r="D3921"/>
      <c r="E3921"/>
      <c r="F3921"/>
      <c r="G3921"/>
    </row>
    <row r="3922" spans="1:7" x14ac:dyDescent="0.35">
      <c r="A3922"/>
      <c r="B3922"/>
      <c r="C3922"/>
      <c r="D3922"/>
      <c r="E3922"/>
      <c r="F3922"/>
      <c r="G3922"/>
    </row>
    <row r="3923" spans="1:7" x14ac:dyDescent="0.35">
      <c r="A3923"/>
      <c r="B3923"/>
      <c r="C3923"/>
      <c r="D3923"/>
      <c r="E3923"/>
      <c r="F3923"/>
      <c r="G3923"/>
    </row>
    <row r="3924" spans="1:7" x14ac:dyDescent="0.35">
      <c r="A3924"/>
      <c r="B3924"/>
      <c r="C3924"/>
      <c r="D3924"/>
      <c r="E3924"/>
      <c r="F3924"/>
      <c r="G3924"/>
    </row>
    <row r="3925" spans="1:7" x14ac:dyDescent="0.35">
      <c r="A3925"/>
      <c r="B3925"/>
      <c r="C3925"/>
      <c r="D3925"/>
      <c r="E3925"/>
      <c r="F3925"/>
      <c r="G3925"/>
    </row>
    <row r="3926" spans="1:7" x14ac:dyDescent="0.35">
      <c r="A3926"/>
      <c r="B3926"/>
      <c r="C3926"/>
      <c r="D3926"/>
      <c r="E3926"/>
      <c r="F3926"/>
      <c r="G3926"/>
    </row>
    <row r="3927" spans="1:7" x14ac:dyDescent="0.35">
      <c r="A3927"/>
      <c r="B3927"/>
      <c r="C3927"/>
      <c r="D3927"/>
      <c r="E3927"/>
      <c r="F3927"/>
      <c r="G3927"/>
    </row>
    <row r="3928" spans="1:7" x14ac:dyDescent="0.35">
      <c r="A3928"/>
      <c r="B3928"/>
      <c r="C3928"/>
      <c r="D3928"/>
      <c r="E3928"/>
      <c r="F3928"/>
      <c r="G3928"/>
    </row>
    <row r="3929" spans="1:7" x14ac:dyDescent="0.35">
      <c r="A3929"/>
      <c r="B3929"/>
      <c r="C3929"/>
      <c r="D3929"/>
      <c r="E3929"/>
      <c r="F3929"/>
      <c r="G3929"/>
    </row>
    <row r="3930" spans="1:7" x14ac:dyDescent="0.35">
      <c r="A3930"/>
      <c r="B3930"/>
      <c r="C3930"/>
      <c r="D3930"/>
      <c r="E3930"/>
      <c r="F3930"/>
      <c r="G3930"/>
    </row>
    <row r="3931" spans="1:7" x14ac:dyDescent="0.35">
      <c r="A3931"/>
      <c r="B3931"/>
      <c r="C3931"/>
      <c r="D3931"/>
      <c r="E3931"/>
      <c r="F3931"/>
      <c r="G3931"/>
    </row>
    <row r="3932" spans="1:7" x14ac:dyDescent="0.35">
      <c r="A3932"/>
      <c r="B3932"/>
      <c r="C3932"/>
      <c r="D3932"/>
      <c r="E3932"/>
      <c r="F3932"/>
      <c r="G3932"/>
    </row>
    <row r="3933" spans="1:7" x14ac:dyDescent="0.35">
      <c r="A3933"/>
      <c r="B3933"/>
      <c r="C3933"/>
      <c r="D3933"/>
      <c r="E3933"/>
      <c r="F3933"/>
      <c r="G3933"/>
    </row>
    <row r="3934" spans="1:7" x14ac:dyDescent="0.35">
      <c r="A3934"/>
      <c r="B3934"/>
      <c r="C3934"/>
      <c r="D3934"/>
      <c r="E3934"/>
      <c r="F3934"/>
      <c r="G3934"/>
    </row>
    <row r="3935" spans="1:7" x14ac:dyDescent="0.35">
      <c r="A3935"/>
      <c r="B3935"/>
      <c r="C3935"/>
      <c r="D3935"/>
      <c r="E3935"/>
      <c r="F3935"/>
      <c r="G3935"/>
    </row>
    <row r="3936" spans="1:7" x14ac:dyDescent="0.35">
      <c r="A3936"/>
      <c r="B3936"/>
      <c r="C3936"/>
      <c r="D3936"/>
      <c r="E3936"/>
      <c r="F3936"/>
      <c r="G3936"/>
    </row>
    <row r="3937" spans="1:7" x14ac:dyDescent="0.35">
      <c r="A3937"/>
      <c r="B3937"/>
      <c r="C3937"/>
      <c r="D3937"/>
      <c r="E3937"/>
      <c r="F3937"/>
      <c r="G3937"/>
    </row>
    <row r="3938" spans="1:7" x14ac:dyDescent="0.35">
      <c r="A3938"/>
      <c r="B3938"/>
      <c r="C3938"/>
      <c r="D3938"/>
      <c r="E3938"/>
      <c r="F3938"/>
      <c r="G3938"/>
    </row>
    <row r="3939" spans="1:7" x14ac:dyDescent="0.35">
      <c r="A3939"/>
      <c r="B3939"/>
      <c r="C3939"/>
      <c r="D3939"/>
      <c r="E3939"/>
      <c r="F3939"/>
      <c r="G3939"/>
    </row>
    <row r="3940" spans="1:7" x14ac:dyDescent="0.35">
      <c r="A3940"/>
      <c r="B3940"/>
      <c r="C3940"/>
      <c r="D3940"/>
      <c r="E3940"/>
      <c r="F3940"/>
      <c r="G3940"/>
    </row>
    <row r="3941" spans="1:7" x14ac:dyDescent="0.35">
      <c r="A3941"/>
      <c r="B3941"/>
      <c r="C3941"/>
      <c r="D3941"/>
      <c r="E3941"/>
      <c r="F3941"/>
      <c r="G3941"/>
    </row>
    <row r="3942" spans="1:7" x14ac:dyDescent="0.35">
      <c r="A3942"/>
      <c r="B3942"/>
      <c r="C3942"/>
      <c r="D3942"/>
      <c r="E3942"/>
      <c r="F3942"/>
      <c r="G3942"/>
    </row>
    <row r="3943" spans="1:7" x14ac:dyDescent="0.35">
      <c r="A3943"/>
      <c r="B3943"/>
      <c r="C3943"/>
      <c r="D3943"/>
      <c r="E3943"/>
      <c r="F3943"/>
      <c r="G3943"/>
    </row>
    <row r="3944" spans="1:7" x14ac:dyDescent="0.35">
      <c r="A3944"/>
      <c r="B3944"/>
      <c r="C3944"/>
      <c r="D3944"/>
      <c r="E3944"/>
      <c r="F3944"/>
      <c r="G3944"/>
    </row>
    <row r="3945" spans="1:7" x14ac:dyDescent="0.35">
      <c r="A3945"/>
      <c r="B3945"/>
      <c r="C3945"/>
      <c r="D3945"/>
      <c r="E3945"/>
      <c r="F3945"/>
      <c r="G3945"/>
    </row>
    <row r="3946" spans="1:7" x14ac:dyDescent="0.35">
      <c r="A3946"/>
      <c r="B3946"/>
      <c r="C3946"/>
      <c r="D3946"/>
      <c r="E3946"/>
      <c r="F3946"/>
      <c r="G3946"/>
    </row>
    <row r="3947" spans="1:7" x14ac:dyDescent="0.35">
      <c r="A3947"/>
      <c r="B3947"/>
      <c r="C3947"/>
      <c r="D3947"/>
      <c r="E3947"/>
      <c r="F3947"/>
      <c r="G3947"/>
    </row>
    <row r="3948" spans="1:7" x14ac:dyDescent="0.35">
      <c r="A3948"/>
      <c r="B3948"/>
      <c r="C3948"/>
      <c r="D3948"/>
      <c r="E3948"/>
      <c r="F3948"/>
      <c r="G3948"/>
    </row>
    <row r="3949" spans="1:7" x14ac:dyDescent="0.35">
      <c r="A3949"/>
      <c r="B3949"/>
      <c r="C3949"/>
      <c r="D3949"/>
      <c r="E3949"/>
      <c r="F3949"/>
      <c r="G3949"/>
    </row>
    <row r="3950" spans="1:7" x14ac:dyDescent="0.35">
      <c r="A3950"/>
      <c r="B3950"/>
      <c r="C3950"/>
      <c r="D3950"/>
      <c r="E3950"/>
      <c r="F3950"/>
      <c r="G3950"/>
    </row>
    <row r="3951" spans="1:7" x14ac:dyDescent="0.35">
      <c r="A3951"/>
      <c r="B3951"/>
      <c r="C3951"/>
      <c r="D3951"/>
      <c r="E3951"/>
      <c r="F3951"/>
      <c r="G3951"/>
    </row>
    <row r="3952" spans="1:7" x14ac:dyDescent="0.35">
      <c r="A3952"/>
      <c r="B3952"/>
      <c r="C3952"/>
      <c r="D3952"/>
      <c r="E3952"/>
      <c r="F3952"/>
      <c r="G3952"/>
    </row>
    <row r="3953" spans="1:7" x14ac:dyDescent="0.35">
      <c r="A3953"/>
      <c r="B3953"/>
      <c r="C3953"/>
      <c r="D3953"/>
      <c r="E3953"/>
      <c r="F3953"/>
      <c r="G3953"/>
    </row>
    <row r="3954" spans="1:7" x14ac:dyDescent="0.35">
      <c r="A3954"/>
      <c r="B3954"/>
      <c r="C3954"/>
      <c r="D3954"/>
      <c r="E3954"/>
      <c r="F3954"/>
      <c r="G3954"/>
    </row>
    <row r="3955" spans="1:7" x14ac:dyDescent="0.35">
      <c r="A3955"/>
      <c r="B3955"/>
      <c r="C3955"/>
      <c r="D3955"/>
      <c r="E3955"/>
      <c r="F3955"/>
      <c r="G3955"/>
    </row>
    <row r="3956" spans="1:7" x14ac:dyDescent="0.35">
      <c r="A3956"/>
      <c r="B3956"/>
      <c r="C3956"/>
      <c r="D3956"/>
      <c r="E3956"/>
      <c r="F3956"/>
      <c r="G3956"/>
    </row>
    <row r="3957" spans="1:7" x14ac:dyDescent="0.35">
      <c r="A3957"/>
      <c r="B3957"/>
      <c r="C3957"/>
      <c r="D3957"/>
      <c r="E3957"/>
      <c r="F3957"/>
      <c r="G3957"/>
    </row>
    <row r="3958" spans="1:7" x14ac:dyDescent="0.35">
      <c r="A3958"/>
      <c r="B3958"/>
      <c r="C3958"/>
      <c r="D3958"/>
      <c r="E3958"/>
      <c r="F3958"/>
      <c r="G3958"/>
    </row>
    <row r="3959" spans="1:7" x14ac:dyDescent="0.35">
      <c r="A3959"/>
      <c r="B3959"/>
      <c r="C3959"/>
      <c r="D3959"/>
      <c r="E3959"/>
      <c r="F3959"/>
      <c r="G3959"/>
    </row>
    <row r="3960" spans="1:7" x14ac:dyDescent="0.35">
      <c r="A3960"/>
      <c r="B3960"/>
      <c r="C3960"/>
      <c r="D3960"/>
      <c r="E3960"/>
      <c r="F3960"/>
      <c r="G3960"/>
    </row>
    <row r="3961" spans="1:7" x14ac:dyDescent="0.35">
      <c r="A3961"/>
      <c r="B3961"/>
      <c r="C3961"/>
      <c r="D3961"/>
      <c r="E3961"/>
      <c r="F3961"/>
      <c r="G3961"/>
    </row>
    <row r="3962" spans="1:7" x14ac:dyDescent="0.35">
      <c r="A3962"/>
      <c r="B3962"/>
      <c r="C3962"/>
      <c r="D3962"/>
      <c r="E3962"/>
      <c r="F3962"/>
      <c r="G3962"/>
    </row>
    <row r="3963" spans="1:7" x14ac:dyDescent="0.35">
      <c r="A3963"/>
      <c r="B3963"/>
      <c r="C3963"/>
      <c r="D3963"/>
      <c r="E3963"/>
      <c r="F3963"/>
      <c r="G3963"/>
    </row>
    <row r="3964" spans="1:7" x14ac:dyDescent="0.35">
      <c r="A3964"/>
      <c r="B3964"/>
      <c r="C3964"/>
      <c r="D3964"/>
      <c r="E3964"/>
      <c r="F3964"/>
      <c r="G3964"/>
    </row>
    <row r="3965" spans="1:7" x14ac:dyDescent="0.35">
      <c r="A3965"/>
      <c r="B3965"/>
      <c r="C3965"/>
      <c r="D3965"/>
      <c r="E3965"/>
      <c r="F3965"/>
      <c r="G3965"/>
    </row>
    <row r="3966" spans="1:7" x14ac:dyDescent="0.35">
      <c r="A3966"/>
      <c r="B3966"/>
      <c r="C3966"/>
      <c r="D3966"/>
      <c r="E3966"/>
      <c r="F3966"/>
      <c r="G3966"/>
    </row>
    <row r="3967" spans="1:7" x14ac:dyDescent="0.35">
      <c r="A3967"/>
      <c r="B3967"/>
      <c r="C3967"/>
      <c r="D3967"/>
      <c r="E3967"/>
      <c r="F3967"/>
      <c r="G3967"/>
    </row>
    <row r="3968" spans="1:7" x14ac:dyDescent="0.35">
      <c r="A3968"/>
      <c r="B3968"/>
      <c r="C3968"/>
      <c r="D3968"/>
      <c r="E3968"/>
      <c r="F3968"/>
      <c r="G3968"/>
    </row>
    <row r="3969" spans="1:7" x14ac:dyDescent="0.35">
      <c r="A3969"/>
      <c r="B3969"/>
      <c r="C3969"/>
      <c r="D3969"/>
      <c r="E3969"/>
      <c r="F3969"/>
      <c r="G3969"/>
    </row>
    <row r="3970" spans="1:7" x14ac:dyDescent="0.35">
      <c r="A3970"/>
      <c r="B3970"/>
      <c r="C3970"/>
      <c r="D3970"/>
      <c r="E3970"/>
      <c r="F3970"/>
      <c r="G3970"/>
    </row>
    <row r="3971" spans="1:7" x14ac:dyDescent="0.35">
      <c r="A3971"/>
      <c r="B3971"/>
      <c r="C3971"/>
      <c r="D3971"/>
      <c r="E3971"/>
      <c r="F3971"/>
      <c r="G3971"/>
    </row>
    <row r="3972" spans="1:7" x14ac:dyDescent="0.35">
      <c r="A3972"/>
      <c r="B3972"/>
      <c r="C3972"/>
      <c r="D3972"/>
      <c r="E3972"/>
      <c r="F3972"/>
      <c r="G3972"/>
    </row>
    <row r="3973" spans="1:7" x14ac:dyDescent="0.35">
      <c r="A3973"/>
      <c r="B3973"/>
      <c r="C3973"/>
      <c r="D3973"/>
      <c r="E3973"/>
      <c r="F3973"/>
      <c r="G3973"/>
    </row>
    <row r="3974" spans="1:7" x14ac:dyDescent="0.35">
      <c r="A3974"/>
      <c r="B3974"/>
      <c r="C3974"/>
      <c r="D3974"/>
      <c r="E3974"/>
      <c r="F3974"/>
      <c r="G3974"/>
    </row>
    <row r="3975" spans="1:7" x14ac:dyDescent="0.35">
      <c r="A3975"/>
      <c r="B3975"/>
      <c r="C3975"/>
      <c r="D3975"/>
      <c r="E3975"/>
      <c r="F3975"/>
      <c r="G3975"/>
    </row>
    <row r="3976" spans="1:7" x14ac:dyDescent="0.35">
      <c r="A3976"/>
      <c r="B3976"/>
      <c r="C3976"/>
      <c r="D3976"/>
      <c r="E3976"/>
      <c r="F3976"/>
      <c r="G3976"/>
    </row>
    <row r="3977" spans="1:7" x14ac:dyDescent="0.35">
      <c r="A3977"/>
      <c r="B3977"/>
      <c r="C3977"/>
      <c r="D3977"/>
      <c r="E3977"/>
      <c r="F3977"/>
      <c r="G3977"/>
    </row>
    <row r="3978" spans="1:7" x14ac:dyDescent="0.35">
      <c r="A3978"/>
      <c r="B3978"/>
      <c r="C3978"/>
      <c r="D3978"/>
      <c r="E3978"/>
      <c r="F3978"/>
      <c r="G3978"/>
    </row>
    <row r="3979" spans="1:7" x14ac:dyDescent="0.35">
      <c r="A3979"/>
      <c r="B3979"/>
      <c r="C3979"/>
      <c r="D3979"/>
      <c r="E3979"/>
      <c r="F3979"/>
      <c r="G3979"/>
    </row>
    <row r="3980" spans="1:7" x14ac:dyDescent="0.35">
      <c r="A3980"/>
      <c r="B3980"/>
      <c r="C3980"/>
      <c r="D3980"/>
      <c r="E3980"/>
      <c r="F3980"/>
      <c r="G3980"/>
    </row>
    <row r="3981" spans="1:7" x14ac:dyDescent="0.35">
      <c r="A3981"/>
      <c r="B3981"/>
      <c r="C3981"/>
      <c r="D3981"/>
      <c r="E3981"/>
      <c r="F3981"/>
      <c r="G3981"/>
    </row>
    <row r="3982" spans="1:7" x14ac:dyDescent="0.35">
      <c r="A3982"/>
      <c r="B3982"/>
      <c r="C3982"/>
      <c r="D3982"/>
      <c r="E3982"/>
      <c r="F3982"/>
      <c r="G3982"/>
    </row>
    <row r="3983" spans="1:7" x14ac:dyDescent="0.35">
      <c r="A3983"/>
      <c r="B3983"/>
      <c r="C3983"/>
      <c r="D3983"/>
      <c r="E3983"/>
      <c r="F3983"/>
      <c r="G3983"/>
    </row>
    <row r="3984" spans="1:7" x14ac:dyDescent="0.35">
      <c r="A3984"/>
      <c r="B3984"/>
      <c r="C3984"/>
      <c r="D3984"/>
      <c r="E3984"/>
      <c r="F3984"/>
      <c r="G3984"/>
    </row>
    <row r="3985" spans="1:7" x14ac:dyDescent="0.35">
      <c r="A3985"/>
      <c r="B3985"/>
      <c r="C3985"/>
      <c r="D3985"/>
      <c r="E3985"/>
      <c r="F3985"/>
      <c r="G3985"/>
    </row>
    <row r="3986" spans="1:7" x14ac:dyDescent="0.35">
      <c r="A3986"/>
      <c r="B3986"/>
      <c r="C3986"/>
      <c r="D3986"/>
      <c r="E3986"/>
      <c r="F3986"/>
      <c r="G3986"/>
    </row>
    <row r="3987" spans="1:7" x14ac:dyDescent="0.35">
      <c r="A3987"/>
      <c r="B3987"/>
      <c r="C3987"/>
      <c r="D3987"/>
      <c r="E3987"/>
      <c r="F3987"/>
      <c r="G3987"/>
    </row>
    <row r="3988" spans="1:7" x14ac:dyDescent="0.35">
      <c r="A3988"/>
      <c r="B3988"/>
      <c r="C3988"/>
      <c r="D3988"/>
      <c r="E3988"/>
      <c r="F3988"/>
      <c r="G3988"/>
    </row>
    <row r="3989" spans="1:7" x14ac:dyDescent="0.35">
      <c r="A3989"/>
      <c r="B3989"/>
      <c r="C3989"/>
      <c r="D3989"/>
      <c r="E3989"/>
      <c r="F3989"/>
      <c r="G3989"/>
    </row>
    <row r="3990" spans="1:7" x14ac:dyDescent="0.35">
      <c r="A3990"/>
      <c r="B3990"/>
      <c r="C3990"/>
      <c r="D3990"/>
      <c r="E3990"/>
      <c r="F3990"/>
      <c r="G3990"/>
    </row>
    <row r="3991" spans="1:7" x14ac:dyDescent="0.35">
      <c r="A3991"/>
      <c r="B3991"/>
      <c r="C3991"/>
      <c r="D3991"/>
      <c r="E3991"/>
      <c r="F3991"/>
      <c r="G3991"/>
    </row>
    <row r="3992" spans="1:7" x14ac:dyDescent="0.35">
      <c r="A3992"/>
      <c r="B3992"/>
      <c r="C3992"/>
      <c r="D3992"/>
      <c r="E3992"/>
      <c r="F3992"/>
      <c r="G3992"/>
    </row>
    <row r="3993" spans="1:7" x14ac:dyDescent="0.35">
      <c r="A3993"/>
      <c r="B3993"/>
      <c r="C3993"/>
      <c r="D3993"/>
      <c r="E3993"/>
      <c r="F3993"/>
      <c r="G3993"/>
    </row>
    <row r="3994" spans="1:7" x14ac:dyDescent="0.35">
      <c r="A3994"/>
      <c r="B3994"/>
      <c r="C3994"/>
      <c r="D3994"/>
      <c r="E3994"/>
      <c r="F3994"/>
      <c r="G3994"/>
    </row>
    <row r="3995" spans="1:7" x14ac:dyDescent="0.35">
      <c r="A3995"/>
      <c r="B3995"/>
      <c r="C3995"/>
      <c r="D3995"/>
      <c r="E3995"/>
      <c r="F3995"/>
      <c r="G3995"/>
    </row>
    <row r="3996" spans="1:7" x14ac:dyDescent="0.35">
      <c r="A3996"/>
      <c r="B3996"/>
      <c r="C3996"/>
      <c r="D3996"/>
      <c r="E3996"/>
      <c r="F3996"/>
      <c r="G3996"/>
    </row>
    <row r="3997" spans="1:7" x14ac:dyDescent="0.35">
      <c r="A3997"/>
      <c r="B3997"/>
      <c r="C3997"/>
      <c r="D3997"/>
      <c r="E3997"/>
      <c r="F3997"/>
      <c r="G3997"/>
    </row>
    <row r="3998" spans="1:7" x14ac:dyDescent="0.35">
      <c r="A3998"/>
      <c r="B3998"/>
      <c r="C3998"/>
      <c r="D3998"/>
      <c r="E3998"/>
      <c r="F3998"/>
      <c r="G3998"/>
    </row>
    <row r="3999" spans="1:7" x14ac:dyDescent="0.35">
      <c r="A3999"/>
      <c r="B3999"/>
      <c r="C3999"/>
      <c r="D3999"/>
      <c r="E3999"/>
      <c r="F3999"/>
      <c r="G3999"/>
    </row>
    <row r="4000" spans="1:7" x14ac:dyDescent="0.35">
      <c r="A4000"/>
      <c r="B4000"/>
      <c r="C4000"/>
      <c r="D4000"/>
      <c r="E4000"/>
      <c r="F4000"/>
      <c r="G4000"/>
    </row>
    <row r="4001" spans="1:7" x14ac:dyDescent="0.35">
      <c r="A4001"/>
      <c r="B4001"/>
      <c r="C4001"/>
      <c r="D4001"/>
      <c r="E4001"/>
      <c r="F4001"/>
      <c r="G4001"/>
    </row>
    <row r="4002" spans="1:7" x14ac:dyDescent="0.35">
      <c r="A4002"/>
      <c r="B4002"/>
      <c r="C4002"/>
      <c r="D4002"/>
      <c r="E4002"/>
      <c r="F4002"/>
      <c r="G4002"/>
    </row>
    <row r="4003" spans="1:7" x14ac:dyDescent="0.35">
      <c r="A4003"/>
      <c r="B4003"/>
      <c r="C4003"/>
      <c r="D4003"/>
      <c r="E4003"/>
      <c r="F4003"/>
      <c r="G4003"/>
    </row>
    <row r="4004" spans="1:7" x14ac:dyDescent="0.35">
      <c r="A4004"/>
      <c r="B4004"/>
      <c r="C4004"/>
      <c r="D4004"/>
      <c r="E4004"/>
      <c r="F4004"/>
      <c r="G4004"/>
    </row>
    <row r="4005" spans="1:7" x14ac:dyDescent="0.35">
      <c r="A4005"/>
      <c r="B4005"/>
      <c r="C4005"/>
      <c r="D4005"/>
      <c r="E4005"/>
      <c r="F4005"/>
      <c r="G4005"/>
    </row>
    <row r="4006" spans="1:7" x14ac:dyDescent="0.35">
      <c r="A4006"/>
      <c r="B4006"/>
      <c r="C4006"/>
      <c r="D4006"/>
      <c r="E4006"/>
      <c r="F4006"/>
      <c r="G4006"/>
    </row>
    <row r="4007" spans="1:7" x14ac:dyDescent="0.35">
      <c r="A4007"/>
      <c r="B4007"/>
      <c r="C4007"/>
      <c r="D4007"/>
      <c r="E4007"/>
      <c r="F4007"/>
      <c r="G4007"/>
    </row>
    <row r="4008" spans="1:7" x14ac:dyDescent="0.35">
      <c r="A4008"/>
      <c r="B4008"/>
      <c r="C4008"/>
      <c r="D4008"/>
      <c r="E4008"/>
      <c r="F4008"/>
      <c r="G4008"/>
    </row>
    <row r="4009" spans="1:7" x14ac:dyDescent="0.35">
      <c r="A4009"/>
      <c r="B4009"/>
      <c r="C4009"/>
      <c r="D4009"/>
      <c r="E4009"/>
      <c r="F4009"/>
      <c r="G4009"/>
    </row>
    <row r="4010" spans="1:7" x14ac:dyDescent="0.35">
      <c r="A4010"/>
      <c r="B4010"/>
      <c r="C4010"/>
      <c r="D4010"/>
      <c r="E4010"/>
      <c r="F4010"/>
      <c r="G4010"/>
    </row>
    <row r="4011" spans="1:7" x14ac:dyDescent="0.35">
      <c r="A4011"/>
      <c r="B4011"/>
      <c r="C4011"/>
      <c r="D4011"/>
      <c r="E4011"/>
      <c r="F4011"/>
      <c r="G4011"/>
    </row>
    <row r="4012" spans="1:7" x14ac:dyDescent="0.35">
      <c r="A4012"/>
      <c r="B4012"/>
      <c r="C4012"/>
      <c r="D4012"/>
      <c r="E4012"/>
      <c r="F4012"/>
      <c r="G4012"/>
    </row>
    <row r="4013" spans="1:7" x14ac:dyDescent="0.35">
      <c r="A4013"/>
      <c r="B4013"/>
      <c r="C4013"/>
      <c r="D4013"/>
      <c r="E4013"/>
      <c r="F4013"/>
      <c r="G4013"/>
    </row>
    <row r="4014" spans="1:7" x14ac:dyDescent="0.35">
      <c r="A4014"/>
      <c r="B4014"/>
      <c r="C4014"/>
      <c r="D4014"/>
      <c r="E4014"/>
      <c r="F4014"/>
      <c r="G4014"/>
    </row>
    <row r="4015" spans="1:7" x14ac:dyDescent="0.35">
      <c r="A4015"/>
      <c r="B4015"/>
      <c r="C4015"/>
      <c r="D4015"/>
      <c r="E4015"/>
      <c r="F4015"/>
      <c r="G4015"/>
    </row>
    <row r="4016" spans="1:7" x14ac:dyDescent="0.35">
      <c r="A4016"/>
      <c r="B4016"/>
      <c r="C4016"/>
      <c r="D4016"/>
      <c r="E4016"/>
      <c r="F4016"/>
      <c r="G4016"/>
    </row>
    <row r="4017" spans="1:7" x14ac:dyDescent="0.35">
      <c r="A4017"/>
      <c r="B4017"/>
      <c r="C4017"/>
      <c r="D4017"/>
      <c r="E4017"/>
      <c r="F4017"/>
      <c r="G4017"/>
    </row>
    <row r="4018" spans="1:7" x14ac:dyDescent="0.35">
      <c r="A4018"/>
      <c r="B4018"/>
      <c r="C4018"/>
      <c r="D4018"/>
      <c r="E4018"/>
      <c r="F4018"/>
      <c r="G4018"/>
    </row>
    <row r="4019" spans="1:7" x14ac:dyDescent="0.35">
      <c r="A4019"/>
      <c r="B4019"/>
      <c r="C4019"/>
      <c r="D4019"/>
      <c r="E4019"/>
      <c r="F4019"/>
      <c r="G4019"/>
    </row>
    <row r="4020" spans="1:7" x14ac:dyDescent="0.35">
      <c r="A4020"/>
      <c r="B4020"/>
      <c r="C4020"/>
      <c r="D4020"/>
      <c r="E4020"/>
      <c r="F4020"/>
      <c r="G4020"/>
    </row>
    <row r="4021" spans="1:7" x14ac:dyDescent="0.35">
      <c r="A4021"/>
      <c r="B4021"/>
      <c r="C4021"/>
      <c r="D4021"/>
      <c r="E4021"/>
      <c r="F4021"/>
      <c r="G4021"/>
    </row>
    <row r="4022" spans="1:7" x14ac:dyDescent="0.35">
      <c r="A4022"/>
      <c r="B4022"/>
      <c r="C4022"/>
      <c r="D4022"/>
      <c r="E4022"/>
      <c r="F4022"/>
      <c r="G4022"/>
    </row>
    <row r="4023" spans="1:7" x14ac:dyDescent="0.35">
      <c r="A4023"/>
      <c r="B4023"/>
      <c r="C4023"/>
      <c r="D4023"/>
      <c r="E4023"/>
      <c r="F4023"/>
      <c r="G4023"/>
    </row>
    <row r="4024" spans="1:7" x14ac:dyDescent="0.35">
      <c r="A4024"/>
      <c r="B4024"/>
      <c r="C4024"/>
      <c r="D4024"/>
      <c r="E4024"/>
      <c r="F4024"/>
      <c r="G4024"/>
    </row>
    <row r="4025" spans="1:7" x14ac:dyDescent="0.35">
      <c r="A4025"/>
      <c r="B4025"/>
      <c r="C4025"/>
      <c r="D4025"/>
      <c r="E4025"/>
      <c r="F4025"/>
      <c r="G4025"/>
    </row>
    <row r="4026" spans="1:7" x14ac:dyDescent="0.35">
      <c r="A4026"/>
      <c r="B4026"/>
      <c r="C4026"/>
      <c r="D4026"/>
      <c r="E4026"/>
      <c r="F4026"/>
      <c r="G4026"/>
    </row>
    <row r="4027" spans="1:7" x14ac:dyDescent="0.35">
      <c r="A4027"/>
      <c r="B4027"/>
      <c r="C4027"/>
      <c r="D4027"/>
      <c r="E4027"/>
      <c r="F4027"/>
      <c r="G4027"/>
    </row>
    <row r="4028" spans="1:7" x14ac:dyDescent="0.35">
      <c r="A4028"/>
      <c r="B4028"/>
      <c r="C4028"/>
      <c r="D4028"/>
      <c r="E4028"/>
      <c r="F4028"/>
      <c r="G4028"/>
    </row>
    <row r="4029" spans="1:7" x14ac:dyDescent="0.35">
      <c r="A4029"/>
      <c r="B4029"/>
      <c r="C4029"/>
      <c r="D4029"/>
      <c r="E4029"/>
      <c r="F4029"/>
      <c r="G4029"/>
    </row>
    <row r="4030" spans="1:7" x14ac:dyDescent="0.35">
      <c r="A4030"/>
      <c r="B4030"/>
      <c r="C4030"/>
      <c r="D4030"/>
      <c r="E4030"/>
      <c r="F4030"/>
      <c r="G4030"/>
    </row>
    <row r="4031" spans="1:7" x14ac:dyDescent="0.35">
      <c r="A4031"/>
      <c r="B4031"/>
      <c r="C4031"/>
      <c r="D4031"/>
      <c r="E4031"/>
      <c r="F4031"/>
      <c r="G4031"/>
    </row>
    <row r="4032" spans="1:7" x14ac:dyDescent="0.35">
      <c r="A4032"/>
      <c r="B4032"/>
      <c r="C4032"/>
      <c r="D4032"/>
      <c r="E4032"/>
      <c r="F4032"/>
      <c r="G4032"/>
    </row>
    <row r="4033" spans="1:7" x14ac:dyDescent="0.35">
      <c r="A4033"/>
      <c r="B4033"/>
      <c r="C4033"/>
      <c r="D4033"/>
      <c r="E4033"/>
      <c r="F4033"/>
      <c r="G4033"/>
    </row>
    <row r="4034" spans="1:7" x14ac:dyDescent="0.35">
      <c r="A4034"/>
      <c r="B4034"/>
      <c r="C4034"/>
      <c r="D4034"/>
      <c r="E4034"/>
      <c r="F4034"/>
      <c r="G4034"/>
    </row>
    <row r="4035" spans="1:7" x14ac:dyDescent="0.35">
      <c r="A4035"/>
      <c r="B4035"/>
      <c r="C4035"/>
      <c r="D4035"/>
      <c r="E4035"/>
      <c r="F4035"/>
      <c r="G4035"/>
    </row>
    <row r="4036" spans="1:7" x14ac:dyDescent="0.35">
      <c r="A4036"/>
      <c r="B4036"/>
      <c r="C4036"/>
      <c r="D4036"/>
      <c r="E4036"/>
      <c r="F4036"/>
      <c r="G4036"/>
    </row>
    <row r="4037" spans="1:7" x14ac:dyDescent="0.35">
      <c r="A4037"/>
      <c r="B4037"/>
      <c r="C4037"/>
      <c r="D4037"/>
      <c r="E4037"/>
      <c r="F4037"/>
      <c r="G4037"/>
    </row>
    <row r="4038" spans="1:7" x14ac:dyDescent="0.35">
      <c r="A4038"/>
      <c r="B4038"/>
      <c r="C4038"/>
      <c r="D4038"/>
      <c r="E4038"/>
      <c r="F4038"/>
      <c r="G4038"/>
    </row>
    <row r="4039" spans="1:7" x14ac:dyDescent="0.35">
      <c r="A4039"/>
      <c r="B4039"/>
      <c r="C4039"/>
      <c r="D4039"/>
      <c r="E4039"/>
      <c r="F4039"/>
      <c r="G4039"/>
    </row>
    <row r="4040" spans="1:7" x14ac:dyDescent="0.35">
      <c r="A4040"/>
      <c r="B4040"/>
      <c r="C4040"/>
      <c r="D4040"/>
      <c r="E4040"/>
      <c r="F4040"/>
      <c r="G4040"/>
    </row>
    <row r="4041" spans="1:7" x14ac:dyDescent="0.35">
      <c r="A4041"/>
      <c r="B4041"/>
      <c r="C4041"/>
      <c r="D4041"/>
      <c r="E4041"/>
      <c r="F4041"/>
      <c r="G4041"/>
    </row>
    <row r="4042" spans="1:7" x14ac:dyDescent="0.35">
      <c r="A4042"/>
      <c r="B4042"/>
      <c r="C4042"/>
      <c r="D4042"/>
      <c r="E4042"/>
      <c r="F4042"/>
      <c r="G4042"/>
    </row>
    <row r="4043" spans="1:7" x14ac:dyDescent="0.35">
      <c r="A4043"/>
      <c r="B4043"/>
      <c r="C4043"/>
      <c r="D4043"/>
      <c r="E4043"/>
      <c r="F4043"/>
      <c r="G4043"/>
    </row>
    <row r="4044" spans="1:7" x14ac:dyDescent="0.35">
      <c r="A4044"/>
      <c r="B4044"/>
      <c r="C4044"/>
      <c r="D4044"/>
      <c r="E4044"/>
      <c r="F4044"/>
      <c r="G4044"/>
    </row>
    <row r="4045" spans="1:7" x14ac:dyDescent="0.35">
      <c r="A4045"/>
      <c r="B4045"/>
      <c r="C4045"/>
      <c r="D4045"/>
      <c r="E4045"/>
      <c r="F4045"/>
      <c r="G4045"/>
    </row>
    <row r="4046" spans="1:7" x14ac:dyDescent="0.35">
      <c r="A4046"/>
      <c r="B4046"/>
      <c r="C4046"/>
      <c r="D4046"/>
      <c r="E4046"/>
      <c r="F4046"/>
      <c r="G4046"/>
    </row>
    <row r="4047" spans="1:7" x14ac:dyDescent="0.35">
      <c r="A4047"/>
      <c r="B4047"/>
      <c r="C4047"/>
      <c r="D4047"/>
      <c r="E4047"/>
      <c r="F4047"/>
      <c r="G4047"/>
    </row>
    <row r="4048" spans="1:7" x14ac:dyDescent="0.35">
      <c r="A4048"/>
      <c r="B4048"/>
      <c r="C4048"/>
      <c r="D4048"/>
      <c r="E4048"/>
      <c r="F4048"/>
      <c r="G4048"/>
    </row>
    <row r="4049" spans="1:7" x14ac:dyDescent="0.35">
      <c r="A4049"/>
      <c r="B4049"/>
      <c r="C4049"/>
      <c r="D4049"/>
      <c r="E4049"/>
      <c r="F4049"/>
      <c r="G4049"/>
    </row>
    <row r="4050" spans="1:7" x14ac:dyDescent="0.35">
      <c r="A4050"/>
      <c r="B4050"/>
      <c r="C4050"/>
      <c r="D4050"/>
      <c r="E4050"/>
      <c r="F4050"/>
      <c r="G4050"/>
    </row>
    <row r="4051" spans="1:7" x14ac:dyDescent="0.35">
      <c r="A4051"/>
      <c r="B4051"/>
      <c r="C4051"/>
      <c r="D4051"/>
      <c r="E4051"/>
      <c r="F4051"/>
      <c r="G4051"/>
    </row>
    <row r="4052" spans="1:7" x14ac:dyDescent="0.35">
      <c r="A4052"/>
      <c r="B4052"/>
      <c r="C4052"/>
      <c r="D4052"/>
      <c r="E4052"/>
      <c r="F4052"/>
      <c r="G4052"/>
    </row>
    <row r="4053" spans="1:7" x14ac:dyDescent="0.35">
      <c r="A4053"/>
      <c r="B4053"/>
      <c r="C4053"/>
      <c r="D4053"/>
      <c r="E4053"/>
      <c r="F4053"/>
      <c r="G4053"/>
    </row>
    <row r="4054" spans="1:7" x14ac:dyDescent="0.35">
      <c r="A4054"/>
      <c r="B4054"/>
      <c r="C4054"/>
      <c r="D4054"/>
      <c r="E4054"/>
      <c r="F4054"/>
      <c r="G4054"/>
    </row>
    <row r="4055" spans="1:7" x14ac:dyDescent="0.35">
      <c r="A4055"/>
      <c r="B4055"/>
      <c r="C4055"/>
      <c r="D4055"/>
      <c r="E4055"/>
      <c r="F4055"/>
      <c r="G4055"/>
    </row>
    <row r="4056" spans="1:7" x14ac:dyDescent="0.35">
      <c r="A4056"/>
      <c r="B4056"/>
      <c r="C4056"/>
      <c r="D4056"/>
      <c r="E4056"/>
      <c r="F4056"/>
      <c r="G4056"/>
    </row>
    <row r="4057" spans="1:7" x14ac:dyDescent="0.35">
      <c r="A4057"/>
      <c r="B4057"/>
      <c r="C4057"/>
      <c r="D4057"/>
      <c r="E4057"/>
      <c r="F4057"/>
      <c r="G4057"/>
    </row>
    <row r="4058" spans="1:7" x14ac:dyDescent="0.35">
      <c r="A4058"/>
      <c r="B4058"/>
      <c r="C4058"/>
      <c r="D4058"/>
      <c r="E4058"/>
      <c r="F4058"/>
      <c r="G4058"/>
    </row>
    <row r="4059" spans="1:7" x14ac:dyDescent="0.35">
      <c r="A4059"/>
      <c r="B4059"/>
      <c r="C4059"/>
      <c r="D4059"/>
      <c r="E4059"/>
      <c r="F4059"/>
      <c r="G4059"/>
    </row>
    <row r="4060" spans="1:7" x14ac:dyDescent="0.35">
      <c r="A4060"/>
      <c r="B4060"/>
      <c r="C4060"/>
      <c r="D4060"/>
      <c r="E4060"/>
      <c r="F4060"/>
      <c r="G4060"/>
    </row>
    <row r="4061" spans="1:7" x14ac:dyDescent="0.35">
      <c r="A4061"/>
      <c r="B4061"/>
      <c r="C4061"/>
      <c r="D4061"/>
      <c r="E4061"/>
      <c r="F4061"/>
      <c r="G4061"/>
    </row>
    <row r="4062" spans="1:7" x14ac:dyDescent="0.35">
      <c r="A4062"/>
      <c r="B4062"/>
      <c r="C4062"/>
      <c r="D4062"/>
      <c r="E4062"/>
      <c r="F4062"/>
      <c r="G4062"/>
    </row>
    <row r="4063" spans="1:7" x14ac:dyDescent="0.35">
      <c r="A4063"/>
      <c r="B4063"/>
      <c r="C4063"/>
      <c r="D4063"/>
      <c r="E4063"/>
      <c r="F4063"/>
      <c r="G4063"/>
    </row>
    <row r="4064" spans="1:7" x14ac:dyDescent="0.35">
      <c r="A4064"/>
      <c r="B4064"/>
      <c r="C4064"/>
      <c r="D4064"/>
      <c r="E4064"/>
      <c r="F4064"/>
      <c r="G4064"/>
    </row>
    <row r="4065" spans="1:7" x14ac:dyDescent="0.35">
      <c r="A4065"/>
      <c r="B4065"/>
      <c r="C4065"/>
      <c r="D4065"/>
      <c r="E4065"/>
      <c r="F4065"/>
      <c r="G4065"/>
    </row>
    <row r="4066" spans="1:7" x14ac:dyDescent="0.35">
      <c r="A4066"/>
      <c r="B4066"/>
      <c r="C4066"/>
      <c r="D4066"/>
      <c r="E4066"/>
      <c r="F4066"/>
      <c r="G4066"/>
    </row>
    <row r="4067" spans="1:7" x14ac:dyDescent="0.35">
      <c r="A4067"/>
      <c r="B4067"/>
      <c r="C4067"/>
      <c r="D4067"/>
      <c r="E4067"/>
      <c r="F4067"/>
      <c r="G4067"/>
    </row>
    <row r="4068" spans="1:7" x14ac:dyDescent="0.35">
      <c r="A4068"/>
      <c r="B4068"/>
      <c r="C4068"/>
      <c r="D4068"/>
      <c r="E4068"/>
      <c r="F4068"/>
      <c r="G4068"/>
    </row>
    <row r="4069" spans="1:7" x14ac:dyDescent="0.35">
      <c r="A4069"/>
      <c r="B4069"/>
      <c r="C4069"/>
      <c r="D4069"/>
      <c r="E4069"/>
      <c r="F4069"/>
      <c r="G4069"/>
    </row>
    <row r="4070" spans="1:7" x14ac:dyDescent="0.35">
      <c r="A4070"/>
      <c r="B4070"/>
      <c r="C4070"/>
      <c r="D4070"/>
      <c r="E4070"/>
      <c r="F4070"/>
      <c r="G4070"/>
    </row>
    <row r="4071" spans="1:7" x14ac:dyDescent="0.35">
      <c r="A4071"/>
      <c r="B4071"/>
      <c r="C4071"/>
      <c r="D4071"/>
      <c r="E4071"/>
      <c r="F4071"/>
      <c r="G4071"/>
    </row>
    <row r="4072" spans="1:7" x14ac:dyDescent="0.35">
      <c r="A4072"/>
      <c r="B4072"/>
      <c r="C4072"/>
      <c r="D4072"/>
      <c r="E4072"/>
      <c r="F4072"/>
      <c r="G4072"/>
    </row>
    <row r="4073" spans="1:7" x14ac:dyDescent="0.35">
      <c r="A4073"/>
      <c r="B4073"/>
      <c r="C4073"/>
      <c r="D4073"/>
      <c r="E4073"/>
      <c r="F4073"/>
      <c r="G4073"/>
    </row>
    <row r="4074" spans="1:7" x14ac:dyDescent="0.35">
      <c r="A4074"/>
      <c r="B4074"/>
      <c r="C4074"/>
      <c r="D4074"/>
      <c r="E4074"/>
      <c r="F4074"/>
      <c r="G4074"/>
    </row>
    <row r="4075" spans="1:7" x14ac:dyDescent="0.35">
      <c r="A4075"/>
      <c r="B4075"/>
      <c r="C4075"/>
      <c r="D4075"/>
      <c r="E4075"/>
      <c r="F4075"/>
      <c r="G4075"/>
    </row>
    <row r="4076" spans="1:7" x14ac:dyDescent="0.35">
      <c r="A4076"/>
      <c r="B4076"/>
      <c r="C4076"/>
      <c r="D4076"/>
      <c r="E4076"/>
      <c r="F4076"/>
      <c r="G4076"/>
    </row>
    <row r="4077" spans="1:7" x14ac:dyDescent="0.35">
      <c r="A4077"/>
      <c r="B4077"/>
      <c r="C4077"/>
      <c r="D4077"/>
      <c r="E4077"/>
      <c r="F4077"/>
      <c r="G4077"/>
    </row>
    <row r="4078" spans="1:7" x14ac:dyDescent="0.35">
      <c r="A4078"/>
      <c r="B4078"/>
      <c r="C4078"/>
      <c r="D4078"/>
      <c r="E4078"/>
      <c r="F4078"/>
      <c r="G4078"/>
    </row>
    <row r="4079" spans="1:7" x14ac:dyDescent="0.35">
      <c r="A4079"/>
      <c r="B4079"/>
      <c r="C4079"/>
      <c r="D4079"/>
      <c r="E4079"/>
      <c r="F4079"/>
      <c r="G4079"/>
    </row>
    <row r="4080" spans="1:7" x14ac:dyDescent="0.35">
      <c r="A4080"/>
      <c r="B4080"/>
      <c r="C4080"/>
      <c r="D4080"/>
      <c r="E4080"/>
      <c r="F4080"/>
      <c r="G4080"/>
    </row>
    <row r="4081" spans="1:7" x14ac:dyDescent="0.35">
      <c r="A4081"/>
      <c r="B4081"/>
      <c r="C4081"/>
      <c r="D4081"/>
      <c r="E4081"/>
      <c r="F4081"/>
      <c r="G4081"/>
    </row>
    <row r="4082" spans="1:7" x14ac:dyDescent="0.35">
      <c r="A4082"/>
      <c r="B4082"/>
      <c r="C4082"/>
      <c r="D4082"/>
      <c r="E4082"/>
      <c r="F4082"/>
      <c r="G4082"/>
    </row>
    <row r="4083" spans="1:7" x14ac:dyDescent="0.35">
      <c r="A4083"/>
      <c r="B4083"/>
      <c r="C4083"/>
      <c r="D4083"/>
      <c r="E4083"/>
      <c r="F4083"/>
      <c r="G4083"/>
    </row>
    <row r="4084" spans="1:7" x14ac:dyDescent="0.35">
      <c r="A4084"/>
      <c r="B4084"/>
      <c r="C4084"/>
      <c r="D4084"/>
      <c r="E4084"/>
      <c r="F4084"/>
      <c r="G4084"/>
    </row>
    <row r="4085" spans="1:7" x14ac:dyDescent="0.35">
      <c r="A4085"/>
      <c r="B4085"/>
      <c r="C4085"/>
      <c r="D4085"/>
      <c r="E4085"/>
      <c r="F4085"/>
      <c r="G4085"/>
    </row>
    <row r="4086" spans="1:7" x14ac:dyDescent="0.35">
      <c r="A4086"/>
      <c r="B4086"/>
      <c r="C4086"/>
      <c r="D4086"/>
      <c r="E4086"/>
      <c r="F4086"/>
      <c r="G4086"/>
    </row>
    <row r="4087" spans="1:7" x14ac:dyDescent="0.35">
      <c r="A4087"/>
      <c r="B4087"/>
      <c r="C4087"/>
      <c r="D4087"/>
      <c r="E4087"/>
      <c r="F4087"/>
      <c r="G4087"/>
    </row>
    <row r="4088" spans="1:7" x14ac:dyDescent="0.35">
      <c r="A4088"/>
      <c r="B4088"/>
      <c r="C4088"/>
      <c r="D4088"/>
      <c r="E4088"/>
      <c r="F4088"/>
      <c r="G4088"/>
    </row>
    <row r="4089" spans="1:7" x14ac:dyDescent="0.35">
      <c r="A4089"/>
      <c r="B4089"/>
      <c r="C4089"/>
      <c r="D4089"/>
      <c r="E4089"/>
      <c r="F4089"/>
      <c r="G4089"/>
    </row>
    <row r="4090" spans="1:7" x14ac:dyDescent="0.35">
      <c r="A4090"/>
      <c r="B4090"/>
      <c r="C4090"/>
      <c r="D4090"/>
      <c r="E4090"/>
      <c r="F4090"/>
      <c r="G4090"/>
    </row>
    <row r="4091" spans="1:7" x14ac:dyDescent="0.35">
      <c r="A4091"/>
      <c r="B4091"/>
      <c r="C4091"/>
      <c r="D4091"/>
      <c r="E4091"/>
      <c r="F4091"/>
      <c r="G4091"/>
    </row>
    <row r="4092" spans="1:7" x14ac:dyDescent="0.35">
      <c r="A4092"/>
      <c r="B4092"/>
      <c r="C4092"/>
      <c r="D4092"/>
      <c r="E4092"/>
      <c r="F4092"/>
      <c r="G4092"/>
    </row>
    <row r="4093" spans="1:7" x14ac:dyDescent="0.35">
      <c r="A4093"/>
      <c r="B4093"/>
      <c r="C4093"/>
      <c r="D4093"/>
      <c r="E4093"/>
      <c r="F4093"/>
      <c r="G4093"/>
    </row>
    <row r="4094" spans="1:7" x14ac:dyDescent="0.35">
      <c r="A4094"/>
      <c r="B4094"/>
      <c r="C4094"/>
      <c r="D4094"/>
      <c r="E4094"/>
      <c r="F4094"/>
      <c r="G4094"/>
    </row>
    <row r="4095" spans="1:7" x14ac:dyDescent="0.35">
      <c r="A4095"/>
      <c r="B4095"/>
      <c r="C4095"/>
      <c r="D4095"/>
      <c r="E4095"/>
      <c r="F4095"/>
      <c r="G4095"/>
    </row>
    <row r="4096" spans="1:7" x14ac:dyDescent="0.35">
      <c r="A4096"/>
      <c r="B4096"/>
      <c r="C4096"/>
      <c r="D4096"/>
      <c r="E4096"/>
      <c r="F4096"/>
      <c r="G4096"/>
    </row>
    <row r="4097" spans="1:7" x14ac:dyDescent="0.35">
      <c r="A4097"/>
      <c r="B4097"/>
      <c r="C4097"/>
      <c r="D4097"/>
      <c r="E4097"/>
      <c r="F4097"/>
      <c r="G4097"/>
    </row>
    <row r="4098" spans="1:7" x14ac:dyDescent="0.35">
      <c r="A4098"/>
      <c r="B4098"/>
      <c r="C4098"/>
      <c r="D4098"/>
      <c r="E4098"/>
      <c r="F4098"/>
      <c r="G4098"/>
    </row>
    <row r="4099" spans="1:7" x14ac:dyDescent="0.35">
      <c r="A4099"/>
      <c r="B4099"/>
      <c r="C4099"/>
      <c r="D4099"/>
      <c r="E4099"/>
      <c r="F4099"/>
      <c r="G4099"/>
    </row>
    <row r="4100" spans="1:7" x14ac:dyDescent="0.35">
      <c r="A4100"/>
      <c r="B4100"/>
      <c r="C4100"/>
      <c r="D4100"/>
      <c r="E4100"/>
      <c r="F4100"/>
      <c r="G4100"/>
    </row>
    <row r="4101" spans="1:7" x14ac:dyDescent="0.35">
      <c r="A4101"/>
      <c r="B4101"/>
      <c r="C4101"/>
      <c r="D4101"/>
      <c r="E4101"/>
      <c r="F4101"/>
      <c r="G4101"/>
    </row>
    <row r="4102" spans="1:7" x14ac:dyDescent="0.35">
      <c r="A4102"/>
      <c r="B4102"/>
      <c r="C4102"/>
      <c r="D4102"/>
      <c r="E4102"/>
      <c r="F4102"/>
      <c r="G4102"/>
    </row>
    <row r="4103" spans="1:7" x14ac:dyDescent="0.35">
      <c r="A4103"/>
      <c r="B4103"/>
      <c r="C4103"/>
      <c r="D4103"/>
      <c r="E4103"/>
      <c r="F4103"/>
      <c r="G4103"/>
    </row>
    <row r="4104" spans="1:7" x14ac:dyDescent="0.35">
      <c r="A4104"/>
      <c r="B4104"/>
      <c r="C4104"/>
      <c r="D4104"/>
      <c r="E4104"/>
      <c r="F4104"/>
      <c r="G4104"/>
    </row>
    <row r="4105" spans="1:7" x14ac:dyDescent="0.35">
      <c r="A4105"/>
      <c r="B4105"/>
      <c r="C4105"/>
      <c r="D4105"/>
      <c r="E4105"/>
      <c r="F4105"/>
      <c r="G4105"/>
    </row>
    <row r="4106" spans="1:7" x14ac:dyDescent="0.35">
      <c r="A4106"/>
      <c r="B4106"/>
      <c r="C4106"/>
      <c r="D4106"/>
      <c r="E4106"/>
      <c r="F4106"/>
      <c r="G4106"/>
    </row>
    <row r="4107" spans="1:7" x14ac:dyDescent="0.35">
      <c r="A4107"/>
      <c r="B4107"/>
      <c r="C4107"/>
      <c r="D4107"/>
      <c r="E4107"/>
      <c r="F4107"/>
      <c r="G4107"/>
    </row>
    <row r="4108" spans="1:7" x14ac:dyDescent="0.35">
      <c r="A4108"/>
      <c r="B4108"/>
      <c r="C4108"/>
      <c r="D4108"/>
      <c r="E4108"/>
      <c r="F4108"/>
      <c r="G4108"/>
    </row>
    <row r="4109" spans="1:7" x14ac:dyDescent="0.35">
      <c r="A4109"/>
      <c r="B4109"/>
      <c r="C4109"/>
      <c r="D4109"/>
      <c r="E4109"/>
      <c r="F4109"/>
      <c r="G4109"/>
    </row>
    <row r="4110" spans="1:7" x14ac:dyDescent="0.35">
      <c r="A4110"/>
      <c r="B4110"/>
      <c r="C4110"/>
      <c r="D4110"/>
      <c r="E4110"/>
      <c r="F4110"/>
      <c r="G4110"/>
    </row>
    <row r="4111" spans="1:7" x14ac:dyDescent="0.35">
      <c r="A4111"/>
      <c r="B4111"/>
      <c r="C4111"/>
      <c r="D4111"/>
      <c r="E4111"/>
      <c r="F4111"/>
      <c r="G4111"/>
    </row>
    <row r="4112" spans="1:7" x14ac:dyDescent="0.35">
      <c r="A4112"/>
      <c r="B4112"/>
      <c r="C4112"/>
      <c r="D4112"/>
      <c r="E4112"/>
      <c r="F4112"/>
      <c r="G4112"/>
    </row>
    <row r="4113" spans="1:7" x14ac:dyDescent="0.35">
      <c r="A4113"/>
      <c r="B4113"/>
      <c r="C4113"/>
      <c r="D4113"/>
      <c r="E4113"/>
      <c r="F4113"/>
      <c r="G4113"/>
    </row>
    <row r="4114" spans="1:7" x14ac:dyDescent="0.35">
      <c r="A4114"/>
      <c r="B4114"/>
      <c r="C4114"/>
      <c r="D4114"/>
      <c r="E4114"/>
      <c r="F4114"/>
      <c r="G4114"/>
    </row>
    <row r="4115" spans="1:7" x14ac:dyDescent="0.35">
      <c r="A4115"/>
      <c r="B4115"/>
      <c r="C4115"/>
      <c r="D4115"/>
      <c r="E4115"/>
      <c r="F4115"/>
      <c r="G4115"/>
    </row>
    <row r="4116" spans="1:7" x14ac:dyDescent="0.35">
      <c r="A4116"/>
      <c r="B4116"/>
      <c r="C4116"/>
      <c r="D4116"/>
      <c r="E4116"/>
      <c r="F4116"/>
      <c r="G4116"/>
    </row>
    <row r="4117" spans="1:7" x14ac:dyDescent="0.35">
      <c r="A4117"/>
      <c r="B4117"/>
      <c r="C4117"/>
      <c r="D4117"/>
      <c r="E4117"/>
      <c r="F4117"/>
      <c r="G4117"/>
    </row>
    <row r="4118" spans="1:7" x14ac:dyDescent="0.35">
      <c r="A4118"/>
      <c r="B4118"/>
      <c r="C4118"/>
      <c r="D4118"/>
      <c r="E4118"/>
      <c r="F4118"/>
      <c r="G4118"/>
    </row>
    <row r="4119" spans="1:7" x14ac:dyDescent="0.35">
      <c r="A4119"/>
      <c r="B4119"/>
      <c r="C4119"/>
      <c r="D4119"/>
      <c r="E4119"/>
      <c r="F4119"/>
      <c r="G4119"/>
    </row>
    <row r="4120" spans="1:7" x14ac:dyDescent="0.35">
      <c r="A4120"/>
      <c r="B4120"/>
      <c r="C4120"/>
      <c r="D4120"/>
      <c r="E4120"/>
      <c r="F4120"/>
      <c r="G4120"/>
    </row>
    <row r="4121" spans="1:7" x14ac:dyDescent="0.35">
      <c r="A4121"/>
      <c r="B4121"/>
      <c r="C4121"/>
      <c r="D4121"/>
      <c r="E4121"/>
      <c r="F4121"/>
      <c r="G4121"/>
    </row>
    <row r="4122" spans="1:7" x14ac:dyDescent="0.35">
      <c r="A4122"/>
      <c r="B4122"/>
      <c r="C4122"/>
      <c r="D4122"/>
      <c r="E4122"/>
      <c r="F4122"/>
      <c r="G4122"/>
    </row>
    <row r="4123" spans="1:7" x14ac:dyDescent="0.35">
      <c r="A4123"/>
      <c r="B4123"/>
      <c r="C4123"/>
      <c r="D4123"/>
      <c r="E4123"/>
      <c r="F4123"/>
      <c r="G4123"/>
    </row>
    <row r="4124" spans="1:7" x14ac:dyDescent="0.35">
      <c r="A4124"/>
      <c r="B4124"/>
      <c r="C4124"/>
      <c r="D4124"/>
      <c r="E4124"/>
      <c r="F4124"/>
      <c r="G4124"/>
    </row>
    <row r="4125" spans="1:7" x14ac:dyDescent="0.35">
      <c r="A4125"/>
      <c r="B4125"/>
      <c r="C4125"/>
      <c r="D4125"/>
      <c r="E4125"/>
      <c r="F4125"/>
      <c r="G4125"/>
    </row>
    <row r="4126" spans="1:7" x14ac:dyDescent="0.35">
      <c r="A4126"/>
      <c r="B4126"/>
      <c r="C4126"/>
      <c r="D4126"/>
      <c r="E4126"/>
      <c r="F4126"/>
      <c r="G4126"/>
    </row>
    <row r="4127" spans="1:7" x14ac:dyDescent="0.35">
      <c r="A4127"/>
      <c r="B4127"/>
      <c r="C4127"/>
      <c r="D4127"/>
      <c r="E4127"/>
      <c r="F4127"/>
      <c r="G4127"/>
    </row>
    <row r="4128" spans="1:7" x14ac:dyDescent="0.35">
      <c r="A4128"/>
      <c r="B4128"/>
      <c r="C4128"/>
      <c r="D4128"/>
      <c r="E4128"/>
      <c r="F4128"/>
      <c r="G4128"/>
    </row>
    <row r="4129" spans="1:7" x14ac:dyDescent="0.35">
      <c r="A4129"/>
      <c r="B4129"/>
      <c r="C4129"/>
      <c r="D4129"/>
      <c r="E4129"/>
      <c r="F4129"/>
      <c r="G4129"/>
    </row>
    <row r="4130" spans="1:7" x14ac:dyDescent="0.35">
      <c r="A4130"/>
      <c r="B4130"/>
      <c r="C4130"/>
      <c r="D4130"/>
      <c r="E4130"/>
      <c r="F4130"/>
      <c r="G4130"/>
    </row>
    <row r="4131" spans="1:7" x14ac:dyDescent="0.35">
      <c r="A4131"/>
      <c r="B4131"/>
      <c r="C4131"/>
      <c r="D4131"/>
      <c r="E4131"/>
      <c r="F4131"/>
      <c r="G4131"/>
    </row>
    <row r="4132" spans="1:7" x14ac:dyDescent="0.35">
      <c r="A4132"/>
      <c r="B4132"/>
      <c r="C4132"/>
      <c r="D4132"/>
      <c r="E4132"/>
      <c r="F4132"/>
      <c r="G4132"/>
    </row>
    <row r="4133" spans="1:7" x14ac:dyDescent="0.35">
      <c r="A4133"/>
      <c r="B4133"/>
      <c r="C4133"/>
      <c r="D4133"/>
      <c r="E4133"/>
      <c r="F4133"/>
      <c r="G4133"/>
    </row>
    <row r="4134" spans="1:7" x14ac:dyDescent="0.35">
      <c r="A4134"/>
      <c r="B4134"/>
      <c r="C4134"/>
      <c r="D4134"/>
      <c r="E4134"/>
      <c r="F4134"/>
      <c r="G4134"/>
    </row>
    <row r="4135" spans="1:7" x14ac:dyDescent="0.35">
      <c r="A4135"/>
      <c r="B4135"/>
      <c r="C4135"/>
      <c r="D4135"/>
      <c r="E4135"/>
      <c r="F4135"/>
      <c r="G4135"/>
    </row>
    <row r="4136" spans="1:7" x14ac:dyDescent="0.35">
      <c r="A4136"/>
      <c r="B4136"/>
      <c r="C4136"/>
      <c r="D4136"/>
      <c r="E4136"/>
      <c r="F4136"/>
      <c r="G4136"/>
    </row>
    <row r="4137" spans="1:7" x14ac:dyDescent="0.35">
      <c r="A4137"/>
      <c r="B4137"/>
      <c r="C4137"/>
      <c r="D4137"/>
      <c r="E4137"/>
      <c r="F4137"/>
      <c r="G4137"/>
    </row>
    <row r="4138" spans="1:7" x14ac:dyDescent="0.35">
      <c r="A4138"/>
      <c r="B4138"/>
      <c r="C4138"/>
      <c r="D4138"/>
      <c r="E4138"/>
      <c r="F4138"/>
      <c r="G4138"/>
    </row>
    <row r="4139" spans="1:7" x14ac:dyDescent="0.35">
      <c r="A4139"/>
      <c r="B4139"/>
      <c r="C4139"/>
      <c r="D4139"/>
      <c r="E4139"/>
      <c r="F4139"/>
      <c r="G4139"/>
    </row>
    <row r="4140" spans="1:7" x14ac:dyDescent="0.35">
      <c r="A4140"/>
      <c r="B4140"/>
      <c r="C4140"/>
      <c r="D4140"/>
      <c r="E4140"/>
      <c r="F4140"/>
      <c r="G4140"/>
    </row>
    <row r="4141" spans="1:7" x14ac:dyDescent="0.35">
      <c r="A4141"/>
      <c r="B4141"/>
      <c r="C4141"/>
      <c r="D4141"/>
      <c r="E4141"/>
      <c r="F4141"/>
      <c r="G4141"/>
    </row>
    <row r="4142" spans="1:7" x14ac:dyDescent="0.35">
      <c r="A4142"/>
      <c r="B4142"/>
      <c r="C4142"/>
      <c r="D4142"/>
      <c r="E4142"/>
      <c r="F4142"/>
      <c r="G4142"/>
    </row>
    <row r="4143" spans="1:7" x14ac:dyDescent="0.35">
      <c r="A4143"/>
      <c r="B4143"/>
      <c r="C4143"/>
      <c r="D4143"/>
      <c r="E4143"/>
      <c r="F4143"/>
      <c r="G4143"/>
    </row>
    <row r="4144" spans="1:7" x14ac:dyDescent="0.35">
      <c r="A4144"/>
      <c r="B4144"/>
      <c r="C4144"/>
      <c r="D4144"/>
      <c r="E4144"/>
      <c r="F4144"/>
      <c r="G4144"/>
    </row>
    <row r="4145" spans="1:7" x14ac:dyDescent="0.35">
      <c r="A4145"/>
      <c r="B4145"/>
      <c r="C4145"/>
      <c r="D4145"/>
      <c r="E4145"/>
      <c r="F4145"/>
      <c r="G4145"/>
    </row>
    <row r="4146" spans="1:7" x14ac:dyDescent="0.35">
      <c r="A4146"/>
      <c r="B4146"/>
      <c r="C4146"/>
      <c r="D4146"/>
      <c r="E4146"/>
      <c r="F4146"/>
      <c r="G4146"/>
    </row>
    <row r="4147" spans="1:7" x14ac:dyDescent="0.35">
      <c r="A4147"/>
      <c r="B4147"/>
      <c r="C4147"/>
      <c r="D4147"/>
      <c r="E4147"/>
      <c r="F4147"/>
      <c r="G4147"/>
    </row>
    <row r="4148" spans="1:7" x14ac:dyDescent="0.35">
      <c r="A4148"/>
      <c r="B4148"/>
      <c r="C4148"/>
      <c r="D4148"/>
      <c r="E4148"/>
      <c r="F4148"/>
      <c r="G4148"/>
    </row>
    <row r="4149" spans="1:7" x14ac:dyDescent="0.35">
      <c r="A4149"/>
      <c r="B4149"/>
      <c r="C4149"/>
      <c r="D4149"/>
      <c r="E4149"/>
      <c r="F4149"/>
      <c r="G4149"/>
    </row>
    <row r="4150" spans="1:7" x14ac:dyDescent="0.35">
      <c r="A4150"/>
      <c r="B4150"/>
      <c r="C4150"/>
      <c r="D4150"/>
      <c r="E4150"/>
      <c r="F4150"/>
      <c r="G4150"/>
    </row>
    <row r="4151" spans="1:7" x14ac:dyDescent="0.35">
      <c r="A4151"/>
      <c r="B4151"/>
      <c r="C4151"/>
      <c r="D4151"/>
      <c r="E4151"/>
      <c r="F4151"/>
      <c r="G4151"/>
    </row>
    <row r="4152" spans="1:7" x14ac:dyDescent="0.35">
      <c r="A4152"/>
      <c r="B4152"/>
      <c r="C4152"/>
      <c r="D4152"/>
      <c r="E4152"/>
      <c r="F4152"/>
      <c r="G4152"/>
    </row>
    <row r="4153" spans="1:7" x14ac:dyDescent="0.35">
      <c r="A4153"/>
      <c r="B4153"/>
      <c r="C4153"/>
      <c r="D4153"/>
      <c r="E4153"/>
      <c r="F4153"/>
      <c r="G4153"/>
    </row>
    <row r="4154" spans="1:7" x14ac:dyDescent="0.35">
      <c r="A4154"/>
      <c r="B4154"/>
      <c r="C4154"/>
      <c r="D4154"/>
      <c r="E4154"/>
      <c r="F4154"/>
      <c r="G4154"/>
    </row>
    <row r="4155" spans="1:7" x14ac:dyDescent="0.35">
      <c r="A4155"/>
      <c r="B4155"/>
      <c r="C4155"/>
      <c r="D4155"/>
      <c r="E4155"/>
      <c r="F4155"/>
      <c r="G4155"/>
    </row>
    <row r="4156" spans="1:7" x14ac:dyDescent="0.35">
      <c r="A4156"/>
      <c r="B4156"/>
      <c r="C4156"/>
      <c r="D4156"/>
      <c r="E4156"/>
      <c r="F4156"/>
      <c r="G4156"/>
    </row>
    <row r="4157" spans="1:7" x14ac:dyDescent="0.35">
      <c r="A4157"/>
      <c r="B4157"/>
      <c r="C4157"/>
      <c r="D4157"/>
      <c r="E4157"/>
      <c r="F4157"/>
      <c r="G4157"/>
    </row>
    <row r="4158" spans="1:7" x14ac:dyDescent="0.35">
      <c r="A4158"/>
      <c r="B4158"/>
      <c r="C4158"/>
      <c r="D4158"/>
      <c r="E4158"/>
      <c r="F4158"/>
      <c r="G4158"/>
    </row>
    <row r="4159" spans="1:7" x14ac:dyDescent="0.35">
      <c r="A4159"/>
      <c r="B4159"/>
      <c r="C4159"/>
      <c r="D4159"/>
      <c r="E4159"/>
      <c r="F4159"/>
      <c r="G4159"/>
    </row>
    <row r="4160" spans="1:7" x14ac:dyDescent="0.35">
      <c r="A4160"/>
      <c r="B4160"/>
      <c r="C4160"/>
      <c r="D4160"/>
      <c r="E4160"/>
      <c r="F4160"/>
      <c r="G4160"/>
    </row>
    <row r="4161" spans="1:7" x14ac:dyDescent="0.35">
      <c r="A4161"/>
      <c r="B4161"/>
      <c r="C4161"/>
      <c r="D4161"/>
      <c r="E4161"/>
      <c r="F4161"/>
      <c r="G4161"/>
    </row>
    <row r="4162" spans="1:7" x14ac:dyDescent="0.35">
      <c r="A4162"/>
      <c r="B4162"/>
      <c r="C4162"/>
      <c r="D4162"/>
      <c r="E4162"/>
      <c r="F4162"/>
      <c r="G4162"/>
    </row>
    <row r="4163" spans="1:7" x14ac:dyDescent="0.35">
      <c r="A4163"/>
      <c r="B4163"/>
      <c r="C4163"/>
      <c r="D4163"/>
      <c r="E4163"/>
      <c r="F4163"/>
      <c r="G4163"/>
    </row>
    <row r="4164" spans="1:7" x14ac:dyDescent="0.35">
      <c r="A4164"/>
      <c r="B4164"/>
      <c r="C4164"/>
      <c r="D4164"/>
      <c r="E4164"/>
      <c r="F4164"/>
      <c r="G4164"/>
    </row>
    <row r="4165" spans="1:7" x14ac:dyDescent="0.35">
      <c r="A4165"/>
      <c r="B4165"/>
      <c r="C4165"/>
      <c r="D4165"/>
      <c r="E4165"/>
      <c r="F4165"/>
      <c r="G4165"/>
    </row>
    <row r="4166" spans="1:7" x14ac:dyDescent="0.35">
      <c r="A4166"/>
      <c r="B4166"/>
      <c r="C4166"/>
      <c r="D4166"/>
      <c r="E4166"/>
      <c r="F4166"/>
      <c r="G4166"/>
    </row>
    <row r="4167" spans="1:7" x14ac:dyDescent="0.35">
      <c r="A4167"/>
      <c r="B4167"/>
      <c r="C4167"/>
      <c r="D4167"/>
      <c r="E4167"/>
      <c r="F4167"/>
      <c r="G4167"/>
    </row>
    <row r="4168" spans="1:7" x14ac:dyDescent="0.35">
      <c r="A4168"/>
      <c r="B4168"/>
      <c r="C4168"/>
      <c r="D4168"/>
      <c r="E4168"/>
      <c r="F4168"/>
      <c r="G4168"/>
    </row>
    <row r="4169" spans="1:7" x14ac:dyDescent="0.35">
      <c r="A4169"/>
      <c r="B4169"/>
      <c r="C4169"/>
      <c r="D4169"/>
      <c r="E4169"/>
      <c r="F4169"/>
      <c r="G4169"/>
    </row>
    <row r="4170" spans="1:7" x14ac:dyDescent="0.35">
      <c r="A4170"/>
      <c r="B4170"/>
      <c r="C4170"/>
      <c r="D4170"/>
      <c r="E4170"/>
      <c r="F4170"/>
      <c r="G4170"/>
    </row>
    <row r="4171" spans="1:7" x14ac:dyDescent="0.35">
      <c r="A4171"/>
      <c r="B4171"/>
      <c r="C4171"/>
      <c r="D4171"/>
      <c r="E4171"/>
      <c r="F4171"/>
      <c r="G4171"/>
    </row>
    <row r="4172" spans="1:7" x14ac:dyDescent="0.35">
      <c r="A4172"/>
      <c r="B4172"/>
      <c r="C4172"/>
      <c r="D4172"/>
      <c r="E4172"/>
      <c r="F4172"/>
      <c r="G4172"/>
    </row>
    <row r="4173" spans="1:7" x14ac:dyDescent="0.35">
      <c r="A4173"/>
      <c r="B4173"/>
      <c r="C4173"/>
      <c r="D4173"/>
      <c r="E4173"/>
      <c r="F4173"/>
      <c r="G4173"/>
    </row>
    <row r="4174" spans="1:7" x14ac:dyDescent="0.35">
      <c r="A4174"/>
      <c r="B4174"/>
      <c r="C4174"/>
      <c r="D4174"/>
      <c r="E4174"/>
      <c r="F4174"/>
      <c r="G4174"/>
    </row>
    <row r="4175" spans="1:7" x14ac:dyDescent="0.35">
      <c r="A4175"/>
      <c r="B4175"/>
      <c r="C4175"/>
      <c r="D4175"/>
      <c r="E4175"/>
      <c r="F4175"/>
      <c r="G4175"/>
    </row>
    <row r="4176" spans="1:7" x14ac:dyDescent="0.35">
      <c r="A4176"/>
      <c r="B4176"/>
      <c r="C4176"/>
      <c r="D4176"/>
      <c r="E4176"/>
      <c r="F4176"/>
      <c r="G4176"/>
    </row>
    <row r="4177" spans="1:7" x14ac:dyDescent="0.35">
      <c r="A4177"/>
      <c r="B4177"/>
      <c r="C4177"/>
      <c r="D4177"/>
      <c r="E4177"/>
      <c r="F4177"/>
      <c r="G4177"/>
    </row>
    <row r="4178" spans="1:7" x14ac:dyDescent="0.35">
      <c r="A4178"/>
      <c r="B4178"/>
      <c r="C4178"/>
      <c r="D4178"/>
      <c r="E4178"/>
      <c r="F4178"/>
      <c r="G4178"/>
    </row>
    <row r="4179" spans="1:7" x14ac:dyDescent="0.35">
      <c r="A4179"/>
      <c r="B4179"/>
      <c r="C4179"/>
      <c r="D4179"/>
      <c r="E4179"/>
      <c r="F4179"/>
      <c r="G4179"/>
    </row>
    <row r="4180" spans="1:7" x14ac:dyDescent="0.35">
      <c r="A4180"/>
      <c r="B4180"/>
      <c r="C4180"/>
      <c r="D4180"/>
      <c r="E4180"/>
      <c r="F4180"/>
      <c r="G4180"/>
    </row>
    <row r="4181" spans="1:7" x14ac:dyDescent="0.35">
      <c r="A4181"/>
      <c r="B4181"/>
      <c r="C4181"/>
      <c r="D4181"/>
      <c r="E4181"/>
      <c r="F4181"/>
      <c r="G4181"/>
    </row>
    <row r="4182" spans="1:7" x14ac:dyDescent="0.35">
      <c r="A4182"/>
      <c r="B4182"/>
      <c r="C4182"/>
      <c r="D4182"/>
      <c r="E4182"/>
      <c r="F4182"/>
      <c r="G4182"/>
    </row>
    <row r="4183" spans="1:7" x14ac:dyDescent="0.35">
      <c r="A4183"/>
      <c r="B4183"/>
      <c r="C4183"/>
      <c r="D4183"/>
      <c r="E4183"/>
      <c r="F4183"/>
      <c r="G4183"/>
    </row>
    <row r="4184" spans="1:7" x14ac:dyDescent="0.35">
      <c r="A4184"/>
      <c r="B4184"/>
      <c r="C4184"/>
      <c r="D4184"/>
      <c r="E4184"/>
      <c r="F4184"/>
      <c r="G4184"/>
    </row>
    <row r="4185" spans="1:7" x14ac:dyDescent="0.35">
      <c r="A4185"/>
      <c r="B4185"/>
      <c r="C4185"/>
      <c r="D4185"/>
      <c r="E4185"/>
      <c r="F4185"/>
      <c r="G4185"/>
    </row>
    <row r="4186" spans="1:7" x14ac:dyDescent="0.35">
      <c r="A4186"/>
      <c r="B4186"/>
      <c r="C4186"/>
      <c r="D4186"/>
      <c r="E4186"/>
      <c r="F4186"/>
      <c r="G4186"/>
    </row>
    <row r="4187" spans="1:7" x14ac:dyDescent="0.35">
      <c r="A4187"/>
      <c r="B4187"/>
      <c r="C4187"/>
      <c r="D4187"/>
      <c r="E4187"/>
      <c r="F4187"/>
      <c r="G4187"/>
    </row>
    <row r="4188" spans="1:7" x14ac:dyDescent="0.35">
      <c r="A4188"/>
      <c r="B4188"/>
      <c r="C4188"/>
      <c r="D4188"/>
      <c r="E4188"/>
      <c r="F4188"/>
      <c r="G4188"/>
    </row>
    <row r="4189" spans="1:7" x14ac:dyDescent="0.35">
      <c r="A4189"/>
      <c r="B4189"/>
      <c r="C4189"/>
      <c r="D4189"/>
      <c r="E4189"/>
      <c r="F4189"/>
      <c r="G4189"/>
    </row>
    <row r="4190" spans="1:7" x14ac:dyDescent="0.35">
      <c r="A4190"/>
      <c r="B4190"/>
      <c r="C4190"/>
      <c r="D4190"/>
      <c r="E4190"/>
      <c r="F4190"/>
      <c r="G4190"/>
    </row>
    <row r="4191" spans="1:7" x14ac:dyDescent="0.35">
      <c r="A4191"/>
      <c r="B4191"/>
      <c r="C4191"/>
      <c r="D4191"/>
      <c r="E4191"/>
      <c r="F4191"/>
      <c r="G4191"/>
    </row>
    <row r="4192" spans="1:7" x14ac:dyDescent="0.35">
      <c r="A4192"/>
      <c r="B4192"/>
      <c r="C4192"/>
      <c r="D4192"/>
      <c r="E4192"/>
      <c r="F4192"/>
      <c r="G4192"/>
    </row>
    <row r="4193" spans="1:7" x14ac:dyDescent="0.35">
      <c r="A4193"/>
      <c r="B4193"/>
      <c r="C4193"/>
      <c r="D4193"/>
      <c r="E4193"/>
      <c r="F4193"/>
      <c r="G4193"/>
    </row>
    <row r="4194" spans="1:7" x14ac:dyDescent="0.35">
      <c r="A4194"/>
      <c r="B4194"/>
      <c r="C4194"/>
      <c r="D4194"/>
      <c r="E4194"/>
      <c r="F4194"/>
      <c r="G4194"/>
    </row>
    <row r="4195" spans="1:7" x14ac:dyDescent="0.35">
      <c r="A4195"/>
      <c r="B4195"/>
      <c r="C4195"/>
      <c r="D4195"/>
      <c r="E4195"/>
      <c r="F4195"/>
      <c r="G4195"/>
    </row>
    <row r="4196" spans="1:7" x14ac:dyDescent="0.35">
      <c r="A4196"/>
      <c r="B4196"/>
      <c r="C4196"/>
      <c r="D4196"/>
      <c r="E4196"/>
      <c r="F4196"/>
      <c r="G4196"/>
    </row>
    <row r="4197" spans="1:7" x14ac:dyDescent="0.35">
      <c r="A4197"/>
      <c r="B4197"/>
      <c r="C4197"/>
      <c r="D4197"/>
      <c r="E4197"/>
      <c r="F4197"/>
      <c r="G4197"/>
    </row>
    <row r="4198" spans="1:7" x14ac:dyDescent="0.35">
      <c r="A4198"/>
      <c r="B4198"/>
      <c r="C4198"/>
      <c r="D4198"/>
      <c r="E4198"/>
      <c r="F4198"/>
      <c r="G4198"/>
    </row>
    <row r="4199" spans="1:7" x14ac:dyDescent="0.35">
      <c r="A4199"/>
      <c r="B4199"/>
      <c r="C4199"/>
      <c r="D4199"/>
      <c r="E4199"/>
      <c r="F4199"/>
      <c r="G4199"/>
    </row>
    <row r="4200" spans="1:7" x14ac:dyDescent="0.35">
      <c r="A4200"/>
      <c r="B4200"/>
      <c r="C4200"/>
      <c r="D4200"/>
      <c r="E4200"/>
      <c r="F4200"/>
      <c r="G4200"/>
    </row>
    <row r="4201" spans="1:7" x14ac:dyDescent="0.35">
      <c r="A4201"/>
      <c r="B4201"/>
      <c r="C4201"/>
      <c r="D4201"/>
      <c r="E4201"/>
      <c r="F4201"/>
      <c r="G4201"/>
    </row>
    <row r="4202" spans="1:7" x14ac:dyDescent="0.35">
      <c r="A4202"/>
      <c r="B4202"/>
      <c r="C4202"/>
      <c r="D4202"/>
      <c r="E4202"/>
      <c r="F4202"/>
      <c r="G4202"/>
    </row>
    <row r="4203" spans="1:7" x14ac:dyDescent="0.35">
      <c r="A4203"/>
      <c r="B4203"/>
      <c r="C4203"/>
      <c r="D4203"/>
      <c r="E4203"/>
      <c r="F4203"/>
      <c r="G4203"/>
    </row>
    <row r="4204" spans="1:7" x14ac:dyDescent="0.35">
      <c r="A4204"/>
      <c r="B4204"/>
      <c r="C4204"/>
      <c r="D4204"/>
      <c r="E4204"/>
      <c r="F4204"/>
      <c r="G4204"/>
    </row>
    <row r="4205" spans="1:7" x14ac:dyDescent="0.35">
      <c r="A4205"/>
      <c r="B4205"/>
      <c r="C4205"/>
      <c r="D4205"/>
      <c r="E4205"/>
      <c r="F4205"/>
      <c r="G4205"/>
    </row>
    <row r="4206" spans="1:7" x14ac:dyDescent="0.35">
      <c r="A4206"/>
      <c r="B4206"/>
      <c r="C4206"/>
      <c r="D4206"/>
      <c r="E4206"/>
      <c r="F4206"/>
      <c r="G4206"/>
    </row>
    <row r="4207" spans="1:7" x14ac:dyDescent="0.35">
      <c r="A4207"/>
      <c r="B4207"/>
      <c r="C4207"/>
      <c r="D4207"/>
      <c r="E4207"/>
      <c r="F4207"/>
      <c r="G4207"/>
    </row>
    <row r="4208" spans="1:7" x14ac:dyDescent="0.35">
      <c r="A4208"/>
      <c r="B4208"/>
      <c r="C4208"/>
      <c r="D4208"/>
      <c r="E4208"/>
      <c r="F4208"/>
      <c r="G4208"/>
    </row>
    <row r="4209" spans="1:7" x14ac:dyDescent="0.35">
      <c r="A4209"/>
      <c r="B4209"/>
      <c r="C4209"/>
      <c r="D4209"/>
      <c r="E4209"/>
      <c r="F4209"/>
      <c r="G4209"/>
    </row>
    <row r="4210" spans="1:7" x14ac:dyDescent="0.35">
      <c r="A4210"/>
      <c r="B4210"/>
      <c r="C4210"/>
      <c r="D4210"/>
      <c r="E4210"/>
      <c r="F4210"/>
      <c r="G4210"/>
    </row>
    <row r="4211" spans="1:7" x14ac:dyDescent="0.35">
      <c r="A4211"/>
      <c r="B4211"/>
      <c r="C4211"/>
      <c r="D4211"/>
      <c r="E4211"/>
      <c r="F4211"/>
      <c r="G4211"/>
    </row>
    <row r="4212" spans="1:7" x14ac:dyDescent="0.35">
      <c r="A4212"/>
      <c r="B4212"/>
      <c r="C4212"/>
      <c r="D4212"/>
      <c r="E4212"/>
      <c r="F4212"/>
      <c r="G4212"/>
    </row>
    <row r="4213" spans="1:7" x14ac:dyDescent="0.35">
      <c r="A4213"/>
      <c r="B4213"/>
      <c r="C4213"/>
      <c r="D4213"/>
      <c r="E4213"/>
      <c r="F4213"/>
      <c r="G4213"/>
    </row>
    <row r="4214" spans="1:7" x14ac:dyDescent="0.35">
      <c r="A4214"/>
      <c r="B4214"/>
      <c r="C4214"/>
      <c r="D4214"/>
      <c r="E4214"/>
      <c r="F4214"/>
      <c r="G4214"/>
    </row>
    <row r="4215" spans="1:7" x14ac:dyDescent="0.35">
      <c r="A4215"/>
      <c r="B4215"/>
      <c r="C4215"/>
      <c r="D4215"/>
      <c r="E4215"/>
      <c r="F4215"/>
      <c r="G4215"/>
    </row>
    <row r="4216" spans="1:7" x14ac:dyDescent="0.35">
      <c r="A4216"/>
      <c r="B4216"/>
      <c r="C4216"/>
      <c r="D4216"/>
      <c r="E4216"/>
      <c r="F4216"/>
      <c r="G4216"/>
    </row>
    <row r="4217" spans="1:7" x14ac:dyDescent="0.35">
      <c r="A4217"/>
      <c r="B4217"/>
      <c r="C4217"/>
      <c r="D4217"/>
      <c r="E4217"/>
      <c r="F4217"/>
      <c r="G4217"/>
    </row>
    <row r="4218" spans="1:7" x14ac:dyDescent="0.35">
      <c r="A4218"/>
      <c r="B4218"/>
      <c r="C4218"/>
      <c r="D4218"/>
      <c r="E4218"/>
      <c r="F4218"/>
      <c r="G4218"/>
    </row>
    <row r="4219" spans="1:7" x14ac:dyDescent="0.35">
      <c r="A4219"/>
      <c r="B4219"/>
      <c r="C4219"/>
      <c r="D4219"/>
      <c r="E4219"/>
      <c r="F4219"/>
      <c r="G4219"/>
    </row>
    <row r="4220" spans="1:7" x14ac:dyDescent="0.35">
      <c r="A4220"/>
      <c r="B4220"/>
      <c r="C4220"/>
      <c r="D4220"/>
      <c r="E4220"/>
      <c r="F4220"/>
      <c r="G4220"/>
    </row>
    <row r="4221" spans="1:7" x14ac:dyDescent="0.35">
      <c r="A4221"/>
      <c r="B4221"/>
      <c r="C4221"/>
      <c r="D4221"/>
      <c r="E4221"/>
      <c r="F4221"/>
      <c r="G4221"/>
    </row>
    <row r="4222" spans="1:7" x14ac:dyDescent="0.35">
      <c r="A4222"/>
      <c r="B4222"/>
      <c r="C4222"/>
      <c r="D4222"/>
      <c r="E4222"/>
      <c r="F4222"/>
      <c r="G4222"/>
    </row>
    <row r="4223" spans="1:7" x14ac:dyDescent="0.35">
      <c r="A4223"/>
      <c r="B4223"/>
      <c r="C4223"/>
      <c r="D4223"/>
      <c r="E4223"/>
      <c r="F4223"/>
      <c r="G4223"/>
    </row>
    <row r="4224" spans="1:7" x14ac:dyDescent="0.35">
      <c r="A4224"/>
      <c r="B4224"/>
      <c r="C4224"/>
      <c r="D4224"/>
      <c r="E4224"/>
      <c r="F4224"/>
      <c r="G4224"/>
    </row>
    <row r="4225" spans="1:7" x14ac:dyDescent="0.35">
      <c r="A4225"/>
      <c r="B4225"/>
      <c r="C4225"/>
      <c r="D4225"/>
      <c r="E4225"/>
      <c r="F4225"/>
      <c r="G4225"/>
    </row>
    <row r="4226" spans="1:7" x14ac:dyDescent="0.35">
      <c r="A4226"/>
      <c r="B4226"/>
      <c r="C4226"/>
      <c r="D4226"/>
      <c r="E4226"/>
      <c r="F4226"/>
      <c r="G4226"/>
    </row>
    <row r="4227" spans="1:7" x14ac:dyDescent="0.35">
      <c r="A4227"/>
      <c r="B4227"/>
      <c r="C4227"/>
      <c r="D4227"/>
      <c r="E4227"/>
      <c r="F4227"/>
      <c r="G4227"/>
    </row>
    <row r="4228" spans="1:7" x14ac:dyDescent="0.35">
      <c r="A4228"/>
      <c r="B4228"/>
      <c r="C4228"/>
      <c r="D4228"/>
      <c r="E4228"/>
      <c r="F4228"/>
      <c r="G4228"/>
    </row>
    <row r="4229" spans="1:7" x14ac:dyDescent="0.35">
      <c r="A4229"/>
      <c r="B4229"/>
      <c r="C4229"/>
      <c r="D4229"/>
      <c r="E4229"/>
      <c r="F4229"/>
      <c r="G4229"/>
    </row>
    <row r="4230" spans="1:7" x14ac:dyDescent="0.35">
      <c r="A4230"/>
      <c r="B4230"/>
      <c r="C4230"/>
      <c r="D4230"/>
      <c r="E4230"/>
      <c r="F4230"/>
      <c r="G4230"/>
    </row>
    <row r="4231" spans="1:7" x14ac:dyDescent="0.35">
      <c r="A4231"/>
      <c r="B4231"/>
      <c r="C4231"/>
      <c r="D4231"/>
      <c r="E4231"/>
      <c r="F4231"/>
      <c r="G4231"/>
    </row>
    <row r="4232" spans="1:7" x14ac:dyDescent="0.35">
      <c r="A4232"/>
      <c r="B4232"/>
      <c r="C4232"/>
      <c r="D4232"/>
      <c r="E4232"/>
      <c r="F4232"/>
      <c r="G4232"/>
    </row>
    <row r="4233" spans="1:7" x14ac:dyDescent="0.35">
      <c r="A4233"/>
      <c r="B4233"/>
      <c r="C4233"/>
      <c r="D4233"/>
      <c r="E4233"/>
      <c r="F4233"/>
      <c r="G4233"/>
    </row>
    <row r="4234" spans="1:7" x14ac:dyDescent="0.35">
      <c r="A4234"/>
      <c r="B4234"/>
      <c r="C4234"/>
      <c r="D4234"/>
      <c r="E4234"/>
      <c r="F4234"/>
      <c r="G4234"/>
    </row>
    <row r="4235" spans="1:7" x14ac:dyDescent="0.35">
      <c r="A4235"/>
      <c r="B4235"/>
      <c r="C4235"/>
      <c r="D4235"/>
      <c r="E4235"/>
      <c r="F4235"/>
      <c r="G4235"/>
    </row>
    <row r="4236" spans="1:7" x14ac:dyDescent="0.35">
      <c r="A4236"/>
      <c r="B4236"/>
      <c r="C4236"/>
      <c r="D4236"/>
      <c r="E4236"/>
      <c r="F4236"/>
      <c r="G4236"/>
    </row>
    <row r="4237" spans="1:7" x14ac:dyDescent="0.35">
      <c r="A4237"/>
      <c r="B4237"/>
      <c r="C4237"/>
      <c r="D4237"/>
      <c r="E4237"/>
      <c r="F4237"/>
      <c r="G4237"/>
    </row>
    <row r="4238" spans="1:7" x14ac:dyDescent="0.35">
      <c r="A4238"/>
      <c r="B4238"/>
      <c r="C4238"/>
      <c r="D4238"/>
      <c r="E4238"/>
      <c r="F4238"/>
      <c r="G4238"/>
    </row>
    <row r="4239" spans="1:7" x14ac:dyDescent="0.35">
      <c r="A4239"/>
      <c r="B4239"/>
      <c r="C4239"/>
      <c r="D4239"/>
      <c r="E4239"/>
      <c r="F4239"/>
      <c r="G4239"/>
    </row>
    <row r="4240" spans="1:7" x14ac:dyDescent="0.35">
      <c r="A4240"/>
      <c r="B4240"/>
      <c r="C4240"/>
      <c r="D4240"/>
      <c r="E4240"/>
      <c r="F4240"/>
      <c r="G4240"/>
    </row>
    <row r="4241" spans="1:7" x14ac:dyDescent="0.35">
      <c r="A4241"/>
      <c r="B4241"/>
      <c r="C4241"/>
      <c r="D4241"/>
      <c r="E4241"/>
      <c r="F4241"/>
      <c r="G4241"/>
    </row>
    <row r="4242" spans="1:7" x14ac:dyDescent="0.35">
      <c r="A4242"/>
      <c r="B4242"/>
      <c r="C4242"/>
      <c r="D4242"/>
      <c r="E4242"/>
      <c r="F4242"/>
      <c r="G4242"/>
    </row>
    <row r="4243" spans="1:7" x14ac:dyDescent="0.35">
      <c r="A4243"/>
      <c r="B4243"/>
      <c r="C4243"/>
      <c r="D4243"/>
      <c r="E4243"/>
      <c r="F4243"/>
      <c r="G4243"/>
    </row>
    <row r="4244" spans="1:7" x14ac:dyDescent="0.35">
      <c r="A4244"/>
      <c r="B4244"/>
      <c r="C4244"/>
      <c r="D4244"/>
      <c r="E4244"/>
      <c r="F4244"/>
      <c r="G4244"/>
    </row>
    <row r="4245" spans="1:7" x14ac:dyDescent="0.35">
      <c r="A4245"/>
      <c r="B4245"/>
      <c r="C4245"/>
      <c r="D4245"/>
      <c r="E4245"/>
      <c r="F4245"/>
      <c r="G4245"/>
    </row>
    <row r="4246" spans="1:7" x14ac:dyDescent="0.35">
      <c r="A4246"/>
      <c r="B4246"/>
      <c r="C4246"/>
      <c r="D4246"/>
      <c r="E4246"/>
      <c r="F4246"/>
      <c r="G4246"/>
    </row>
    <row r="4247" spans="1:7" x14ac:dyDescent="0.35">
      <c r="A4247"/>
      <c r="B4247"/>
      <c r="C4247"/>
      <c r="D4247"/>
      <c r="E4247"/>
      <c r="F4247"/>
      <c r="G4247"/>
    </row>
    <row r="4248" spans="1:7" x14ac:dyDescent="0.35">
      <c r="A4248"/>
      <c r="B4248"/>
      <c r="C4248"/>
      <c r="D4248"/>
      <c r="E4248"/>
      <c r="F4248"/>
      <c r="G4248"/>
    </row>
    <row r="4249" spans="1:7" x14ac:dyDescent="0.35">
      <c r="A4249"/>
      <c r="B4249"/>
      <c r="C4249"/>
      <c r="D4249"/>
      <c r="E4249"/>
      <c r="F4249"/>
      <c r="G4249"/>
    </row>
    <row r="4250" spans="1:7" x14ac:dyDescent="0.35">
      <c r="A4250"/>
      <c r="B4250"/>
      <c r="C4250"/>
      <c r="D4250"/>
      <c r="E4250"/>
      <c r="F4250"/>
      <c r="G4250"/>
    </row>
    <row r="4251" spans="1:7" x14ac:dyDescent="0.35">
      <c r="A4251"/>
      <c r="B4251"/>
      <c r="C4251"/>
      <c r="D4251"/>
      <c r="E4251"/>
      <c r="F4251"/>
      <c r="G4251"/>
    </row>
    <row r="4252" spans="1:7" x14ac:dyDescent="0.35">
      <c r="A4252"/>
      <c r="B4252"/>
      <c r="C4252"/>
      <c r="D4252"/>
      <c r="E4252"/>
      <c r="F4252"/>
      <c r="G4252"/>
    </row>
    <row r="4253" spans="1:7" x14ac:dyDescent="0.35">
      <c r="A4253"/>
      <c r="B4253"/>
      <c r="C4253"/>
      <c r="D4253"/>
      <c r="E4253"/>
      <c r="F4253"/>
      <c r="G4253"/>
    </row>
    <row r="4254" spans="1:7" x14ac:dyDescent="0.35">
      <c r="A4254"/>
      <c r="B4254"/>
      <c r="C4254"/>
      <c r="D4254"/>
      <c r="E4254"/>
      <c r="F4254"/>
      <c r="G4254"/>
    </row>
    <row r="4255" spans="1:7" x14ac:dyDescent="0.35">
      <c r="A4255"/>
      <c r="B4255"/>
      <c r="C4255"/>
      <c r="D4255"/>
      <c r="E4255"/>
      <c r="F4255"/>
      <c r="G4255"/>
    </row>
    <row r="4256" spans="1:7" x14ac:dyDescent="0.35">
      <c r="A4256"/>
      <c r="B4256"/>
      <c r="C4256"/>
      <c r="D4256"/>
      <c r="E4256"/>
      <c r="F4256"/>
      <c r="G4256"/>
    </row>
    <row r="4257" spans="1:7" x14ac:dyDescent="0.35">
      <c r="A4257"/>
      <c r="B4257"/>
      <c r="C4257"/>
      <c r="D4257"/>
      <c r="E4257"/>
      <c r="F4257"/>
      <c r="G4257"/>
    </row>
    <row r="4258" spans="1:7" x14ac:dyDescent="0.35">
      <c r="A4258"/>
      <c r="B4258"/>
      <c r="C4258"/>
      <c r="D4258"/>
      <c r="E4258"/>
      <c r="F4258"/>
      <c r="G4258"/>
    </row>
    <row r="4259" spans="1:7" x14ac:dyDescent="0.35">
      <c r="A4259"/>
      <c r="B4259"/>
      <c r="C4259"/>
      <c r="D4259"/>
      <c r="E4259"/>
      <c r="F4259"/>
      <c r="G4259"/>
    </row>
    <row r="4260" spans="1:7" x14ac:dyDescent="0.35">
      <c r="A4260"/>
      <c r="B4260"/>
      <c r="C4260"/>
      <c r="D4260"/>
      <c r="E4260"/>
      <c r="F4260"/>
      <c r="G4260"/>
    </row>
    <row r="4261" spans="1:7" x14ac:dyDescent="0.35">
      <c r="A4261"/>
      <c r="B4261"/>
      <c r="C4261"/>
      <c r="D4261"/>
      <c r="E4261"/>
      <c r="F4261"/>
      <c r="G4261"/>
    </row>
    <row r="4262" spans="1:7" x14ac:dyDescent="0.35">
      <c r="A4262"/>
      <c r="B4262"/>
      <c r="C4262"/>
      <c r="D4262"/>
      <c r="E4262"/>
      <c r="F4262"/>
      <c r="G4262"/>
    </row>
    <row r="4263" spans="1:7" x14ac:dyDescent="0.35">
      <c r="A4263"/>
      <c r="B4263"/>
      <c r="C4263"/>
      <c r="D4263"/>
      <c r="E4263"/>
      <c r="F4263"/>
      <c r="G4263"/>
    </row>
    <row r="4264" spans="1:7" x14ac:dyDescent="0.35">
      <c r="A4264"/>
      <c r="B4264"/>
      <c r="C4264"/>
      <c r="D4264"/>
      <c r="E4264"/>
      <c r="F4264"/>
      <c r="G4264"/>
    </row>
    <row r="4265" spans="1:7" x14ac:dyDescent="0.35">
      <c r="A4265"/>
      <c r="B4265"/>
      <c r="C4265"/>
      <c r="D4265"/>
      <c r="E4265"/>
      <c r="F4265"/>
      <c r="G4265"/>
    </row>
    <row r="4266" spans="1:7" x14ac:dyDescent="0.35">
      <c r="A4266"/>
      <c r="B4266"/>
      <c r="C4266"/>
      <c r="D4266"/>
      <c r="E4266"/>
      <c r="F4266"/>
      <c r="G4266"/>
    </row>
    <row r="4267" spans="1:7" x14ac:dyDescent="0.35">
      <c r="A4267"/>
      <c r="B4267"/>
      <c r="C4267"/>
      <c r="D4267"/>
      <c r="E4267"/>
      <c r="F4267"/>
      <c r="G4267"/>
    </row>
    <row r="4268" spans="1:7" x14ac:dyDescent="0.35">
      <c r="A4268"/>
      <c r="B4268"/>
      <c r="C4268"/>
      <c r="D4268"/>
      <c r="E4268"/>
      <c r="F4268"/>
      <c r="G4268"/>
    </row>
    <row r="4269" spans="1:7" x14ac:dyDescent="0.35">
      <c r="A4269"/>
      <c r="B4269"/>
      <c r="C4269"/>
      <c r="D4269"/>
      <c r="E4269"/>
      <c r="F4269"/>
      <c r="G4269"/>
    </row>
    <row r="4271" spans="1:7" x14ac:dyDescent="0.35">
      <c r="B4271" s="68"/>
    </row>
    <row r="4275" spans="2:2" x14ac:dyDescent="0.35">
      <c r="B4275" s="68"/>
    </row>
    <row r="4279" spans="2:2" x14ac:dyDescent="0.35">
      <c r="B4279" s="68"/>
    </row>
    <row r="4283" spans="2:2" x14ac:dyDescent="0.35">
      <c r="B4283" s="68"/>
    </row>
    <row r="4287" spans="2:2" x14ac:dyDescent="0.35">
      <c r="B4287" s="68"/>
    </row>
    <row r="4291" spans="2:2" x14ac:dyDescent="0.35">
      <c r="B4291" s="68"/>
    </row>
    <row r="4295" spans="2:2" x14ac:dyDescent="0.35">
      <c r="B4295" s="68"/>
    </row>
    <row r="4299" spans="2:2" x14ac:dyDescent="0.35">
      <c r="B4299" s="68"/>
    </row>
    <row r="4303" spans="2:2" x14ac:dyDescent="0.35">
      <c r="B4303" s="68"/>
    </row>
    <row r="4307" spans="2:2" x14ac:dyDescent="0.35">
      <c r="B4307" s="68"/>
    </row>
    <row r="4311" spans="2:2" x14ac:dyDescent="0.35">
      <c r="B4311" s="68"/>
    </row>
    <row r="4315" spans="2:2" x14ac:dyDescent="0.35">
      <c r="B4315" s="68"/>
    </row>
    <row r="4319" spans="2:2" x14ac:dyDescent="0.35">
      <c r="B4319" s="68"/>
    </row>
    <row r="4323" spans="2:2" x14ac:dyDescent="0.35">
      <c r="B4323" s="68"/>
    </row>
    <row r="4327" spans="2:2" x14ac:dyDescent="0.35">
      <c r="B4327" s="68"/>
    </row>
    <row r="4331" spans="2:2" x14ac:dyDescent="0.35">
      <c r="B4331" s="68"/>
    </row>
    <row r="4335" spans="2:2" x14ac:dyDescent="0.35">
      <c r="B4335" s="68"/>
    </row>
    <row r="4339" spans="2:2" x14ac:dyDescent="0.35">
      <c r="B4339" s="68"/>
    </row>
    <row r="4343" spans="2:2" x14ac:dyDescent="0.35">
      <c r="B4343" s="68"/>
    </row>
    <row r="4347" spans="2:2" x14ac:dyDescent="0.35">
      <c r="B4347" s="68"/>
    </row>
    <row r="4351" spans="2:2" x14ac:dyDescent="0.35">
      <c r="B4351" s="68"/>
    </row>
    <row r="4355" spans="2:2" x14ac:dyDescent="0.35">
      <c r="B4355" s="68"/>
    </row>
    <row r="4359" spans="2:2" x14ac:dyDescent="0.35">
      <c r="B4359" s="68"/>
    </row>
    <row r="4363" spans="2:2" x14ac:dyDescent="0.35">
      <c r="B4363" s="68"/>
    </row>
    <row r="4367" spans="2:2" x14ac:dyDescent="0.35">
      <c r="B4367" s="68"/>
    </row>
    <row r="4371" spans="2:2" x14ac:dyDescent="0.35">
      <c r="B4371" s="68"/>
    </row>
    <row r="4375" spans="2:2" x14ac:dyDescent="0.35">
      <c r="B4375" s="68"/>
    </row>
    <row r="4379" spans="2:2" x14ac:dyDescent="0.35">
      <c r="B4379" s="68"/>
    </row>
    <row r="4383" spans="2:2" x14ac:dyDescent="0.35">
      <c r="B4383" s="68"/>
    </row>
    <row r="4387" spans="2:2" x14ac:dyDescent="0.35">
      <c r="B4387" s="68"/>
    </row>
    <row r="4391" spans="2:2" x14ac:dyDescent="0.35">
      <c r="B4391" s="68"/>
    </row>
    <row r="4395" spans="2:2" x14ac:dyDescent="0.35">
      <c r="B4395" s="68"/>
    </row>
    <row r="4399" spans="2:2" x14ac:dyDescent="0.35">
      <c r="B4399" s="68"/>
    </row>
    <row r="4403" spans="2:2" x14ac:dyDescent="0.35">
      <c r="B4403" s="68"/>
    </row>
    <row r="4407" spans="2:2" x14ac:dyDescent="0.35">
      <c r="B4407" s="68"/>
    </row>
    <row r="4411" spans="2:2" x14ac:dyDescent="0.35">
      <c r="B4411" s="68"/>
    </row>
    <row r="4415" spans="2:2" x14ac:dyDescent="0.35">
      <c r="B4415" s="68"/>
    </row>
    <row r="4419" spans="2:2" x14ac:dyDescent="0.35">
      <c r="B4419" s="68"/>
    </row>
    <row r="4423" spans="2:2" x14ac:dyDescent="0.35">
      <c r="B4423" s="68"/>
    </row>
    <row r="4427" spans="2:2" x14ac:dyDescent="0.35">
      <c r="B4427" s="68"/>
    </row>
    <row r="4431" spans="2:2" x14ac:dyDescent="0.35">
      <c r="B4431" s="68"/>
    </row>
    <row r="4435" spans="2:2" x14ac:dyDescent="0.35">
      <c r="B4435" s="68"/>
    </row>
    <row r="4439" spans="2:2" x14ac:dyDescent="0.35">
      <c r="B4439" s="68"/>
    </row>
    <row r="4443" spans="2:2" x14ac:dyDescent="0.35">
      <c r="B4443" s="68"/>
    </row>
    <row r="4447" spans="2:2" x14ac:dyDescent="0.35">
      <c r="B4447" s="68"/>
    </row>
    <row r="4451" spans="2:2" x14ac:dyDescent="0.35">
      <c r="B4451" s="68"/>
    </row>
    <row r="4455" spans="2:2" x14ac:dyDescent="0.35">
      <c r="B4455" s="68"/>
    </row>
    <row r="4459" spans="2:2" x14ac:dyDescent="0.35">
      <c r="B4459" s="68"/>
    </row>
    <row r="4463" spans="2:2" x14ac:dyDescent="0.35">
      <c r="B4463" s="68"/>
    </row>
    <row r="4467" spans="2:2" x14ac:dyDescent="0.35">
      <c r="B4467" s="68"/>
    </row>
    <row r="4471" spans="2:2" x14ac:dyDescent="0.35">
      <c r="B4471" s="68"/>
    </row>
    <row r="4475" spans="2:2" x14ac:dyDescent="0.35">
      <c r="B4475" s="68"/>
    </row>
    <row r="4479" spans="2:2" x14ac:dyDescent="0.35">
      <c r="B4479" s="68"/>
    </row>
    <row r="4483" spans="2:2" x14ac:dyDescent="0.35">
      <c r="B4483" s="68"/>
    </row>
    <row r="4487" spans="2:2" x14ac:dyDescent="0.35">
      <c r="B4487" s="68"/>
    </row>
    <row r="4491" spans="2:2" x14ac:dyDescent="0.35">
      <c r="B4491" s="68"/>
    </row>
    <row r="4495" spans="2:2" x14ac:dyDescent="0.35">
      <c r="B4495" s="68"/>
    </row>
    <row r="4499" spans="2:2" x14ac:dyDescent="0.35">
      <c r="B4499" s="68"/>
    </row>
    <row r="4503" spans="2:2" x14ac:dyDescent="0.35">
      <c r="B4503" s="68"/>
    </row>
    <row r="4507" spans="2:2" x14ac:dyDescent="0.35">
      <c r="B4507" s="68"/>
    </row>
    <row r="4511" spans="2:2" x14ac:dyDescent="0.35">
      <c r="B4511" s="68"/>
    </row>
    <row r="4515" spans="2:2" x14ac:dyDescent="0.35">
      <c r="B4515" s="68"/>
    </row>
    <row r="4519" spans="2:2" x14ac:dyDescent="0.35">
      <c r="B4519" s="68"/>
    </row>
    <row r="4523" spans="2:2" x14ac:dyDescent="0.35">
      <c r="B4523" s="68"/>
    </row>
    <row r="4527" spans="2:2" x14ac:dyDescent="0.35">
      <c r="B4527" s="68"/>
    </row>
    <row r="4531" spans="2:2" x14ac:dyDescent="0.35">
      <c r="B4531" s="68"/>
    </row>
    <row r="4535" spans="2:2" x14ac:dyDescent="0.35">
      <c r="B4535" s="68"/>
    </row>
    <row r="4539" spans="2:2" x14ac:dyDescent="0.35">
      <c r="B4539" s="68"/>
    </row>
    <row r="4543" spans="2:2" x14ac:dyDescent="0.35">
      <c r="B4543" s="68"/>
    </row>
    <row r="4547" spans="2:2" x14ac:dyDescent="0.35">
      <c r="B4547" s="68"/>
    </row>
    <row r="4551" spans="2:2" x14ac:dyDescent="0.35">
      <c r="B4551" s="68"/>
    </row>
    <row r="4555" spans="2:2" x14ac:dyDescent="0.35">
      <c r="B4555" s="68"/>
    </row>
    <row r="4559" spans="2:2" x14ac:dyDescent="0.35">
      <c r="B4559" s="68"/>
    </row>
    <row r="4563" spans="2:2" x14ac:dyDescent="0.35">
      <c r="B4563" s="68"/>
    </row>
    <row r="4567" spans="2:2" x14ac:dyDescent="0.35">
      <c r="B4567" s="68"/>
    </row>
    <row r="4571" spans="2:2" x14ac:dyDescent="0.35">
      <c r="B4571" s="68"/>
    </row>
    <row r="4575" spans="2:2" x14ac:dyDescent="0.35">
      <c r="B4575" s="68"/>
    </row>
    <row r="4579" spans="2:2" x14ac:dyDescent="0.35">
      <c r="B4579" s="68"/>
    </row>
    <row r="4583" spans="2:2" x14ac:dyDescent="0.35">
      <c r="B4583" s="68"/>
    </row>
    <row r="4587" spans="2:2" x14ac:dyDescent="0.35">
      <c r="B4587" s="68"/>
    </row>
    <row r="4591" spans="2:2" x14ac:dyDescent="0.35">
      <c r="B4591" s="68"/>
    </row>
    <row r="4595" spans="2:2" x14ac:dyDescent="0.35">
      <c r="B4595" s="68"/>
    </row>
    <row r="4599" spans="2:2" x14ac:dyDescent="0.35">
      <c r="B4599" s="68"/>
    </row>
    <row r="4603" spans="2:2" x14ac:dyDescent="0.35">
      <c r="B4603" s="68"/>
    </row>
    <row r="4607" spans="2:2" x14ac:dyDescent="0.35">
      <c r="B4607" s="68"/>
    </row>
    <row r="4611" spans="2:2" x14ac:dyDescent="0.35">
      <c r="B4611" s="68"/>
    </row>
    <row r="4615" spans="2:2" x14ac:dyDescent="0.35">
      <c r="B4615" s="68"/>
    </row>
    <row r="4619" spans="2:2" x14ac:dyDescent="0.35">
      <c r="B4619" s="68"/>
    </row>
    <row r="4623" spans="2:2" x14ac:dyDescent="0.35">
      <c r="B4623" s="68"/>
    </row>
    <row r="4627" spans="2:2" x14ac:dyDescent="0.35">
      <c r="B4627" s="68"/>
    </row>
    <row r="4631" spans="2:2" x14ac:dyDescent="0.35">
      <c r="B4631" s="68"/>
    </row>
    <row r="4635" spans="2:2" x14ac:dyDescent="0.35">
      <c r="B4635" s="68"/>
    </row>
    <row r="4639" spans="2:2" x14ac:dyDescent="0.35">
      <c r="B4639" s="68"/>
    </row>
    <row r="4643" spans="2:2" x14ac:dyDescent="0.35">
      <c r="B4643" s="68"/>
    </row>
    <row r="4647" spans="2:2" x14ac:dyDescent="0.35">
      <c r="B4647" s="68"/>
    </row>
    <row r="4651" spans="2:2" x14ac:dyDescent="0.35">
      <c r="B4651" s="68"/>
    </row>
    <row r="4655" spans="2:2" x14ac:dyDescent="0.35">
      <c r="B4655" s="68"/>
    </row>
    <row r="4659" spans="2:2" x14ac:dyDescent="0.35">
      <c r="B4659" s="68"/>
    </row>
    <row r="4663" spans="2:2" x14ac:dyDescent="0.35">
      <c r="B4663" s="68"/>
    </row>
    <row r="4667" spans="2:2" x14ac:dyDescent="0.35">
      <c r="B4667" s="68"/>
    </row>
    <row r="4671" spans="2:2" x14ac:dyDescent="0.35">
      <c r="B4671" s="68"/>
    </row>
    <row r="4675" spans="2:2" x14ac:dyDescent="0.35">
      <c r="B4675" s="68"/>
    </row>
    <row r="4679" spans="2:2" x14ac:dyDescent="0.35">
      <c r="B4679" s="68"/>
    </row>
    <row r="4683" spans="2:2" x14ac:dyDescent="0.35">
      <c r="B4683" s="68"/>
    </row>
    <row r="4687" spans="2:2" x14ac:dyDescent="0.35">
      <c r="B4687" s="68"/>
    </row>
    <row r="4691" spans="2:2" x14ac:dyDescent="0.35">
      <c r="B4691" s="68"/>
    </row>
    <row r="4695" spans="2:2" x14ac:dyDescent="0.35">
      <c r="B4695" s="68"/>
    </row>
    <row r="4699" spans="2:2" x14ac:dyDescent="0.35">
      <c r="B4699" s="68"/>
    </row>
    <row r="4703" spans="2:2" x14ac:dyDescent="0.35">
      <c r="B4703" s="68"/>
    </row>
    <row r="4707" spans="2:2" x14ac:dyDescent="0.35">
      <c r="B4707" s="68"/>
    </row>
    <row r="4711" spans="2:2" x14ac:dyDescent="0.35">
      <c r="B4711" s="68"/>
    </row>
    <row r="4715" spans="2:2" x14ac:dyDescent="0.35">
      <c r="B4715" s="68"/>
    </row>
    <row r="4719" spans="2:2" x14ac:dyDescent="0.35">
      <c r="B4719" s="68"/>
    </row>
    <row r="4723" spans="2:2" x14ac:dyDescent="0.35">
      <c r="B4723" s="68"/>
    </row>
    <row r="4727" spans="2:2" x14ac:dyDescent="0.35">
      <c r="B4727" s="68"/>
    </row>
    <row r="4731" spans="2:2" x14ac:dyDescent="0.35">
      <c r="B4731" s="68"/>
    </row>
    <row r="4735" spans="2:2" x14ac:dyDescent="0.35">
      <c r="B4735" s="68"/>
    </row>
    <row r="4739" spans="2:2" x14ac:dyDescent="0.35">
      <c r="B4739" s="68"/>
    </row>
    <row r="4743" spans="2:2" x14ac:dyDescent="0.35">
      <c r="B4743" s="68"/>
    </row>
    <row r="4747" spans="2:2" x14ac:dyDescent="0.35">
      <c r="B4747" s="68"/>
    </row>
    <row r="4751" spans="2:2" x14ac:dyDescent="0.35">
      <c r="B4751" s="68"/>
    </row>
    <row r="4755" spans="2:2" x14ac:dyDescent="0.35">
      <c r="B4755" s="68"/>
    </row>
    <row r="4759" spans="2:2" x14ac:dyDescent="0.35">
      <c r="B4759" s="68"/>
    </row>
    <row r="4763" spans="2:2" x14ac:dyDescent="0.35">
      <c r="B4763" s="68"/>
    </row>
    <row r="4767" spans="2:2" x14ac:dyDescent="0.35">
      <c r="B4767" s="68"/>
    </row>
    <row r="4771" spans="2:2" x14ac:dyDescent="0.35">
      <c r="B4771" s="68"/>
    </row>
    <row r="4775" spans="2:2" x14ac:dyDescent="0.35">
      <c r="B4775" s="68"/>
    </row>
    <row r="4779" spans="2:2" x14ac:dyDescent="0.35">
      <c r="B4779" s="68"/>
    </row>
    <row r="4783" spans="2:2" x14ac:dyDescent="0.35">
      <c r="B4783" s="68"/>
    </row>
    <row r="4787" spans="2:2" x14ac:dyDescent="0.35">
      <c r="B4787" s="68"/>
    </row>
    <row r="4791" spans="2:2" x14ac:dyDescent="0.35">
      <c r="B4791" s="68"/>
    </row>
    <row r="4795" spans="2:2" x14ac:dyDescent="0.35">
      <c r="B4795" s="68"/>
    </row>
    <row r="4799" spans="2:2" x14ac:dyDescent="0.35">
      <c r="B4799" s="68"/>
    </row>
    <row r="4803" spans="2:2" x14ac:dyDescent="0.35">
      <c r="B4803" s="68"/>
    </row>
    <row r="4807" spans="2:2" x14ac:dyDescent="0.35">
      <c r="B4807" s="68"/>
    </row>
    <row r="4811" spans="2:2" x14ac:dyDescent="0.35">
      <c r="B4811" s="68"/>
    </row>
    <row r="4815" spans="2:2" x14ac:dyDescent="0.35">
      <c r="B4815" s="68"/>
    </row>
    <row r="4819" spans="2:2" x14ac:dyDescent="0.35">
      <c r="B4819" s="68"/>
    </row>
    <row r="4823" spans="2:2" x14ac:dyDescent="0.35">
      <c r="B4823" s="68"/>
    </row>
    <row r="4827" spans="2:2" x14ac:dyDescent="0.35">
      <c r="B4827" s="68"/>
    </row>
    <row r="4831" spans="2:2" x14ac:dyDescent="0.35">
      <c r="B4831" s="68"/>
    </row>
    <row r="4835" spans="2:2" x14ac:dyDescent="0.35">
      <c r="B4835" s="68"/>
    </row>
    <row r="4839" spans="2:2" x14ac:dyDescent="0.35">
      <c r="B4839" s="68"/>
    </row>
    <row r="4843" spans="2:2" x14ac:dyDescent="0.35">
      <c r="B4843" s="68"/>
    </row>
    <row r="4847" spans="2:2" x14ac:dyDescent="0.35">
      <c r="B4847" s="68"/>
    </row>
    <row r="4851" spans="2:2" x14ac:dyDescent="0.35">
      <c r="B4851" s="68"/>
    </row>
    <row r="4855" spans="2:2" x14ac:dyDescent="0.35">
      <c r="B4855" s="68"/>
    </row>
    <row r="4859" spans="2:2" x14ac:dyDescent="0.35">
      <c r="B4859" s="68"/>
    </row>
    <row r="4863" spans="2:2" x14ac:dyDescent="0.35">
      <c r="B4863" s="68"/>
    </row>
    <row r="4867" spans="2:2" x14ac:dyDescent="0.35">
      <c r="B4867" s="68"/>
    </row>
    <row r="4871" spans="2:2" x14ac:dyDescent="0.35">
      <c r="B4871" s="68"/>
    </row>
    <row r="4875" spans="2:2" x14ac:dyDescent="0.35">
      <c r="B4875" s="68"/>
    </row>
    <row r="4879" spans="2:2" x14ac:dyDescent="0.35">
      <c r="B4879" s="68"/>
    </row>
    <row r="4883" spans="2:2" x14ac:dyDescent="0.35">
      <c r="B4883" s="68"/>
    </row>
    <row r="4887" spans="2:2" x14ac:dyDescent="0.35">
      <c r="B4887" s="68"/>
    </row>
    <row r="4891" spans="2:2" x14ac:dyDescent="0.35">
      <c r="B4891" s="68"/>
    </row>
    <row r="4895" spans="2:2" x14ac:dyDescent="0.35">
      <c r="B4895" s="68"/>
    </row>
    <row r="4899" spans="2:2" x14ac:dyDescent="0.35">
      <c r="B4899" s="68"/>
    </row>
    <row r="4903" spans="2:2" x14ac:dyDescent="0.35">
      <c r="B4903" s="68"/>
    </row>
    <row r="4907" spans="2:2" x14ac:dyDescent="0.35">
      <c r="B4907" s="68"/>
    </row>
    <row r="4911" spans="2:2" x14ac:dyDescent="0.35">
      <c r="B4911" s="68"/>
    </row>
    <row r="4915" spans="2:2" x14ac:dyDescent="0.35">
      <c r="B4915" s="68"/>
    </row>
    <row r="4919" spans="2:2" x14ac:dyDescent="0.35">
      <c r="B4919" s="68"/>
    </row>
    <row r="4923" spans="2:2" x14ac:dyDescent="0.35">
      <c r="B4923" s="68"/>
    </row>
    <row r="4927" spans="2:2" x14ac:dyDescent="0.35">
      <c r="B4927" s="68"/>
    </row>
    <row r="4931" spans="2:2" x14ac:dyDescent="0.35">
      <c r="B4931" s="68"/>
    </row>
    <row r="4935" spans="2:2" x14ac:dyDescent="0.35">
      <c r="B4935" s="68"/>
    </row>
    <row r="4939" spans="2:2" x14ac:dyDescent="0.35">
      <c r="B4939" s="68"/>
    </row>
    <row r="4943" spans="2:2" x14ac:dyDescent="0.35">
      <c r="B4943" s="68"/>
    </row>
    <row r="4947" spans="2:2" x14ac:dyDescent="0.35">
      <c r="B4947" s="68"/>
    </row>
    <row r="4951" spans="2:2" x14ac:dyDescent="0.35">
      <c r="B4951" s="68"/>
    </row>
    <row r="4955" spans="2:2" x14ac:dyDescent="0.35">
      <c r="B4955" s="68"/>
    </row>
    <row r="4959" spans="2:2" x14ac:dyDescent="0.35">
      <c r="B4959" s="68"/>
    </row>
    <row r="4963" spans="2:2" x14ac:dyDescent="0.35">
      <c r="B4963" s="68"/>
    </row>
    <row r="4967" spans="2:2" x14ac:dyDescent="0.35">
      <c r="B4967" s="68"/>
    </row>
    <row r="4971" spans="2:2" x14ac:dyDescent="0.35">
      <c r="B4971" s="68"/>
    </row>
    <row r="4975" spans="2:2" x14ac:dyDescent="0.35">
      <c r="B4975" s="68"/>
    </row>
    <row r="4979" spans="2:2" x14ac:dyDescent="0.35">
      <c r="B4979" s="68"/>
    </row>
    <row r="4983" spans="2:2" x14ac:dyDescent="0.35">
      <c r="B4983" s="68"/>
    </row>
    <row r="4987" spans="2:2" x14ac:dyDescent="0.35">
      <c r="B4987" s="68"/>
    </row>
    <row r="4991" spans="2:2" x14ac:dyDescent="0.35">
      <c r="B4991" s="68"/>
    </row>
    <row r="4995" spans="2:2" x14ac:dyDescent="0.35">
      <c r="B4995" s="68"/>
    </row>
    <row r="4999" spans="2:2" x14ac:dyDescent="0.35">
      <c r="B4999" s="68"/>
    </row>
    <row r="5003" spans="2:2" x14ac:dyDescent="0.35">
      <c r="B5003" s="68"/>
    </row>
    <row r="5007" spans="2:2" x14ac:dyDescent="0.35">
      <c r="B5007" s="68"/>
    </row>
    <row r="5011" spans="2:2" x14ac:dyDescent="0.35">
      <c r="B5011" s="68"/>
    </row>
    <row r="5015" spans="2:2" x14ac:dyDescent="0.35">
      <c r="B5015" s="68"/>
    </row>
    <row r="5019" spans="2:2" x14ac:dyDescent="0.35">
      <c r="B5019" s="68"/>
    </row>
    <row r="5023" spans="2:2" x14ac:dyDescent="0.35">
      <c r="B5023" s="68"/>
    </row>
    <row r="5027" spans="2:2" x14ac:dyDescent="0.35">
      <c r="B5027" s="68"/>
    </row>
    <row r="5031" spans="2:2" x14ac:dyDescent="0.35">
      <c r="B5031" s="68"/>
    </row>
    <row r="5035" spans="2:2" x14ac:dyDescent="0.35">
      <c r="B5035" s="68"/>
    </row>
    <row r="5039" spans="2:2" x14ac:dyDescent="0.35">
      <c r="B5039" s="68"/>
    </row>
    <row r="5043" spans="2:2" x14ac:dyDescent="0.35">
      <c r="B5043" s="68"/>
    </row>
    <row r="5047" spans="2:2" x14ac:dyDescent="0.35">
      <c r="B5047" s="68"/>
    </row>
    <row r="5051" spans="2:2" x14ac:dyDescent="0.35">
      <c r="B5051" s="68"/>
    </row>
    <row r="5055" spans="2:2" x14ac:dyDescent="0.35">
      <c r="B5055" s="68"/>
    </row>
    <row r="5059" spans="2:2" x14ac:dyDescent="0.35">
      <c r="B5059" s="68"/>
    </row>
    <row r="5063" spans="2:2" x14ac:dyDescent="0.35">
      <c r="B5063" s="68"/>
    </row>
    <row r="5067" spans="2:2" x14ac:dyDescent="0.35">
      <c r="B5067" s="68"/>
    </row>
    <row r="5071" spans="2:2" x14ac:dyDescent="0.35">
      <c r="B5071" s="68"/>
    </row>
    <row r="5075" spans="2:2" x14ac:dyDescent="0.35">
      <c r="B5075" s="68"/>
    </row>
    <row r="5079" spans="2:2" x14ac:dyDescent="0.35">
      <c r="B5079" s="68"/>
    </row>
    <row r="5083" spans="2:2" x14ac:dyDescent="0.35">
      <c r="B5083" s="68"/>
    </row>
    <row r="5087" spans="2:2" x14ac:dyDescent="0.35">
      <c r="B5087" s="68"/>
    </row>
    <row r="5091" spans="2:2" x14ac:dyDescent="0.35">
      <c r="B5091" s="68"/>
    </row>
    <row r="5095" spans="2:2" x14ac:dyDescent="0.35">
      <c r="B5095" s="68"/>
    </row>
    <row r="5099" spans="2:2" x14ac:dyDescent="0.35">
      <c r="B5099" s="68"/>
    </row>
    <row r="5103" spans="2:2" x14ac:dyDescent="0.35">
      <c r="B5103" s="68"/>
    </row>
    <row r="5107" spans="2:2" x14ac:dyDescent="0.35">
      <c r="B5107" s="68"/>
    </row>
    <row r="5111" spans="2:2" x14ac:dyDescent="0.35">
      <c r="B5111" s="68"/>
    </row>
    <row r="5115" spans="2:2" x14ac:dyDescent="0.35">
      <c r="B5115" s="68"/>
    </row>
    <row r="5119" spans="2:2" x14ac:dyDescent="0.35">
      <c r="B5119" s="68"/>
    </row>
    <row r="5123" spans="2:2" x14ac:dyDescent="0.35">
      <c r="B5123" s="68"/>
    </row>
    <row r="5127" spans="2:2" x14ac:dyDescent="0.35">
      <c r="B5127" s="68"/>
    </row>
    <row r="5131" spans="2:2" x14ac:dyDescent="0.35">
      <c r="B5131" s="68"/>
    </row>
    <row r="5135" spans="2:2" x14ac:dyDescent="0.35">
      <c r="B5135" s="68"/>
    </row>
    <row r="5139" spans="1:22" x14ac:dyDescent="0.35">
      <c r="B5139" s="68"/>
    </row>
    <row r="5143" spans="1:22" ht="12.75" x14ac:dyDescent="0.35">
      <c r="C5143" s="67"/>
      <c r="D5143" s="67"/>
      <c r="E5143" s="67"/>
      <c r="F5143" s="67"/>
      <c r="G5143" s="67"/>
      <c r="H5143" s="67"/>
      <c r="I5143" s="67"/>
      <c r="J5143" s="67"/>
      <c r="K5143" s="67"/>
      <c r="L5143" s="67"/>
      <c r="M5143" s="67"/>
      <c r="N5143" s="67"/>
      <c r="O5143" s="67"/>
      <c r="P5143" s="67"/>
      <c r="Q5143" s="67"/>
      <c r="R5143" s="67"/>
      <c r="S5143" s="67"/>
      <c r="T5143" s="67"/>
      <c r="U5143" s="67"/>
    </row>
    <row r="5144" spans="1:22" ht="12.75" x14ac:dyDescent="0.35">
      <c r="A5144" s="40"/>
      <c r="C5144" s="67"/>
      <c r="D5144" s="67"/>
      <c r="E5144" s="67"/>
      <c r="F5144" s="67"/>
      <c r="G5144" s="67"/>
      <c r="H5144" s="67"/>
      <c r="I5144" s="67"/>
      <c r="J5144" s="67"/>
      <c r="K5144" s="67"/>
      <c r="L5144" s="67"/>
      <c r="M5144" s="67"/>
      <c r="N5144" s="67"/>
      <c r="O5144" s="67"/>
      <c r="P5144" s="67"/>
      <c r="Q5144" s="67"/>
      <c r="R5144" s="67"/>
      <c r="S5144" s="67"/>
      <c r="T5144" s="67"/>
      <c r="U5144" s="67"/>
      <c r="V5144" s="67"/>
    </row>
    <row r="5145" spans="1:22" ht="12.75" x14ac:dyDescent="0.35">
      <c r="B5145" s="40"/>
      <c r="C5145" s="67"/>
      <c r="D5145" s="67"/>
      <c r="E5145" s="67"/>
      <c r="F5145" s="67"/>
      <c r="G5145" s="67"/>
      <c r="H5145" s="67"/>
      <c r="I5145" s="67"/>
      <c r="J5145" s="67"/>
      <c r="K5145" s="67"/>
      <c r="L5145" s="67"/>
      <c r="M5145" s="67"/>
      <c r="N5145" s="67"/>
      <c r="O5145" s="67"/>
      <c r="P5145" s="67"/>
      <c r="Q5145" s="67"/>
      <c r="R5145" s="67"/>
      <c r="S5145" s="67"/>
      <c r="T5145" s="67"/>
      <c r="U5145" s="67"/>
      <c r="V5145" s="67"/>
    </row>
    <row r="5146" spans="1:22" ht="12.75" x14ac:dyDescent="0.35">
      <c r="A5146" s="40"/>
      <c r="C5146" s="67"/>
      <c r="D5146" s="67"/>
      <c r="E5146" s="67"/>
      <c r="F5146" s="67"/>
      <c r="G5146" s="67"/>
      <c r="H5146" s="67"/>
      <c r="I5146" s="67"/>
      <c r="J5146" s="67"/>
      <c r="K5146" s="67"/>
      <c r="L5146" s="67"/>
      <c r="M5146" s="67"/>
      <c r="N5146" s="67"/>
      <c r="O5146" s="67"/>
      <c r="P5146" s="67"/>
      <c r="Q5146" s="67"/>
      <c r="R5146" s="67"/>
      <c r="S5146" s="67"/>
      <c r="T5146" s="67"/>
      <c r="U5146" s="67"/>
      <c r="V5146" s="67"/>
    </row>
    <row r="5147" spans="1:22" ht="12.75" x14ac:dyDescent="0.35">
      <c r="B5147" s="40"/>
      <c r="C5147" s="67"/>
      <c r="D5147" s="67"/>
      <c r="E5147" s="67"/>
      <c r="F5147" s="67"/>
      <c r="G5147" s="67"/>
      <c r="H5147" s="67"/>
      <c r="I5147" s="67"/>
      <c r="J5147" s="67"/>
      <c r="K5147" s="67"/>
      <c r="L5147" s="67"/>
      <c r="M5147" s="67"/>
      <c r="N5147" s="67"/>
      <c r="O5147" s="67"/>
      <c r="P5147" s="67"/>
      <c r="Q5147" s="67"/>
      <c r="R5147" s="67"/>
      <c r="S5147" s="67"/>
      <c r="T5147" s="67"/>
      <c r="U5147" s="67"/>
      <c r="V5147" s="67"/>
    </row>
    <row r="5148" spans="1:22" ht="12.75" x14ac:dyDescent="0.35">
      <c r="A5148" s="40"/>
      <c r="B5148" s="40"/>
      <c r="C5148" s="67"/>
      <c r="D5148" s="67"/>
      <c r="E5148" s="67"/>
      <c r="F5148" s="67"/>
      <c r="G5148" s="67"/>
      <c r="H5148" s="67"/>
      <c r="I5148" s="67"/>
      <c r="J5148" s="67"/>
      <c r="K5148" s="67"/>
      <c r="L5148" s="67"/>
      <c r="M5148" s="67"/>
      <c r="N5148" s="67"/>
      <c r="O5148" s="67"/>
      <c r="P5148" s="67"/>
      <c r="Q5148" s="67"/>
      <c r="R5148" s="67"/>
      <c r="S5148" s="67"/>
      <c r="T5148" s="67"/>
      <c r="U5148" s="67"/>
      <c r="V5148" s="67"/>
    </row>
    <row r="5149" spans="1:22" ht="12.75" x14ac:dyDescent="0.35">
      <c r="A5149" s="40"/>
      <c r="B5149" s="40"/>
      <c r="C5149" s="67"/>
      <c r="D5149" s="67"/>
      <c r="E5149" s="67"/>
      <c r="F5149" s="67"/>
      <c r="G5149" s="67"/>
      <c r="H5149" s="67"/>
      <c r="I5149" s="67"/>
      <c r="J5149" s="67"/>
      <c r="K5149" s="67"/>
      <c r="L5149" s="67"/>
      <c r="M5149" s="67"/>
      <c r="N5149" s="67"/>
      <c r="O5149" s="67"/>
      <c r="P5149" s="67"/>
      <c r="Q5149" s="67"/>
      <c r="R5149" s="67"/>
      <c r="S5149" s="67"/>
      <c r="T5149" s="67"/>
      <c r="U5149" s="67"/>
      <c r="V5149" s="67"/>
    </row>
    <row r="5150" spans="1:22" ht="12.75" x14ac:dyDescent="0.35">
      <c r="A5150" s="40"/>
      <c r="B5150" s="40"/>
      <c r="C5150" s="67"/>
      <c r="D5150" s="67"/>
      <c r="E5150" s="67"/>
      <c r="F5150" s="67"/>
      <c r="G5150" s="67"/>
      <c r="H5150" s="67"/>
      <c r="I5150" s="67"/>
      <c r="J5150" s="67"/>
      <c r="K5150" s="67"/>
      <c r="L5150" s="67"/>
      <c r="M5150" s="67"/>
      <c r="N5150" s="67"/>
      <c r="O5150" s="67"/>
      <c r="P5150" s="67"/>
      <c r="Q5150" s="67"/>
      <c r="R5150" s="67"/>
      <c r="S5150" s="67"/>
      <c r="T5150" s="67"/>
      <c r="U5150" s="67"/>
      <c r="V5150" s="67"/>
    </row>
    <row r="5151" spans="1:22" ht="12.75" x14ac:dyDescent="0.35">
      <c r="A5151" s="40"/>
      <c r="C5151" s="67"/>
      <c r="D5151" s="67"/>
      <c r="E5151" s="67"/>
      <c r="F5151" s="67"/>
      <c r="G5151" s="67"/>
      <c r="H5151" s="67"/>
      <c r="I5151" s="67"/>
      <c r="J5151" s="67"/>
      <c r="K5151" s="67"/>
      <c r="L5151" s="67"/>
      <c r="M5151" s="67"/>
      <c r="N5151" s="67"/>
      <c r="O5151" s="67"/>
      <c r="P5151" s="67"/>
      <c r="Q5151" s="67"/>
      <c r="R5151" s="67"/>
      <c r="S5151" s="67"/>
      <c r="T5151" s="67"/>
      <c r="U5151" s="67"/>
      <c r="V5151" s="67"/>
    </row>
    <row r="5152" spans="1:22" ht="12.75" x14ac:dyDescent="0.35">
      <c r="C5152" s="67"/>
      <c r="D5152" s="67"/>
      <c r="E5152" s="67"/>
      <c r="F5152" s="67"/>
      <c r="G5152" s="67"/>
      <c r="H5152" s="67"/>
      <c r="I5152" s="67"/>
      <c r="J5152" s="67"/>
      <c r="K5152" s="67"/>
      <c r="L5152" s="67"/>
      <c r="M5152" s="67"/>
      <c r="N5152" s="67"/>
      <c r="O5152" s="67"/>
      <c r="P5152" s="67"/>
      <c r="Q5152" s="67"/>
      <c r="R5152" s="67"/>
      <c r="S5152" s="67"/>
      <c r="T5152" s="67"/>
      <c r="U5152" s="67"/>
      <c r="V5152" s="67"/>
    </row>
    <row r="5153" spans="1:22" ht="12.75" x14ac:dyDescent="0.35">
      <c r="C5153" s="67"/>
      <c r="D5153" s="67"/>
      <c r="E5153" s="67"/>
      <c r="F5153" s="67"/>
      <c r="G5153" s="67"/>
      <c r="H5153" s="67"/>
      <c r="I5153" s="67"/>
      <c r="J5153" s="67"/>
      <c r="K5153" s="67"/>
      <c r="L5153" s="67"/>
      <c r="M5153" s="67"/>
      <c r="N5153" s="67"/>
      <c r="O5153" s="67"/>
      <c r="P5153" s="67"/>
      <c r="Q5153" s="67"/>
      <c r="R5153" s="67"/>
      <c r="S5153" s="67"/>
      <c r="T5153" s="67"/>
      <c r="U5153" s="67"/>
      <c r="V5153" s="67"/>
    </row>
    <row r="5154" spans="1:22" ht="12.75" x14ac:dyDescent="0.35">
      <c r="C5154" s="67"/>
      <c r="D5154" s="67"/>
      <c r="E5154" s="67"/>
      <c r="F5154" s="67"/>
      <c r="G5154" s="67"/>
      <c r="H5154" s="67"/>
      <c r="I5154" s="67"/>
      <c r="J5154" s="67"/>
      <c r="K5154" s="67"/>
      <c r="L5154" s="67"/>
      <c r="M5154" s="67"/>
      <c r="N5154" s="67"/>
      <c r="O5154" s="67"/>
      <c r="P5154" s="67"/>
      <c r="Q5154" s="67"/>
      <c r="R5154" s="67"/>
      <c r="S5154" s="67"/>
      <c r="T5154" s="67"/>
      <c r="U5154" s="67"/>
      <c r="V5154" s="67"/>
    </row>
    <row r="5155" spans="1:22" ht="12.75" x14ac:dyDescent="0.35">
      <c r="C5155" s="67"/>
      <c r="D5155" s="67"/>
      <c r="E5155" s="67"/>
      <c r="F5155" s="67"/>
      <c r="G5155" s="67"/>
      <c r="H5155" s="67"/>
      <c r="I5155" s="67"/>
      <c r="J5155" s="67"/>
      <c r="K5155" s="67"/>
      <c r="L5155" s="67"/>
      <c r="M5155" s="67"/>
      <c r="N5155" s="67"/>
      <c r="O5155" s="67"/>
      <c r="P5155" s="67"/>
      <c r="Q5155" s="67"/>
      <c r="R5155" s="67"/>
      <c r="S5155" s="67"/>
      <c r="T5155" s="67"/>
      <c r="U5155" s="67"/>
      <c r="V5155" s="67"/>
    </row>
    <row r="5156" spans="1:22" ht="12.75" x14ac:dyDescent="0.35">
      <c r="C5156" s="67"/>
      <c r="D5156" s="67"/>
      <c r="E5156" s="67"/>
      <c r="F5156" s="67"/>
      <c r="G5156" s="67"/>
      <c r="H5156" s="67"/>
      <c r="I5156" s="67"/>
      <c r="J5156" s="67"/>
      <c r="K5156" s="67"/>
      <c r="L5156" s="67"/>
      <c r="M5156" s="67"/>
      <c r="N5156" s="67"/>
      <c r="O5156" s="67"/>
      <c r="P5156" s="67"/>
      <c r="Q5156" s="67"/>
      <c r="R5156" s="67"/>
      <c r="S5156" s="67"/>
      <c r="T5156" s="67"/>
      <c r="U5156" s="67"/>
      <c r="V5156" s="67"/>
    </row>
    <row r="5157" spans="1:22" ht="12.75" x14ac:dyDescent="0.35">
      <c r="A5157" s="69"/>
      <c r="C5157" s="67"/>
      <c r="D5157" s="67"/>
      <c r="E5157" s="67"/>
      <c r="F5157" s="67"/>
      <c r="G5157" s="67"/>
      <c r="H5157" s="67"/>
      <c r="I5157" s="67"/>
      <c r="J5157" s="67"/>
      <c r="K5157" s="67"/>
      <c r="L5157" s="67"/>
      <c r="M5157" s="67"/>
      <c r="N5157" s="67"/>
      <c r="O5157" s="67"/>
      <c r="P5157" s="67"/>
      <c r="Q5157" s="67"/>
      <c r="R5157" s="67"/>
      <c r="S5157" s="67"/>
      <c r="T5157" s="67"/>
      <c r="U5157" s="67"/>
      <c r="V5157" s="67"/>
    </row>
    <row r="5158" spans="1:22" ht="12.75" x14ac:dyDescent="0.35">
      <c r="C5158" s="67"/>
      <c r="D5158" s="67"/>
      <c r="E5158" s="67"/>
      <c r="F5158" s="67"/>
      <c r="G5158" s="67"/>
      <c r="H5158" s="67"/>
      <c r="I5158" s="67"/>
      <c r="J5158" s="67"/>
      <c r="K5158" s="67"/>
      <c r="L5158" s="67"/>
      <c r="M5158" s="67"/>
      <c r="N5158" s="67"/>
      <c r="O5158" s="67"/>
      <c r="P5158" s="67"/>
      <c r="Q5158" s="67"/>
      <c r="R5158" s="67"/>
      <c r="S5158" s="67"/>
      <c r="T5158" s="67"/>
      <c r="U5158" s="67"/>
      <c r="V5158" s="67"/>
    </row>
    <row r="5159" spans="1:22" ht="12.75" x14ac:dyDescent="0.35">
      <c r="C5159" s="67"/>
      <c r="D5159" s="67"/>
      <c r="E5159" s="67"/>
      <c r="F5159" s="67"/>
      <c r="G5159" s="67"/>
      <c r="H5159" s="67"/>
      <c r="I5159" s="67"/>
      <c r="J5159" s="67"/>
      <c r="K5159" s="67"/>
      <c r="L5159" s="67"/>
      <c r="M5159" s="67"/>
      <c r="N5159" s="67"/>
      <c r="O5159" s="67"/>
      <c r="P5159" s="67"/>
      <c r="Q5159" s="67"/>
      <c r="R5159" s="67"/>
      <c r="S5159" s="67"/>
      <c r="T5159" s="67"/>
      <c r="U5159" s="67"/>
      <c r="V5159" s="67"/>
    </row>
    <row r="5160" spans="1:22" ht="12.75" x14ac:dyDescent="0.35">
      <c r="C5160" s="67"/>
      <c r="D5160" s="67"/>
      <c r="E5160" s="67"/>
      <c r="F5160" s="67"/>
      <c r="G5160" s="67"/>
      <c r="H5160" s="67"/>
      <c r="I5160" s="67"/>
      <c r="J5160" s="67"/>
      <c r="K5160" s="67"/>
      <c r="L5160" s="67"/>
      <c r="M5160" s="67"/>
      <c r="N5160" s="67"/>
      <c r="O5160" s="67"/>
      <c r="P5160" s="67"/>
      <c r="Q5160" s="67"/>
      <c r="R5160" s="67"/>
      <c r="S5160" s="67"/>
      <c r="T5160" s="67"/>
      <c r="U5160" s="67"/>
      <c r="V5160" s="67"/>
    </row>
    <row r="5161" spans="1:22" ht="12.75" x14ac:dyDescent="0.35">
      <c r="C5161" s="67"/>
      <c r="D5161" s="67"/>
      <c r="E5161" s="67"/>
      <c r="F5161" s="67"/>
      <c r="G5161" s="67"/>
      <c r="H5161" s="67"/>
      <c r="I5161" s="67"/>
      <c r="J5161" s="67"/>
      <c r="K5161" s="67"/>
      <c r="L5161" s="67"/>
      <c r="M5161" s="67"/>
      <c r="N5161" s="67"/>
      <c r="O5161" s="67"/>
      <c r="P5161" s="67"/>
      <c r="Q5161" s="67"/>
      <c r="R5161" s="67"/>
      <c r="S5161" s="67"/>
      <c r="T5161" s="67"/>
      <c r="U5161" s="67"/>
      <c r="V5161" s="67"/>
    </row>
    <row r="5162" spans="1:22" ht="12.75" x14ac:dyDescent="0.35">
      <c r="C5162" s="67"/>
      <c r="D5162" s="67"/>
      <c r="E5162" s="67"/>
      <c r="F5162" s="67"/>
      <c r="G5162" s="67"/>
      <c r="H5162" s="67"/>
      <c r="I5162" s="67"/>
      <c r="J5162" s="67"/>
      <c r="K5162" s="67"/>
      <c r="L5162" s="67"/>
      <c r="M5162" s="67"/>
      <c r="N5162" s="67"/>
      <c r="O5162" s="67"/>
      <c r="P5162" s="67"/>
      <c r="Q5162" s="67"/>
      <c r="R5162" s="67"/>
      <c r="S5162" s="67"/>
      <c r="T5162" s="67"/>
      <c r="U5162" s="67"/>
      <c r="V5162" s="67"/>
    </row>
    <row r="5163" spans="1:22" ht="12.75" x14ac:dyDescent="0.35">
      <c r="C5163" s="67"/>
      <c r="D5163" s="67"/>
      <c r="E5163" s="67"/>
      <c r="F5163" s="67"/>
      <c r="G5163" s="67"/>
      <c r="H5163" s="67"/>
      <c r="I5163" s="67"/>
      <c r="J5163" s="67"/>
      <c r="K5163" s="67"/>
      <c r="L5163" s="67"/>
      <c r="M5163" s="67"/>
      <c r="N5163" s="67"/>
      <c r="O5163" s="67"/>
      <c r="P5163" s="67"/>
      <c r="Q5163" s="67"/>
      <c r="R5163" s="67"/>
      <c r="S5163" s="67"/>
      <c r="T5163" s="67"/>
      <c r="U5163" s="67"/>
      <c r="V5163" s="67"/>
    </row>
    <row r="5164" spans="1:22" ht="12.75" x14ac:dyDescent="0.35">
      <c r="C5164" s="67"/>
      <c r="D5164" s="67"/>
      <c r="E5164" s="67"/>
      <c r="F5164" s="67"/>
      <c r="G5164" s="67"/>
      <c r="H5164" s="67"/>
      <c r="I5164" s="67"/>
      <c r="J5164" s="67"/>
      <c r="K5164" s="67"/>
      <c r="L5164" s="67"/>
      <c r="M5164" s="67"/>
      <c r="N5164" s="67"/>
      <c r="O5164" s="67"/>
      <c r="P5164" s="67"/>
      <c r="Q5164" s="67"/>
      <c r="R5164" s="67"/>
      <c r="S5164" s="67"/>
      <c r="T5164" s="67"/>
      <c r="U5164" s="67"/>
      <c r="V5164" s="67"/>
    </row>
    <row r="5165" spans="1:22" ht="12.75" x14ac:dyDescent="0.35">
      <c r="C5165" s="67"/>
      <c r="D5165" s="67"/>
      <c r="E5165" s="67"/>
      <c r="F5165" s="67"/>
      <c r="G5165" s="67"/>
      <c r="H5165" s="67"/>
      <c r="I5165" s="67"/>
      <c r="J5165" s="67"/>
      <c r="K5165" s="67"/>
      <c r="L5165" s="67"/>
      <c r="M5165" s="67"/>
      <c r="N5165" s="67"/>
      <c r="O5165" s="67"/>
      <c r="P5165" s="67"/>
      <c r="Q5165" s="67"/>
      <c r="R5165" s="67"/>
      <c r="S5165" s="67"/>
      <c r="T5165" s="67"/>
      <c r="U5165" s="67"/>
      <c r="V5165" s="67"/>
    </row>
    <row r="5166" spans="1:22" ht="12.75" x14ac:dyDescent="0.35">
      <c r="C5166" s="67"/>
      <c r="D5166" s="67"/>
      <c r="E5166" s="67"/>
      <c r="F5166" s="67"/>
      <c r="G5166" s="67"/>
      <c r="H5166" s="67"/>
      <c r="I5166" s="67"/>
      <c r="J5166" s="67"/>
      <c r="K5166" s="67"/>
      <c r="L5166" s="67"/>
      <c r="M5166" s="67"/>
      <c r="N5166" s="67"/>
      <c r="O5166" s="67"/>
      <c r="P5166" s="67"/>
      <c r="Q5166" s="67"/>
      <c r="R5166" s="67"/>
      <c r="S5166" s="67"/>
      <c r="T5166" s="67"/>
      <c r="U5166" s="67"/>
      <c r="V5166" s="67"/>
    </row>
    <row r="5167" spans="1:22" ht="12.75" x14ac:dyDescent="0.35">
      <c r="C5167" s="67"/>
      <c r="D5167" s="67"/>
      <c r="E5167" s="67"/>
      <c r="F5167" s="67"/>
      <c r="G5167" s="67"/>
      <c r="H5167" s="67"/>
      <c r="I5167" s="67"/>
      <c r="J5167" s="67"/>
      <c r="K5167" s="67"/>
      <c r="L5167" s="67"/>
      <c r="M5167" s="67"/>
      <c r="N5167" s="67"/>
      <c r="O5167" s="67"/>
      <c r="P5167" s="67"/>
      <c r="Q5167" s="67"/>
      <c r="R5167" s="67"/>
      <c r="S5167" s="67"/>
      <c r="T5167" s="67"/>
      <c r="U5167" s="67"/>
      <c r="V5167" s="67"/>
    </row>
    <row r="5168" spans="1:22" ht="12.75" x14ac:dyDescent="0.35">
      <c r="C5168" s="67"/>
      <c r="D5168" s="67"/>
      <c r="E5168" s="67"/>
      <c r="F5168" s="67"/>
      <c r="G5168" s="67"/>
      <c r="H5168" s="67"/>
      <c r="I5168" s="67"/>
      <c r="J5168" s="67"/>
      <c r="K5168" s="67"/>
      <c r="L5168" s="67"/>
      <c r="M5168" s="67"/>
      <c r="N5168" s="67"/>
      <c r="O5168" s="67"/>
      <c r="P5168" s="67"/>
      <c r="Q5168" s="67"/>
      <c r="R5168" s="67"/>
      <c r="S5168" s="67"/>
      <c r="T5168" s="67"/>
      <c r="U5168" s="67"/>
      <c r="V5168" s="67"/>
    </row>
    <row r="5169" spans="3:22" ht="12.75" x14ac:dyDescent="0.35">
      <c r="C5169" s="67"/>
      <c r="D5169" s="67"/>
      <c r="E5169" s="67"/>
      <c r="F5169" s="67"/>
      <c r="G5169" s="67"/>
      <c r="H5169" s="67"/>
      <c r="I5169" s="67"/>
      <c r="J5169" s="67"/>
      <c r="K5169" s="67"/>
      <c r="L5169" s="67"/>
      <c r="M5169" s="67"/>
      <c r="N5169" s="67"/>
      <c r="O5169" s="67"/>
      <c r="P5169" s="67"/>
      <c r="Q5169" s="67"/>
      <c r="R5169" s="67"/>
      <c r="S5169" s="67"/>
      <c r="T5169" s="67"/>
      <c r="U5169" s="67"/>
      <c r="V5169" s="67"/>
    </row>
    <row r="5170" spans="3:22" ht="12.75" x14ac:dyDescent="0.35">
      <c r="C5170" s="67"/>
      <c r="D5170" s="67"/>
      <c r="E5170" s="67"/>
      <c r="F5170" s="67"/>
      <c r="G5170" s="67"/>
      <c r="H5170" s="67"/>
      <c r="I5170" s="67"/>
      <c r="J5170" s="67"/>
      <c r="K5170" s="67"/>
      <c r="L5170" s="67"/>
      <c r="M5170" s="67"/>
      <c r="N5170" s="67"/>
      <c r="O5170" s="67"/>
      <c r="P5170" s="67"/>
      <c r="Q5170" s="67"/>
      <c r="R5170" s="67"/>
      <c r="S5170" s="67"/>
      <c r="T5170" s="67"/>
      <c r="U5170" s="67"/>
      <c r="V5170" s="67"/>
    </row>
    <row r="5171" spans="3:22" ht="12.75" x14ac:dyDescent="0.35">
      <c r="C5171" s="67"/>
      <c r="D5171" s="67"/>
      <c r="E5171" s="67"/>
      <c r="F5171" s="67"/>
      <c r="G5171" s="67"/>
      <c r="H5171" s="67"/>
      <c r="I5171" s="67"/>
      <c r="J5171" s="67"/>
      <c r="K5171" s="67"/>
      <c r="L5171" s="67"/>
      <c r="M5171" s="67"/>
      <c r="N5171" s="67"/>
      <c r="O5171" s="67"/>
      <c r="P5171" s="67"/>
      <c r="Q5171" s="67"/>
      <c r="R5171" s="67"/>
      <c r="S5171" s="67"/>
      <c r="T5171" s="67"/>
      <c r="U5171" s="67"/>
      <c r="V5171" s="67"/>
    </row>
    <row r="5172" spans="3:22" ht="12.75" x14ac:dyDescent="0.35">
      <c r="C5172" s="67"/>
      <c r="D5172" s="67"/>
      <c r="E5172" s="67"/>
      <c r="F5172" s="67"/>
      <c r="G5172" s="67"/>
      <c r="H5172" s="67"/>
      <c r="I5172" s="67"/>
      <c r="J5172" s="67"/>
      <c r="K5172" s="67"/>
      <c r="L5172" s="67"/>
      <c r="M5172" s="67"/>
      <c r="N5172" s="67"/>
      <c r="O5172" s="67"/>
      <c r="P5172" s="67"/>
      <c r="Q5172" s="67"/>
      <c r="R5172" s="67"/>
      <c r="S5172" s="67"/>
      <c r="T5172" s="67"/>
      <c r="U5172" s="67"/>
      <c r="V5172" s="67"/>
    </row>
    <row r="5173" spans="3:22" ht="12.75" x14ac:dyDescent="0.35">
      <c r="C5173" s="67"/>
      <c r="D5173" s="67"/>
      <c r="E5173" s="67"/>
      <c r="F5173" s="67"/>
      <c r="G5173" s="67"/>
      <c r="H5173" s="67"/>
      <c r="I5173" s="67"/>
      <c r="J5173" s="67"/>
      <c r="K5173" s="67"/>
      <c r="L5173" s="67"/>
      <c r="M5173" s="67"/>
      <c r="N5173" s="67"/>
      <c r="O5173" s="67"/>
      <c r="P5173" s="67"/>
      <c r="Q5173" s="67"/>
      <c r="R5173" s="67"/>
      <c r="S5173" s="67"/>
      <c r="T5173" s="67"/>
      <c r="U5173" s="67"/>
      <c r="V5173" s="67"/>
    </row>
    <row r="5174" spans="3:22" ht="12.75" x14ac:dyDescent="0.35">
      <c r="C5174" s="67"/>
      <c r="D5174" s="67"/>
      <c r="E5174" s="67"/>
      <c r="F5174" s="67"/>
      <c r="G5174" s="67"/>
      <c r="H5174" s="67"/>
      <c r="I5174" s="67"/>
      <c r="J5174" s="67"/>
      <c r="K5174" s="67"/>
      <c r="L5174" s="67"/>
      <c r="M5174" s="67"/>
      <c r="N5174" s="67"/>
      <c r="O5174" s="67"/>
      <c r="P5174" s="67"/>
      <c r="Q5174" s="67"/>
      <c r="R5174" s="67"/>
      <c r="S5174" s="67"/>
      <c r="T5174" s="67"/>
      <c r="U5174" s="67"/>
      <c r="V5174" s="67"/>
    </row>
    <row r="5175" spans="3:22" ht="12.75" x14ac:dyDescent="0.35">
      <c r="C5175" s="67"/>
      <c r="D5175" s="67"/>
      <c r="E5175" s="67"/>
      <c r="F5175" s="67"/>
      <c r="G5175" s="67"/>
      <c r="H5175" s="67"/>
      <c r="I5175" s="67"/>
      <c r="J5175" s="67"/>
      <c r="K5175" s="67"/>
      <c r="L5175" s="67"/>
      <c r="M5175" s="67"/>
      <c r="N5175" s="67"/>
      <c r="O5175" s="67"/>
      <c r="P5175" s="67"/>
      <c r="Q5175" s="67"/>
      <c r="R5175" s="67"/>
      <c r="S5175" s="67"/>
      <c r="T5175" s="67"/>
      <c r="U5175" s="67"/>
      <c r="V5175" s="67"/>
    </row>
    <row r="5176" spans="3:22" ht="12.75" x14ac:dyDescent="0.35">
      <c r="C5176" s="67"/>
      <c r="D5176" s="67"/>
      <c r="E5176" s="67"/>
      <c r="F5176" s="67"/>
      <c r="G5176" s="67"/>
      <c r="H5176" s="67"/>
      <c r="I5176" s="67"/>
      <c r="J5176" s="67"/>
      <c r="K5176" s="67"/>
      <c r="L5176" s="67"/>
      <c r="M5176" s="67"/>
      <c r="N5176" s="67"/>
      <c r="O5176" s="67"/>
      <c r="P5176" s="67"/>
      <c r="Q5176" s="67"/>
      <c r="R5176" s="67"/>
      <c r="S5176" s="67"/>
      <c r="T5176" s="67"/>
      <c r="U5176" s="67"/>
      <c r="V5176" s="67"/>
    </row>
    <row r="5177" spans="3:22" ht="12.75" x14ac:dyDescent="0.35">
      <c r="C5177" s="67"/>
      <c r="D5177" s="67"/>
      <c r="E5177" s="67"/>
      <c r="F5177" s="67"/>
      <c r="G5177" s="67"/>
      <c r="H5177" s="67"/>
      <c r="I5177" s="67"/>
      <c r="J5177" s="67"/>
      <c r="K5177" s="67"/>
      <c r="L5177" s="67"/>
      <c r="M5177" s="67"/>
      <c r="N5177" s="67"/>
      <c r="O5177" s="67"/>
      <c r="P5177" s="67"/>
      <c r="Q5177" s="67"/>
      <c r="R5177" s="67"/>
      <c r="S5177" s="67"/>
      <c r="T5177" s="67"/>
      <c r="U5177" s="67"/>
      <c r="V5177" s="67"/>
    </row>
    <row r="5178" spans="3:22" ht="12.75" x14ac:dyDescent="0.35">
      <c r="C5178" s="67"/>
      <c r="D5178" s="67"/>
      <c r="E5178" s="67"/>
      <c r="F5178" s="67"/>
      <c r="G5178" s="67"/>
      <c r="H5178" s="67"/>
      <c r="I5178" s="67"/>
      <c r="J5178" s="67"/>
      <c r="K5178" s="67"/>
      <c r="L5178" s="67"/>
      <c r="M5178" s="67"/>
      <c r="N5178" s="67"/>
      <c r="O5178" s="67"/>
      <c r="P5178" s="67"/>
      <c r="Q5178" s="67"/>
      <c r="R5178" s="67"/>
      <c r="S5178" s="67"/>
      <c r="T5178" s="67"/>
      <c r="U5178" s="67"/>
      <c r="V5178" s="67"/>
    </row>
    <row r="5179" spans="3:22" ht="12.75" x14ac:dyDescent="0.35">
      <c r="C5179" s="67"/>
      <c r="D5179" s="67"/>
      <c r="E5179" s="67"/>
      <c r="F5179" s="67"/>
      <c r="G5179" s="67"/>
      <c r="H5179" s="67"/>
      <c r="I5179" s="67"/>
      <c r="J5179" s="67"/>
      <c r="K5179" s="67"/>
      <c r="L5179" s="67"/>
      <c r="M5179" s="67"/>
      <c r="N5179" s="67"/>
      <c r="O5179" s="67"/>
      <c r="P5179" s="67"/>
      <c r="Q5179" s="67"/>
      <c r="R5179" s="67"/>
      <c r="S5179" s="67"/>
      <c r="T5179" s="67"/>
      <c r="U5179" s="67"/>
      <c r="V5179" s="67"/>
    </row>
    <row r="5180" spans="3:22" ht="12.75" x14ac:dyDescent="0.35">
      <c r="C5180" s="67"/>
      <c r="D5180" s="67"/>
      <c r="E5180" s="67"/>
      <c r="F5180" s="67"/>
      <c r="G5180" s="67"/>
      <c r="H5180" s="67"/>
      <c r="I5180" s="67"/>
      <c r="J5180" s="67"/>
      <c r="K5180" s="67"/>
      <c r="L5180" s="67"/>
      <c r="M5180" s="67"/>
      <c r="N5180" s="67"/>
      <c r="O5180" s="67"/>
      <c r="P5180" s="67"/>
      <c r="Q5180" s="67"/>
      <c r="R5180" s="67"/>
      <c r="S5180" s="67"/>
      <c r="T5180" s="67"/>
      <c r="U5180" s="67"/>
      <c r="V5180" s="67"/>
    </row>
    <row r="5181" spans="3:22" ht="12.75" x14ac:dyDescent="0.35">
      <c r="C5181" s="67"/>
      <c r="D5181" s="67"/>
      <c r="E5181" s="67"/>
      <c r="F5181" s="67"/>
      <c r="G5181" s="67"/>
      <c r="H5181" s="67"/>
      <c r="I5181" s="67"/>
      <c r="J5181" s="67"/>
      <c r="K5181" s="67"/>
      <c r="L5181" s="67"/>
      <c r="M5181" s="67"/>
      <c r="N5181" s="67"/>
      <c r="O5181" s="67"/>
      <c r="P5181" s="67"/>
      <c r="Q5181" s="67"/>
      <c r="R5181" s="67"/>
      <c r="S5181" s="67"/>
      <c r="T5181" s="67"/>
      <c r="U5181" s="67"/>
      <c r="V5181" s="67"/>
    </row>
    <row r="5182" spans="3:22" ht="12.75" x14ac:dyDescent="0.35">
      <c r="C5182" s="67"/>
      <c r="D5182" s="67"/>
      <c r="E5182" s="67"/>
      <c r="F5182" s="67"/>
      <c r="G5182" s="67"/>
      <c r="H5182" s="67"/>
      <c r="I5182" s="67"/>
      <c r="J5182" s="67"/>
      <c r="K5182" s="67"/>
      <c r="L5182" s="67"/>
      <c r="M5182" s="67"/>
      <c r="N5182" s="67"/>
      <c r="O5182" s="67"/>
      <c r="P5182" s="67"/>
      <c r="Q5182" s="67"/>
      <c r="R5182" s="67"/>
      <c r="S5182" s="67"/>
      <c r="T5182" s="67"/>
      <c r="U5182" s="67"/>
      <c r="V5182" s="67"/>
    </row>
    <row r="5183" spans="3:22" ht="12.75" x14ac:dyDescent="0.35">
      <c r="C5183" s="67"/>
      <c r="D5183" s="67"/>
      <c r="E5183" s="67"/>
      <c r="F5183" s="67"/>
      <c r="G5183" s="67"/>
      <c r="H5183" s="67"/>
      <c r="I5183" s="67"/>
      <c r="J5183" s="67"/>
      <c r="K5183" s="67"/>
      <c r="L5183" s="67"/>
      <c r="M5183" s="67"/>
      <c r="N5183" s="67"/>
      <c r="O5183" s="67"/>
      <c r="P5183" s="67"/>
      <c r="Q5183" s="67"/>
      <c r="R5183" s="67"/>
      <c r="S5183" s="67"/>
      <c r="T5183" s="67"/>
      <c r="U5183" s="67"/>
      <c r="V5183" s="67"/>
    </row>
    <row r="5184" spans="3:22" ht="12.75" x14ac:dyDescent="0.35">
      <c r="C5184" s="67"/>
      <c r="D5184" s="67"/>
      <c r="E5184" s="67"/>
      <c r="F5184" s="67"/>
      <c r="G5184" s="67"/>
      <c r="H5184" s="67"/>
      <c r="I5184" s="67"/>
      <c r="J5184" s="67"/>
      <c r="K5184" s="67"/>
      <c r="L5184" s="67"/>
      <c r="M5184" s="67"/>
      <c r="N5184" s="67"/>
      <c r="O5184" s="67"/>
      <c r="P5184" s="67"/>
      <c r="Q5184" s="67"/>
      <c r="R5184" s="67"/>
      <c r="S5184" s="67"/>
      <c r="T5184" s="67"/>
      <c r="U5184" s="67"/>
      <c r="V5184" s="67"/>
    </row>
    <row r="5185" spans="3:22" ht="12.75" x14ac:dyDescent="0.35">
      <c r="C5185" s="67"/>
      <c r="D5185" s="67"/>
      <c r="E5185" s="67"/>
      <c r="F5185" s="67"/>
      <c r="G5185" s="67"/>
      <c r="H5185" s="67"/>
      <c r="I5185" s="67"/>
      <c r="J5185" s="67"/>
      <c r="K5185" s="67"/>
      <c r="L5185" s="67"/>
      <c r="M5185" s="67"/>
      <c r="N5185" s="67"/>
      <c r="O5185" s="67"/>
      <c r="P5185" s="67"/>
      <c r="Q5185" s="67"/>
      <c r="R5185" s="67"/>
      <c r="S5185" s="67"/>
      <c r="T5185" s="67"/>
      <c r="U5185" s="67"/>
      <c r="V5185" s="67"/>
    </row>
    <row r="5186" spans="3:22" ht="12.75" x14ac:dyDescent="0.35">
      <c r="C5186" s="67"/>
      <c r="D5186" s="67"/>
      <c r="E5186" s="67"/>
      <c r="F5186" s="67"/>
      <c r="G5186" s="67"/>
      <c r="H5186" s="67"/>
      <c r="I5186" s="67"/>
      <c r="J5186" s="67"/>
      <c r="K5186" s="67"/>
      <c r="L5186" s="67"/>
      <c r="M5186" s="67"/>
      <c r="N5186" s="67"/>
      <c r="O5186" s="67"/>
      <c r="P5186" s="67"/>
      <c r="Q5186" s="67"/>
      <c r="R5186" s="67"/>
      <c r="S5186" s="67"/>
      <c r="T5186" s="67"/>
      <c r="U5186" s="67"/>
      <c r="V5186" s="67"/>
    </row>
    <row r="5187" spans="3:22" ht="12.75" x14ac:dyDescent="0.35">
      <c r="C5187" s="67"/>
      <c r="D5187" s="67"/>
      <c r="E5187" s="67"/>
      <c r="F5187" s="67"/>
      <c r="G5187" s="67"/>
      <c r="H5187" s="67"/>
      <c r="I5187" s="67"/>
      <c r="J5187" s="67"/>
      <c r="K5187" s="67"/>
      <c r="L5187" s="67"/>
      <c r="M5187" s="67"/>
      <c r="N5187" s="67"/>
      <c r="O5187" s="67"/>
      <c r="P5187" s="67"/>
      <c r="Q5187" s="67"/>
      <c r="R5187" s="67"/>
      <c r="S5187" s="67"/>
      <c r="T5187" s="67"/>
      <c r="U5187" s="67"/>
      <c r="V5187" s="67"/>
    </row>
    <row r="5188" spans="3:22" ht="12.75" x14ac:dyDescent="0.35">
      <c r="C5188" s="67"/>
      <c r="D5188" s="67"/>
      <c r="E5188" s="67"/>
      <c r="F5188" s="67"/>
      <c r="G5188" s="67"/>
      <c r="H5188" s="67"/>
      <c r="I5188" s="67"/>
      <c r="J5188" s="67"/>
      <c r="K5188" s="67"/>
      <c r="L5188" s="67"/>
      <c r="M5188" s="67"/>
      <c r="N5188" s="67"/>
      <c r="O5188" s="67"/>
      <c r="P5188" s="67"/>
      <c r="Q5188" s="67"/>
      <c r="R5188" s="67"/>
      <c r="S5188" s="67"/>
      <c r="T5188" s="67"/>
      <c r="U5188" s="67"/>
      <c r="V5188" s="67"/>
    </row>
    <row r="5189" spans="3:22" ht="12.75" x14ac:dyDescent="0.35">
      <c r="C5189" s="67"/>
      <c r="D5189" s="67"/>
      <c r="E5189" s="67"/>
      <c r="F5189" s="67"/>
      <c r="G5189" s="67"/>
      <c r="H5189" s="67"/>
      <c r="I5189" s="67"/>
      <c r="J5189" s="67"/>
      <c r="K5189" s="67"/>
      <c r="L5189" s="67"/>
      <c r="M5189" s="67"/>
      <c r="N5189" s="67"/>
      <c r="O5189" s="67"/>
      <c r="P5189" s="67"/>
      <c r="Q5189" s="67"/>
      <c r="R5189" s="67"/>
      <c r="S5189" s="67"/>
      <c r="T5189" s="67"/>
      <c r="U5189" s="67"/>
      <c r="V5189" s="67"/>
    </row>
    <row r="5190" spans="3:22" ht="12.75" x14ac:dyDescent="0.35">
      <c r="C5190" s="67"/>
      <c r="D5190" s="67"/>
      <c r="E5190" s="67"/>
      <c r="F5190" s="67"/>
      <c r="G5190" s="67"/>
      <c r="H5190" s="67"/>
      <c r="I5190" s="67"/>
      <c r="J5190" s="67"/>
      <c r="K5190" s="67"/>
      <c r="L5190" s="67"/>
      <c r="M5190" s="67"/>
      <c r="N5190" s="67"/>
      <c r="O5190" s="67"/>
      <c r="P5190" s="67"/>
      <c r="Q5190" s="67"/>
      <c r="R5190" s="67"/>
      <c r="S5190" s="67"/>
      <c r="T5190" s="67"/>
      <c r="U5190" s="67"/>
      <c r="V5190" s="67"/>
    </row>
    <row r="5191" spans="3:22" ht="12.75" x14ac:dyDescent="0.35">
      <c r="C5191" s="67"/>
      <c r="D5191" s="67"/>
      <c r="E5191" s="67"/>
      <c r="F5191" s="67"/>
      <c r="G5191" s="67"/>
      <c r="H5191" s="67"/>
      <c r="I5191" s="67"/>
      <c r="J5191" s="67"/>
      <c r="K5191" s="67"/>
      <c r="L5191" s="67"/>
      <c r="M5191" s="67"/>
      <c r="N5191" s="67"/>
      <c r="O5191" s="67"/>
      <c r="P5191" s="67"/>
      <c r="Q5191" s="67"/>
      <c r="R5191" s="67"/>
      <c r="S5191" s="67"/>
      <c r="T5191" s="67"/>
      <c r="U5191" s="67"/>
      <c r="V5191" s="67"/>
    </row>
    <row r="5192" spans="3:22" ht="12.75" x14ac:dyDescent="0.35">
      <c r="C5192" s="67"/>
      <c r="D5192" s="67"/>
      <c r="E5192" s="67"/>
      <c r="F5192" s="67"/>
      <c r="G5192" s="67"/>
      <c r="H5192" s="67"/>
      <c r="I5192" s="67"/>
      <c r="J5192" s="67"/>
      <c r="K5192" s="67"/>
      <c r="L5192" s="67"/>
      <c r="M5192" s="67"/>
      <c r="N5192" s="67"/>
      <c r="O5192" s="67"/>
      <c r="P5192" s="67"/>
      <c r="Q5192" s="67"/>
      <c r="R5192" s="67"/>
      <c r="S5192" s="67"/>
      <c r="T5192" s="67"/>
      <c r="U5192" s="67"/>
      <c r="V5192" s="67"/>
    </row>
    <row r="5193" spans="3:22" ht="12.75" x14ac:dyDescent="0.35">
      <c r="C5193" s="67"/>
      <c r="D5193" s="67"/>
      <c r="E5193" s="67"/>
      <c r="F5193" s="67"/>
      <c r="G5193" s="67"/>
      <c r="H5193" s="67"/>
      <c r="I5193" s="67"/>
      <c r="J5193" s="67"/>
      <c r="K5193" s="67"/>
      <c r="L5193" s="67"/>
      <c r="M5193" s="67"/>
      <c r="N5193" s="67"/>
      <c r="O5193" s="67"/>
      <c r="P5193" s="67"/>
      <c r="Q5193" s="67"/>
      <c r="R5193" s="67"/>
      <c r="S5193" s="67"/>
      <c r="T5193" s="67"/>
      <c r="U5193" s="67"/>
      <c r="V5193" s="67"/>
    </row>
    <row r="5194" spans="3:22" ht="12.75" x14ac:dyDescent="0.35">
      <c r="C5194" s="67"/>
      <c r="D5194" s="67"/>
      <c r="E5194" s="67"/>
      <c r="F5194" s="67"/>
      <c r="G5194" s="67"/>
      <c r="H5194" s="67"/>
      <c r="I5194" s="67"/>
      <c r="J5194" s="67"/>
      <c r="K5194" s="67"/>
      <c r="L5194" s="67"/>
      <c r="M5194" s="67"/>
      <c r="N5194" s="67"/>
      <c r="O5194" s="67"/>
      <c r="P5194" s="67"/>
      <c r="Q5194" s="67"/>
      <c r="R5194" s="67"/>
      <c r="S5194" s="67"/>
      <c r="T5194" s="67"/>
      <c r="U5194" s="67"/>
      <c r="V5194" s="67"/>
    </row>
    <row r="5195" spans="3:22" ht="12.75" x14ac:dyDescent="0.35">
      <c r="C5195" s="67"/>
      <c r="D5195" s="67"/>
      <c r="E5195" s="67"/>
      <c r="F5195" s="67"/>
      <c r="G5195" s="67"/>
      <c r="H5195" s="67"/>
      <c r="I5195" s="67"/>
      <c r="J5195" s="67"/>
      <c r="K5195" s="67"/>
      <c r="L5195" s="67"/>
      <c r="M5195" s="67"/>
      <c r="N5195" s="67"/>
      <c r="O5195" s="67"/>
      <c r="P5195" s="67"/>
      <c r="Q5195" s="67"/>
      <c r="R5195" s="67"/>
      <c r="S5195" s="67"/>
      <c r="T5195" s="67"/>
      <c r="U5195" s="67"/>
      <c r="V5195" s="67"/>
    </row>
    <row r="5196" spans="3:22" ht="12.75" x14ac:dyDescent="0.35">
      <c r="C5196" s="67"/>
      <c r="D5196" s="67"/>
      <c r="E5196" s="67"/>
      <c r="F5196" s="67"/>
      <c r="G5196" s="67"/>
      <c r="H5196" s="67"/>
      <c r="I5196" s="67"/>
      <c r="J5196" s="67"/>
      <c r="K5196" s="67"/>
      <c r="L5196" s="67"/>
      <c r="M5196" s="67"/>
      <c r="N5196" s="67"/>
      <c r="O5196" s="67"/>
      <c r="P5196" s="67"/>
      <c r="Q5196" s="67"/>
      <c r="R5196" s="67"/>
      <c r="S5196" s="67"/>
      <c r="T5196" s="67"/>
      <c r="U5196" s="67"/>
      <c r="V5196" s="67"/>
    </row>
    <row r="5197" spans="3:22" ht="12.75" x14ac:dyDescent="0.35">
      <c r="C5197" s="67"/>
      <c r="D5197" s="67"/>
      <c r="E5197" s="67"/>
      <c r="F5197" s="67"/>
      <c r="G5197" s="67"/>
      <c r="H5197" s="67"/>
      <c r="I5197" s="67"/>
      <c r="J5197" s="67"/>
      <c r="K5197" s="67"/>
      <c r="L5197" s="67"/>
      <c r="M5197" s="67"/>
      <c r="N5197" s="67"/>
      <c r="O5197" s="67"/>
      <c r="P5197" s="67"/>
      <c r="Q5197" s="67"/>
      <c r="R5197" s="67"/>
      <c r="S5197" s="67"/>
      <c r="T5197" s="67"/>
      <c r="U5197" s="67"/>
      <c r="V5197" s="67"/>
    </row>
    <row r="5198" spans="3:22" ht="12.75" x14ac:dyDescent="0.35">
      <c r="C5198" s="67"/>
      <c r="D5198" s="67"/>
      <c r="E5198" s="67"/>
      <c r="F5198" s="67"/>
      <c r="G5198" s="67"/>
      <c r="H5198" s="67"/>
      <c r="I5198" s="67"/>
      <c r="J5198" s="67"/>
      <c r="K5198" s="67"/>
      <c r="L5198" s="67"/>
      <c r="M5198" s="67"/>
      <c r="N5198" s="67"/>
      <c r="O5198" s="67"/>
      <c r="P5198" s="67"/>
      <c r="Q5198" s="67"/>
      <c r="R5198" s="67"/>
      <c r="S5198" s="67"/>
      <c r="T5198" s="67"/>
      <c r="U5198" s="67"/>
      <c r="V5198" s="67"/>
    </row>
    <row r="5199" spans="3:22" ht="12.75" x14ac:dyDescent="0.35">
      <c r="C5199" s="67"/>
      <c r="D5199" s="67"/>
      <c r="E5199" s="67"/>
      <c r="F5199" s="67"/>
      <c r="G5199" s="67"/>
      <c r="H5199" s="67"/>
      <c r="I5199" s="67"/>
      <c r="J5199" s="67"/>
      <c r="K5199" s="67"/>
      <c r="L5199" s="67"/>
      <c r="M5199" s="67"/>
      <c r="N5199" s="67"/>
      <c r="O5199" s="67"/>
      <c r="P5199" s="67"/>
      <c r="Q5199" s="67"/>
      <c r="R5199" s="67"/>
      <c r="S5199" s="67"/>
      <c r="T5199" s="67"/>
      <c r="U5199" s="67"/>
      <c r="V5199" s="67"/>
    </row>
    <row r="5200" spans="3:22" ht="12.75" x14ac:dyDescent="0.35">
      <c r="C5200" s="67"/>
      <c r="D5200" s="67"/>
      <c r="E5200" s="67"/>
      <c r="F5200" s="67"/>
      <c r="G5200" s="67"/>
      <c r="H5200" s="67"/>
      <c r="I5200" s="67"/>
      <c r="J5200" s="67"/>
      <c r="K5200" s="67"/>
      <c r="L5200" s="67"/>
      <c r="M5200" s="67"/>
      <c r="N5200" s="67"/>
      <c r="O5200" s="67"/>
      <c r="P5200" s="67"/>
      <c r="Q5200" s="67"/>
      <c r="R5200" s="67"/>
      <c r="S5200" s="67"/>
      <c r="T5200" s="67"/>
      <c r="U5200" s="67"/>
      <c r="V5200" s="67"/>
    </row>
    <row r="5201" spans="3:22" ht="12.75" x14ac:dyDescent="0.35">
      <c r="C5201" s="67"/>
      <c r="D5201" s="67"/>
      <c r="E5201" s="67"/>
      <c r="F5201" s="67"/>
      <c r="G5201" s="67"/>
      <c r="H5201" s="67"/>
      <c r="I5201" s="67"/>
      <c r="J5201" s="67"/>
      <c r="K5201" s="67"/>
      <c r="L5201" s="67"/>
      <c r="M5201" s="67"/>
      <c r="N5201" s="67"/>
      <c r="O5201" s="67"/>
      <c r="P5201" s="67"/>
      <c r="Q5201" s="67"/>
      <c r="R5201" s="67"/>
      <c r="S5201" s="67"/>
      <c r="T5201" s="67"/>
      <c r="U5201" s="67"/>
      <c r="V5201" s="67"/>
    </row>
    <row r="5202" spans="3:22" ht="12.75" x14ac:dyDescent="0.35">
      <c r="C5202" s="67"/>
      <c r="D5202" s="67"/>
      <c r="E5202" s="67"/>
      <c r="F5202" s="67"/>
      <c r="G5202" s="67"/>
      <c r="H5202" s="67"/>
      <c r="I5202" s="67"/>
      <c r="J5202" s="67"/>
      <c r="K5202" s="67"/>
      <c r="L5202" s="67"/>
      <c r="M5202" s="67"/>
      <c r="N5202" s="67"/>
      <c r="O5202" s="67"/>
      <c r="P5202" s="67"/>
      <c r="Q5202" s="67"/>
      <c r="R5202" s="67"/>
      <c r="S5202" s="67"/>
      <c r="T5202" s="67"/>
      <c r="U5202" s="67"/>
      <c r="V5202" s="67"/>
    </row>
    <row r="5203" spans="3:22" ht="12.75" x14ac:dyDescent="0.35">
      <c r="C5203" s="67"/>
      <c r="D5203" s="67"/>
      <c r="E5203" s="67"/>
      <c r="F5203" s="67"/>
      <c r="G5203" s="67"/>
      <c r="H5203" s="67"/>
      <c r="I5203" s="67"/>
      <c r="J5203" s="67"/>
      <c r="K5203" s="67"/>
      <c r="L5203" s="67"/>
      <c r="M5203" s="67"/>
      <c r="N5203" s="67"/>
      <c r="O5203" s="67"/>
      <c r="P5203" s="67"/>
      <c r="Q5203" s="67"/>
      <c r="R5203" s="67"/>
      <c r="S5203" s="67"/>
      <c r="T5203" s="67"/>
      <c r="U5203" s="67"/>
      <c r="V5203" s="67"/>
    </row>
    <row r="5204" spans="3:22" ht="12.75" x14ac:dyDescent="0.35">
      <c r="C5204" s="67"/>
      <c r="D5204" s="67"/>
      <c r="E5204" s="67"/>
      <c r="F5204" s="67"/>
      <c r="G5204" s="67"/>
      <c r="H5204" s="67"/>
      <c r="I5204" s="67"/>
      <c r="J5204" s="67"/>
      <c r="K5204" s="67"/>
      <c r="L5204" s="67"/>
      <c r="M5204" s="67"/>
      <c r="N5204" s="67"/>
      <c r="O5204" s="67"/>
      <c r="P5204" s="67"/>
      <c r="Q5204" s="67"/>
      <c r="R5204" s="67"/>
      <c r="S5204" s="67"/>
      <c r="T5204" s="67"/>
      <c r="U5204" s="67"/>
      <c r="V5204" s="67"/>
    </row>
    <row r="5205" spans="3:22" ht="12.75" x14ac:dyDescent="0.35">
      <c r="C5205" s="67"/>
      <c r="D5205" s="67"/>
      <c r="E5205" s="67"/>
      <c r="F5205" s="67"/>
      <c r="G5205" s="67"/>
      <c r="H5205" s="67"/>
      <c r="I5205" s="67"/>
      <c r="J5205" s="67"/>
      <c r="K5205" s="67"/>
      <c r="L5205" s="67"/>
      <c r="M5205" s="67"/>
      <c r="N5205" s="67"/>
      <c r="O5205" s="67"/>
      <c r="P5205" s="67"/>
      <c r="Q5205" s="67"/>
      <c r="R5205" s="67"/>
      <c r="S5205" s="67"/>
      <c r="T5205" s="67"/>
      <c r="U5205" s="67"/>
      <c r="V5205" s="67"/>
    </row>
    <row r="5206" spans="3:22" ht="12.75" x14ac:dyDescent="0.35">
      <c r="C5206" s="67"/>
      <c r="D5206" s="67"/>
      <c r="E5206" s="67"/>
      <c r="F5206" s="67"/>
      <c r="G5206" s="67"/>
      <c r="H5206" s="67"/>
      <c r="I5206" s="67"/>
      <c r="J5206" s="67"/>
      <c r="K5206" s="67"/>
      <c r="L5206" s="67"/>
      <c r="M5206" s="67"/>
      <c r="N5206" s="67"/>
      <c r="O5206" s="67"/>
      <c r="P5206" s="67"/>
      <c r="Q5206" s="67"/>
      <c r="R5206" s="67"/>
      <c r="S5206" s="67"/>
      <c r="T5206" s="67"/>
      <c r="U5206" s="67"/>
      <c r="V5206" s="67"/>
    </row>
    <row r="5207" spans="3:22" ht="12.75" x14ac:dyDescent="0.35">
      <c r="C5207" s="67"/>
      <c r="D5207" s="67"/>
      <c r="E5207" s="67"/>
      <c r="F5207" s="67"/>
      <c r="G5207" s="67"/>
      <c r="H5207" s="67"/>
      <c r="I5207" s="67"/>
      <c r="J5207" s="67"/>
      <c r="K5207" s="67"/>
      <c r="L5207" s="67"/>
      <c r="M5207" s="67"/>
      <c r="N5207" s="67"/>
      <c r="O5207" s="67"/>
      <c r="P5207" s="67"/>
      <c r="Q5207" s="67"/>
      <c r="R5207" s="67"/>
      <c r="S5207" s="67"/>
      <c r="T5207" s="67"/>
      <c r="U5207" s="67"/>
      <c r="V5207" s="67"/>
    </row>
    <row r="5208" spans="3:22" ht="12.75" x14ac:dyDescent="0.35">
      <c r="C5208" s="67"/>
      <c r="D5208" s="67"/>
      <c r="E5208" s="67"/>
      <c r="F5208" s="67"/>
      <c r="G5208" s="67"/>
      <c r="H5208" s="67"/>
      <c r="I5208" s="67"/>
      <c r="J5208" s="67"/>
      <c r="K5208" s="67"/>
      <c r="L5208" s="67"/>
      <c r="M5208" s="67"/>
      <c r="N5208" s="67"/>
      <c r="O5208" s="67"/>
      <c r="P5208" s="67"/>
      <c r="Q5208" s="67"/>
      <c r="R5208" s="67"/>
      <c r="S5208" s="67"/>
      <c r="T5208" s="67"/>
      <c r="U5208" s="67"/>
      <c r="V5208" s="67"/>
    </row>
    <row r="5209" spans="3:22" ht="12.75" x14ac:dyDescent="0.35">
      <c r="C5209" s="67"/>
      <c r="D5209" s="67"/>
      <c r="E5209" s="67"/>
      <c r="F5209" s="67"/>
      <c r="G5209" s="67"/>
      <c r="H5209" s="67"/>
      <c r="I5209" s="67"/>
      <c r="J5209" s="67"/>
      <c r="K5209" s="67"/>
      <c r="L5209" s="67"/>
      <c r="M5209" s="67"/>
      <c r="N5209" s="67"/>
      <c r="O5209" s="67"/>
      <c r="P5209" s="67"/>
      <c r="Q5209" s="67"/>
      <c r="R5209" s="67"/>
      <c r="S5209" s="67"/>
      <c r="T5209" s="67"/>
      <c r="U5209" s="67"/>
      <c r="V5209" s="67"/>
    </row>
    <row r="5210" spans="3:22" ht="12.75" x14ac:dyDescent="0.35">
      <c r="C5210" s="67"/>
      <c r="D5210" s="67"/>
      <c r="E5210" s="67"/>
      <c r="F5210" s="67"/>
      <c r="G5210" s="67"/>
      <c r="H5210" s="67"/>
      <c r="I5210" s="67"/>
      <c r="J5210" s="67"/>
      <c r="K5210" s="67"/>
      <c r="L5210" s="67"/>
      <c r="M5210" s="67"/>
      <c r="N5210" s="67"/>
      <c r="O5210" s="67"/>
      <c r="P5210" s="67"/>
      <c r="Q5210" s="67"/>
      <c r="R5210" s="67"/>
      <c r="S5210" s="67"/>
      <c r="T5210" s="67"/>
      <c r="U5210" s="67"/>
      <c r="V5210" s="67"/>
    </row>
    <row r="5211" spans="3:22" ht="12.75" x14ac:dyDescent="0.35">
      <c r="C5211" s="67"/>
      <c r="D5211" s="67"/>
      <c r="E5211" s="67"/>
      <c r="F5211" s="67"/>
      <c r="G5211" s="67"/>
      <c r="H5211" s="67"/>
      <c r="I5211" s="67"/>
      <c r="J5211" s="67"/>
      <c r="K5211" s="67"/>
      <c r="L5211" s="67"/>
      <c r="M5211" s="67"/>
      <c r="N5211" s="67"/>
      <c r="O5211" s="67"/>
      <c r="P5211" s="67"/>
      <c r="Q5211" s="67"/>
      <c r="R5211" s="67"/>
      <c r="S5211" s="67"/>
      <c r="T5211" s="67"/>
      <c r="U5211" s="67"/>
      <c r="V5211" s="67"/>
    </row>
    <row r="5212" spans="3:22" ht="12.75" x14ac:dyDescent="0.35">
      <c r="C5212" s="67"/>
      <c r="D5212" s="67"/>
      <c r="E5212" s="67"/>
      <c r="F5212" s="67"/>
      <c r="G5212" s="67"/>
      <c r="H5212" s="67"/>
      <c r="I5212" s="67"/>
      <c r="J5212" s="67"/>
      <c r="K5212" s="67"/>
      <c r="L5212" s="67"/>
      <c r="M5212" s="67"/>
      <c r="N5212" s="67"/>
      <c r="O5212" s="67"/>
      <c r="P5212" s="67"/>
      <c r="Q5212" s="67"/>
      <c r="R5212" s="67"/>
      <c r="S5212" s="67"/>
      <c r="T5212" s="67"/>
      <c r="U5212" s="67"/>
      <c r="V5212" s="67"/>
    </row>
    <row r="5213" spans="3:22" ht="12.75" x14ac:dyDescent="0.35">
      <c r="C5213" s="67"/>
      <c r="D5213" s="67"/>
      <c r="E5213" s="67"/>
      <c r="F5213" s="67"/>
      <c r="G5213" s="67"/>
      <c r="H5213" s="67"/>
      <c r="I5213" s="67"/>
      <c r="J5213" s="67"/>
      <c r="K5213" s="67"/>
      <c r="L5213" s="67"/>
      <c r="M5213" s="67"/>
      <c r="N5213" s="67"/>
      <c r="O5213" s="67"/>
      <c r="P5213" s="67"/>
      <c r="Q5213" s="67"/>
      <c r="R5213" s="67"/>
      <c r="S5213" s="67"/>
      <c r="T5213" s="67"/>
      <c r="U5213" s="67"/>
      <c r="V5213" s="67"/>
    </row>
    <row r="5214" spans="3:22" ht="12.75" x14ac:dyDescent="0.35">
      <c r="C5214" s="67"/>
      <c r="D5214" s="67"/>
      <c r="E5214" s="67"/>
      <c r="F5214" s="67"/>
      <c r="G5214" s="67"/>
      <c r="H5214" s="67"/>
      <c r="I5214" s="67"/>
      <c r="J5214" s="67"/>
      <c r="K5214" s="67"/>
      <c r="L5214" s="67"/>
      <c r="M5214" s="67"/>
      <c r="N5214" s="67"/>
      <c r="O5214" s="67"/>
      <c r="P5214" s="67"/>
      <c r="Q5214" s="67"/>
      <c r="R5214" s="67"/>
      <c r="S5214" s="67"/>
      <c r="T5214" s="67"/>
      <c r="U5214" s="67"/>
      <c r="V5214" s="67"/>
    </row>
    <row r="5215" spans="3:22" ht="12.75" x14ac:dyDescent="0.35">
      <c r="C5215" s="67"/>
      <c r="D5215" s="67"/>
      <c r="E5215" s="67"/>
      <c r="F5215" s="67"/>
      <c r="G5215" s="67"/>
      <c r="H5215" s="67"/>
      <c r="I5215" s="67"/>
      <c r="J5215" s="67"/>
      <c r="K5215" s="67"/>
      <c r="L5215" s="67"/>
      <c r="M5215" s="67"/>
      <c r="N5215" s="67"/>
      <c r="O5215" s="67"/>
      <c r="P5215" s="67"/>
      <c r="Q5215" s="67"/>
      <c r="R5215" s="67"/>
      <c r="S5215" s="67"/>
      <c r="T5215" s="67"/>
      <c r="U5215" s="67"/>
      <c r="V5215" s="67"/>
    </row>
    <row r="5216" spans="3:22" ht="12.75" x14ac:dyDescent="0.35">
      <c r="C5216" s="67"/>
      <c r="D5216" s="67"/>
      <c r="E5216" s="67"/>
      <c r="F5216" s="67"/>
      <c r="G5216" s="67"/>
      <c r="H5216" s="67"/>
      <c r="I5216" s="67"/>
      <c r="J5216" s="67"/>
      <c r="K5216" s="67"/>
      <c r="L5216" s="67"/>
      <c r="M5216" s="67"/>
      <c r="N5216" s="67"/>
      <c r="O5216" s="67"/>
      <c r="P5216" s="67"/>
      <c r="Q5216" s="67"/>
      <c r="R5216" s="67"/>
      <c r="S5216" s="67"/>
      <c r="T5216" s="67"/>
      <c r="U5216" s="67"/>
      <c r="V5216" s="67"/>
    </row>
    <row r="5217" spans="3:22" ht="12.75" x14ac:dyDescent="0.35">
      <c r="C5217" s="67"/>
      <c r="D5217" s="67"/>
      <c r="E5217" s="67"/>
      <c r="F5217" s="67"/>
      <c r="G5217" s="67"/>
      <c r="H5217" s="67"/>
      <c r="I5217" s="67"/>
      <c r="J5217" s="67"/>
      <c r="K5217" s="67"/>
      <c r="L5217" s="67"/>
      <c r="M5217" s="67"/>
      <c r="N5217" s="67"/>
      <c r="O5217" s="67"/>
      <c r="P5217" s="67"/>
      <c r="Q5217" s="67"/>
      <c r="R5217" s="67"/>
      <c r="S5217" s="67"/>
      <c r="T5217" s="67"/>
      <c r="U5217" s="67"/>
      <c r="V5217" s="67"/>
    </row>
    <row r="5218" spans="3:22" ht="12.75" x14ac:dyDescent="0.35">
      <c r="C5218" s="67"/>
      <c r="D5218" s="67"/>
      <c r="E5218" s="67"/>
      <c r="F5218" s="67"/>
      <c r="G5218" s="67"/>
      <c r="H5218" s="67"/>
      <c r="I5218" s="67"/>
      <c r="J5218" s="67"/>
      <c r="K5218" s="67"/>
      <c r="L5218" s="67"/>
      <c r="M5218" s="67"/>
      <c r="N5218" s="67"/>
      <c r="O5218" s="67"/>
      <c r="P5218" s="67"/>
      <c r="Q5218" s="67"/>
      <c r="R5218" s="67"/>
      <c r="S5218" s="67"/>
      <c r="T5218" s="67"/>
      <c r="U5218" s="67"/>
      <c r="V5218" s="67"/>
    </row>
    <row r="5219" spans="3:22" ht="12.75" x14ac:dyDescent="0.35">
      <c r="C5219" s="67"/>
      <c r="D5219" s="67"/>
      <c r="E5219" s="67"/>
      <c r="F5219" s="67"/>
      <c r="G5219" s="67"/>
      <c r="H5219" s="67"/>
      <c r="I5219" s="67"/>
      <c r="J5219" s="67"/>
      <c r="K5219" s="67"/>
      <c r="L5219" s="67"/>
      <c r="M5219" s="67"/>
      <c r="N5219" s="67"/>
      <c r="O5219" s="67"/>
      <c r="P5219" s="67"/>
      <c r="Q5219" s="67"/>
      <c r="R5219" s="67"/>
      <c r="S5219" s="67"/>
      <c r="T5219" s="67"/>
      <c r="U5219" s="67"/>
      <c r="V5219" s="67"/>
    </row>
    <row r="5220" spans="3:22" ht="12.75" x14ac:dyDescent="0.35">
      <c r="C5220" s="67"/>
      <c r="D5220" s="67"/>
      <c r="E5220" s="67"/>
      <c r="F5220" s="67"/>
      <c r="G5220" s="67"/>
      <c r="H5220" s="67"/>
      <c r="I5220" s="67"/>
      <c r="J5220" s="67"/>
      <c r="K5220" s="67"/>
      <c r="L5220" s="67"/>
      <c r="M5220" s="67"/>
      <c r="N5220" s="67"/>
      <c r="O5220" s="67"/>
      <c r="P5220" s="67"/>
      <c r="Q5220" s="67"/>
      <c r="R5220" s="67"/>
      <c r="S5220" s="67"/>
      <c r="T5220" s="67"/>
      <c r="U5220" s="67"/>
      <c r="V5220" s="67"/>
    </row>
    <row r="5221" spans="3:22" ht="12.75" x14ac:dyDescent="0.35">
      <c r="C5221" s="67"/>
      <c r="D5221" s="67"/>
      <c r="E5221" s="67"/>
      <c r="F5221" s="67"/>
      <c r="G5221" s="67"/>
      <c r="H5221" s="67"/>
      <c r="I5221" s="67"/>
      <c r="J5221" s="67"/>
      <c r="K5221" s="67"/>
      <c r="L5221" s="67"/>
      <c r="M5221" s="67"/>
      <c r="N5221" s="67"/>
      <c r="O5221" s="67"/>
      <c r="P5221" s="67"/>
      <c r="Q5221" s="67"/>
      <c r="R5221" s="67"/>
      <c r="S5221" s="67"/>
      <c r="T5221" s="67"/>
      <c r="U5221" s="67"/>
      <c r="V5221" s="67"/>
    </row>
    <row r="5222" spans="3:22" ht="12.75" x14ac:dyDescent="0.35">
      <c r="C5222" s="67"/>
      <c r="D5222" s="67"/>
      <c r="E5222" s="67"/>
      <c r="F5222" s="67"/>
      <c r="G5222" s="67"/>
      <c r="H5222" s="67"/>
      <c r="I5222" s="67"/>
      <c r="J5222" s="67"/>
      <c r="K5222" s="67"/>
      <c r="L5222" s="67"/>
      <c r="M5222" s="67"/>
      <c r="N5222" s="67"/>
      <c r="O5222" s="67"/>
      <c r="P5222" s="67"/>
      <c r="Q5222" s="67"/>
      <c r="R5222" s="67"/>
      <c r="S5222" s="67"/>
      <c r="T5222" s="67"/>
      <c r="U5222" s="67"/>
      <c r="V5222" s="67"/>
    </row>
    <row r="5223" spans="3:22" ht="12.75" x14ac:dyDescent="0.35">
      <c r="C5223" s="67"/>
      <c r="D5223" s="67"/>
      <c r="E5223" s="67"/>
      <c r="F5223" s="67"/>
      <c r="G5223" s="67"/>
      <c r="H5223" s="67"/>
      <c r="I5223" s="67"/>
      <c r="J5223" s="67"/>
      <c r="K5223" s="67"/>
      <c r="L5223" s="67"/>
      <c r="M5223" s="67"/>
      <c r="N5223" s="67"/>
      <c r="O5223" s="67"/>
      <c r="P5223" s="67"/>
      <c r="Q5223" s="67"/>
      <c r="R5223" s="67"/>
      <c r="S5223" s="67"/>
      <c r="T5223" s="67"/>
      <c r="U5223" s="67"/>
      <c r="V5223" s="67"/>
    </row>
    <row r="5224" spans="3:22" ht="12.75" x14ac:dyDescent="0.35">
      <c r="C5224" s="67"/>
      <c r="D5224" s="67"/>
      <c r="E5224" s="67"/>
      <c r="F5224" s="67"/>
      <c r="G5224" s="67"/>
      <c r="H5224" s="67"/>
      <c r="I5224" s="67"/>
      <c r="J5224" s="67"/>
      <c r="K5224" s="67"/>
      <c r="L5224" s="67"/>
      <c r="M5224" s="67"/>
      <c r="N5224" s="67"/>
      <c r="O5224" s="67"/>
      <c r="P5224" s="67"/>
      <c r="Q5224" s="67"/>
      <c r="R5224" s="67"/>
      <c r="S5224" s="67"/>
      <c r="T5224" s="67"/>
      <c r="U5224" s="67"/>
      <c r="V5224" s="67"/>
    </row>
    <row r="5225" spans="3:22" ht="12.75" x14ac:dyDescent="0.35">
      <c r="C5225" s="67"/>
      <c r="D5225" s="67"/>
      <c r="E5225" s="67"/>
      <c r="F5225" s="67"/>
      <c r="G5225" s="67"/>
      <c r="H5225" s="67"/>
      <c r="I5225" s="67"/>
      <c r="J5225" s="67"/>
      <c r="K5225" s="67"/>
      <c r="L5225" s="67"/>
      <c r="M5225" s="67"/>
      <c r="N5225" s="67"/>
      <c r="O5225" s="67"/>
      <c r="P5225" s="67"/>
      <c r="Q5225" s="67"/>
      <c r="R5225" s="67"/>
      <c r="S5225" s="67"/>
      <c r="T5225" s="67"/>
      <c r="U5225" s="67"/>
      <c r="V5225" s="67"/>
    </row>
    <row r="5226" spans="3:22" ht="12.75" x14ac:dyDescent="0.35">
      <c r="C5226" s="67"/>
      <c r="D5226" s="67"/>
      <c r="E5226" s="67"/>
      <c r="F5226" s="67"/>
      <c r="G5226" s="67"/>
      <c r="H5226" s="67"/>
      <c r="I5226" s="67"/>
      <c r="J5226" s="67"/>
      <c r="K5226" s="67"/>
      <c r="L5226" s="67"/>
      <c r="M5226" s="67"/>
      <c r="N5226" s="67"/>
      <c r="O5226" s="67"/>
      <c r="P5226" s="67"/>
      <c r="Q5226" s="67"/>
      <c r="R5226" s="67"/>
      <c r="S5226" s="67"/>
      <c r="T5226" s="67"/>
      <c r="U5226" s="67"/>
      <c r="V5226" s="67"/>
    </row>
    <row r="5227" spans="3:22" ht="12.75" x14ac:dyDescent="0.35">
      <c r="C5227" s="67"/>
      <c r="D5227" s="67"/>
      <c r="E5227" s="67"/>
      <c r="F5227" s="67"/>
      <c r="G5227" s="67"/>
      <c r="H5227" s="67"/>
      <c r="I5227" s="67"/>
      <c r="J5227" s="67"/>
      <c r="K5227" s="67"/>
      <c r="L5227" s="67"/>
      <c r="M5227" s="67"/>
      <c r="N5227" s="67"/>
      <c r="O5227" s="67"/>
      <c r="P5227" s="67"/>
      <c r="Q5227" s="67"/>
      <c r="R5227" s="67"/>
      <c r="S5227" s="67"/>
      <c r="T5227" s="67"/>
      <c r="U5227" s="67"/>
      <c r="V5227" s="67"/>
    </row>
    <row r="5228" spans="3:22" ht="12.75" x14ac:dyDescent="0.35">
      <c r="C5228" s="67"/>
      <c r="D5228" s="67"/>
      <c r="E5228" s="67"/>
      <c r="F5228" s="67"/>
      <c r="G5228" s="67"/>
      <c r="H5228" s="67"/>
      <c r="I5228" s="67"/>
      <c r="J5228" s="67"/>
      <c r="K5228" s="67"/>
      <c r="L5228" s="67"/>
      <c r="M5228" s="67"/>
      <c r="N5228" s="67"/>
      <c r="O5228" s="67"/>
      <c r="P5228" s="67"/>
      <c r="Q5228" s="67"/>
      <c r="R5228" s="67"/>
      <c r="S5228" s="67"/>
      <c r="T5228" s="67"/>
      <c r="U5228" s="67"/>
      <c r="V5228" s="67"/>
    </row>
    <row r="5229" spans="3:22" ht="12.75" x14ac:dyDescent="0.35">
      <c r="C5229" s="67"/>
      <c r="D5229" s="67"/>
      <c r="E5229" s="67"/>
      <c r="F5229" s="67"/>
      <c r="G5229" s="67"/>
      <c r="H5229" s="67"/>
      <c r="I5229" s="67"/>
      <c r="J5229" s="67"/>
      <c r="K5229" s="67"/>
      <c r="L5229" s="67"/>
      <c r="M5229" s="67"/>
      <c r="N5229" s="67"/>
      <c r="O5229" s="67"/>
      <c r="P5229" s="67"/>
      <c r="Q5229" s="67"/>
      <c r="R5229" s="67"/>
      <c r="S5229" s="67"/>
      <c r="T5229" s="67"/>
      <c r="U5229" s="67"/>
      <c r="V5229" s="67"/>
    </row>
    <row r="5230" spans="3:22" ht="12.75" x14ac:dyDescent="0.35">
      <c r="C5230" s="67"/>
      <c r="D5230" s="67"/>
      <c r="E5230" s="67"/>
      <c r="F5230" s="67"/>
      <c r="G5230" s="67"/>
      <c r="H5230" s="67"/>
      <c r="I5230" s="67"/>
      <c r="J5230" s="67"/>
      <c r="K5230" s="67"/>
      <c r="L5230" s="67"/>
      <c r="M5230" s="67"/>
      <c r="N5230" s="67"/>
      <c r="O5230" s="67"/>
      <c r="P5230" s="67"/>
      <c r="Q5230" s="67"/>
      <c r="R5230" s="67"/>
      <c r="S5230" s="67"/>
      <c r="T5230" s="67"/>
      <c r="U5230" s="67"/>
      <c r="V5230" s="67"/>
    </row>
    <row r="5231" spans="3:22" ht="12.75" x14ac:dyDescent="0.35">
      <c r="C5231" s="67"/>
      <c r="D5231" s="67"/>
      <c r="E5231" s="67"/>
      <c r="F5231" s="67"/>
      <c r="G5231" s="67"/>
      <c r="H5231" s="67"/>
      <c r="I5231" s="67"/>
      <c r="J5231" s="67"/>
      <c r="K5231" s="67"/>
      <c r="L5231" s="67"/>
      <c r="M5231" s="67"/>
      <c r="N5231" s="67"/>
      <c r="O5231" s="67"/>
      <c r="P5231" s="67"/>
      <c r="Q5231" s="67"/>
      <c r="R5231" s="67"/>
      <c r="S5231" s="67"/>
      <c r="T5231" s="67"/>
      <c r="U5231" s="67"/>
      <c r="V5231" s="67"/>
    </row>
    <row r="5232" spans="3:22" ht="12.75" x14ac:dyDescent="0.35">
      <c r="C5232" s="67"/>
      <c r="D5232" s="67"/>
      <c r="E5232" s="67"/>
      <c r="F5232" s="67"/>
      <c r="G5232" s="67"/>
      <c r="H5232" s="67"/>
      <c r="I5232" s="67"/>
      <c r="J5232" s="67"/>
      <c r="K5232" s="67"/>
      <c r="L5232" s="67"/>
      <c r="M5232" s="67"/>
      <c r="N5232" s="67"/>
      <c r="O5232" s="67"/>
      <c r="P5232" s="67"/>
      <c r="Q5232" s="67"/>
      <c r="R5232" s="67"/>
      <c r="S5232" s="67"/>
      <c r="T5232" s="67"/>
      <c r="U5232" s="67"/>
      <c r="V5232" s="67"/>
    </row>
    <row r="5233" spans="3:22" ht="12.75" x14ac:dyDescent="0.35">
      <c r="C5233" s="67"/>
      <c r="D5233" s="67"/>
      <c r="E5233" s="67"/>
      <c r="F5233" s="67"/>
      <c r="G5233" s="67"/>
      <c r="H5233" s="67"/>
      <c r="I5233" s="67"/>
      <c r="J5233" s="67"/>
      <c r="K5233" s="67"/>
      <c r="L5233" s="67"/>
      <c r="M5233" s="67"/>
      <c r="N5233" s="67"/>
      <c r="O5233" s="67"/>
      <c r="P5233" s="67"/>
      <c r="Q5233" s="67"/>
      <c r="R5233" s="67"/>
      <c r="S5233" s="67"/>
      <c r="T5233" s="67"/>
      <c r="U5233" s="67"/>
      <c r="V5233" s="67"/>
    </row>
    <row r="5234" spans="3:22" ht="12.75" x14ac:dyDescent="0.35">
      <c r="C5234" s="67"/>
      <c r="D5234" s="67"/>
      <c r="E5234" s="67"/>
      <c r="F5234" s="67"/>
      <c r="G5234" s="67"/>
      <c r="H5234" s="67"/>
      <c r="I5234" s="67"/>
      <c r="J5234" s="67"/>
      <c r="K5234" s="67"/>
      <c r="L5234" s="67"/>
      <c r="M5234" s="67"/>
      <c r="N5234" s="67"/>
      <c r="O5234" s="67"/>
      <c r="P5234" s="67"/>
      <c r="Q5234" s="67"/>
      <c r="R5234" s="67"/>
      <c r="S5234" s="67"/>
      <c r="T5234" s="67"/>
      <c r="U5234" s="67"/>
      <c r="V5234" s="67"/>
    </row>
    <row r="5235" spans="3:22" ht="12.75" x14ac:dyDescent="0.35">
      <c r="C5235" s="67"/>
      <c r="D5235" s="67"/>
      <c r="E5235" s="67"/>
      <c r="F5235" s="67"/>
      <c r="G5235" s="67"/>
      <c r="H5235" s="67"/>
      <c r="I5235" s="67"/>
      <c r="J5235" s="67"/>
      <c r="K5235" s="67"/>
      <c r="L5235" s="67"/>
      <c r="M5235" s="67"/>
      <c r="N5235" s="67"/>
      <c r="O5235" s="67"/>
      <c r="P5235" s="67"/>
      <c r="Q5235" s="67"/>
      <c r="R5235" s="67"/>
      <c r="S5235" s="67"/>
      <c r="T5235" s="67"/>
      <c r="U5235" s="67"/>
      <c r="V5235" s="67"/>
    </row>
    <row r="5236" spans="3:22" ht="12.75" x14ac:dyDescent="0.35">
      <c r="C5236" s="67"/>
      <c r="D5236" s="67"/>
      <c r="E5236" s="67"/>
      <c r="F5236" s="67"/>
      <c r="G5236" s="67"/>
      <c r="H5236" s="67"/>
      <c r="I5236" s="67"/>
      <c r="J5236" s="67"/>
      <c r="K5236" s="67"/>
      <c r="L5236" s="67"/>
      <c r="M5236" s="67"/>
      <c r="N5236" s="67"/>
      <c r="O5236" s="67"/>
      <c r="P5236" s="67"/>
      <c r="Q5236" s="67"/>
      <c r="R5236" s="67"/>
      <c r="S5236" s="67"/>
      <c r="T5236" s="67"/>
      <c r="U5236" s="67"/>
      <c r="V5236" s="67"/>
    </row>
    <row r="5237" spans="3:22" ht="12.75" x14ac:dyDescent="0.35">
      <c r="C5237" s="67"/>
      <c r="D5237" s="67"/>
      <c r="E5237" s="67"/>
      <c r="F5237" s="67"/>
      <c r="G5237" s="67"/>
      <c r="H5237" s="67"/>
      <c r="I5237" s="67"/>
      <c r="J5237" s="67"/>
      <c r="K5237" s="67"/>
      <c r="L5237" s="67"/>
      <c r="M5237" s="67"/>
      <c r="N5237" s="67"/>
      <c r="O5237" s="67"/>
      <c r="P5237" s="67"/>
      <c r="Q5237" s="67"/>
      <c r="R5237" s="67"/>
      <c r="S5237" s="67"/>
      <c r="T5237" s="67"/>
      <c r="U5237" s="67"/>
      <c r="V5237" s="67"/>
    </row>
    <row r="5238" spans="3:22" ht="12.75" x14ac:dyDescent="0.35">
      <c r="C5238" s="67"/>
      <c r="D5238" s="67"/>
      <c r="E5238" s="67"/>
      <c r="F5238" s="67"/>
      <c r="G5238" s="67"/>
      <c r="H5238" s="67"/>
      <c r="I5238" s="67"/>
      <c r="J5238" s="67"/>
      <c r="K5238" s="67"/>
      <c r="L5238" s="67"/>
      <c r="M5238" s="67"/>
      <c r="N5238" s="67"/>
      <c r="O5238" s="67"/>
      <c r="P5238" s="67"/>
      <c r="Q5238" s="67"/>
      <c r="R5238" s="67"/>
      <c r="S5238" s="67"/>
      <c r="T5238" s="67"/>
      <c r="U5238" s="67"/>
      <c r="V5238" s="67"/>
    </row>
    <row r="5239" spans="3:22" ht="12.75" x14ac:dyDescent="0.35">
      <c r="C5239" s="67"/>
      <c r="D5239" s="67"/>
      <c r="E5239" s="67"/>
      <c r="F5239" s="67"/>
      <c r="G5239" s="67"/>
      <c r="H5239" s="67"/>
      <c r="I5239" s="67"/>
      <c r="J5239" s="67"/>
      <c r="K5239" s="67"/>
      <c r="L5239" s="67"/>
      <c r="M5239" s="67"/>
      <c r="N5239" s="67"/>
      <c r="O5239" s="67"/>
      <c r="P5239" s="67"/>
      <c r="Q5239" s="67"/>
      <c r="R5239" s="67"/>
      <c r="S5239" s="67"/>
      <c r="T5239" s="67"/>
      <c r="U5239" s="67"/>
      <c r="V5239" s="67"/>
    </row>
    <row r="5240" spans="3:22" ht="12.75" x14ac:dyDescent="0.35">
      <c r="C5240" s="67"/>
      <c r="D5240" s="67"/>
      <c r="E5240" s="67"/>
      <c r="F5240" s="67"/>
      <c r="G5240" s="67"/>
      <c r="H5240" s="67"/>
      <c r="I5240" s="67"/>
      <c r="J5240" s="67"/>
      <c r="K5240" s="67"/>
      <c r="L5240" s="67"/>
      <c r="M5240" s="67"/>
      <c r="N5240" s="67"/>
      <c r="O5240" s="67"/>
      <c r="P5240" s="67"/>
      <c r="Q5240" s="67"/>
      <c r="R5240" s="67"/>
      <c r="S5240" s="67"/>
      <c r="T5240" s="67"/>
      <c r="U5240" s="67"/>
      <c r="V5240" s="67"/>
    </row>
    <row r="5241" spans="3:22" ht="12.75" x14ac:dyDescent="0.35">
      <c r="C5241" s="67"/>
      <c r="D5241" s="67"/>
      <c r="E5241" s="67"/>
      <c r="F5241" s="67"/>
      <c r="G5241" s="67"/>
      <c r="H5241" s="67"/>
      <c r="I5241" s="67"/>
      <c r="J5241" s="67"/>
      <c r="K5241" s="67"/>
      <c r="L5241" s="67"/>
      <c r="M5241" s="67"/>
      <c r="N5241" s="67"/>
      <c r="O5241" s="67"/>
      <c r="P5241" s="67"/>
      <c r="Q5241" s="67"/>
      <c r="R5241" s="67"/>
      <c r="S5241" s="67"/>
      <c r="T5241" s="67"/>
      <c r="U5241" s="67"/>
      <c r="V5241" s="67"/>
    </row>
    <row r="5242" spans="3:22" ht="12.75" x14ac:dyDescent="0.35">
      <c r="C5242" s="67"/>
      <c r="D5242" s="67"/>
      <c r="E5242" s="67"/>
      <c r="F5242" s="67"/>
      <c r="G5242" s="67"/>
      <c r="H5242" s="67"/>
      <c r="I5242" s="67"/>
      <c r="J5242" s="67"/>
      <c r="K5242" s="67"/>
      <c r="L5242" s="67"/>
      <c r="M5242" s="67"/>
      <c r="N5242" s="67"/>
      <c r="O5242" s="67"/>
      <c r="P5242" s="67"/>
      <c r="Q5242" s="67"/>
      <c r="R5242" s="67"/>
      <c r="S5242" s="67"/>
      <c r="T5242" s="67"/>
      <c r="U5242" s="67"/>
      <c r="V5242" s="67"/>
    </row>
    <row r="5243" spans="3:22" ht="12.75" x14ac:dyDescent="0.35">
      <c r="C5243" s="67"/>
      <c r="D5243" s="67"/>
      <c r="E5243" s="67"/>
      <c r="F5243" s="67"/>
      <c r="G5243" s="67"/>
      <c r="H5243" s="67"/>
      <c r="I5243" s="67"/>
      <c r="J5243" s="67"/>
      <c r="K5243" s="67"/>
      <c r="L5243" s="67"/>
      <c r="M5243" s="67"/>
      <c r="N5243" s="67"/>
      <c r="O5243" s="67"/>
      <c r="P5243" s="67"/>
      <c r="Q5243" s="67"/>
      <c r="R5243" s="67"/>
      <c r="S5243" s="67"/>
      <c r="T5243" s="67"/>
      <c r="U5243" s="67"/>
      <c r="V5243" s="67"/>
    </row>
    <row r="5244" spans="3:22" ht="12.75" x14ac:dyDescent="0.35">
      <c r="C5244" s="67"/>
      <c r="D5244" s="67"/>
      <c r="E5244" s="67"/>
      <c r="F5244" s="67"/>
      <c r="G5244" s="67"/>
      <c r="H5244" s="67"/>
      <c r="I5244" s="67"/>
      <c r="J5244" s="67"/>
      <c r="K5244" s="67"/>
      <c r="L5244" s="67"/>
      <c r="M5244" s="67"/>
      <c r="N5244" s="67"/>
      <c r="O5244" s="67"/>
      <c r="P5244" s="67"/>
      <c r="Q5244" s="67"/>
      <c r="R5244" s="67"/>
      <c r="S5244" s="67"/>
      <c r="T5244" s="67"/>
      <c r="U5244" s="67"/>
      <c r="V5244" s="67"/>
    </row>
    <row r="5245" spans="3:22" ht="12.75" x14ac:dyDescent="0.35">
      <c r="C5245" s="67"/>
      <c r="D5245" s="67"/>
      <c r="E5245" s="67"/>
      <c r="F5245" s="67"/>
      <c r="G5245" s="67"/>
      <c r="H5245" s="67"/>
      <c r="I5245" s="67"/>
      <c r="J5245" s="67"/>
      <c r="K5245" s="67"/>
      <c r="L5245" s="67"/>
      <c r="M5245" s="67"/>
      <c r="N5245" s="67"/>
      <c r="O5245" s="67"/>
      <c r="P5245" s="67"/>
      <c r="Q5245" s="67"/>
      <c r="R5245" s="67"/>
      <c r="S5245" s="67"/>
      <c r="T5245" s="67"/>
      <c r="U5245" s="67"/>
      <c r="V5245" s="67"/>
    </row>
    <row r="5246" spans="3:22" ht="12.75" x14ac:dyDescent="0.35">
      <c r="C5246" s="67"/>
      <c r="D5246" s="67"/>
      <c r="E5246" s="67"/>
      <c r="F5246" s="67"/>
      <c r="G5246" s="67"/>
      <c r="H5246" s="67"/>
      <c r="I5246" s="67"/>
      <c r="J5246" s="67"/>
      <c r="K5246" s="67"/>
      <c r="L5246" s="67"/>
      <c r="M5246" s="67"/>
      <c r="N5246" s="67"/>
      <c r="O5246" s="67"/>
      <c r="P5246" s="67"/>
      <c r="Q5246" s="67"/>
      <c r="R5246" s="67"/>
      <c r="S5246" s="67"/>
      <c r="T5246" s="67"/>
      <c r="U5246" s="67"/>
      <c r="V5246" s="67"/>
    </row>
    <row r="5247" spans="3:22" ht="12.75" x14ac:dyDescent="0.35">
      <c r="C5247" s="67"/>
      <c r="D5247" s="67"/>
      <c r="E5247" s="67"/>
      <c r="F5247" s="67"/>
      <c r="G5247" s="67"/>
      <c r="H5247" s="67"/>
      <c r="I5247" s="67"/>
      <c r="J5247" s="67"/>
      <c r="K5247" s="67"/>
      <c r="L5247" s="67"/>
      <c r="M5247" s="67"/>
      <c r="N5247" s="67"/>
      <c r="O5247" s="67"/>
      <c r="P5247" s="67"/>
      <c r="Q5247" s="67"/>
      <c r="R5247" s="67"/>
      <c r="S5247" s="67"/>
      <c r="T5247" s="67"/>
      <c r="U5247" s="67"/>
      <c r="V5247" s="67"/>
    </row>
    <row r="5248" spans="3:22" ht="12.75" x14ac:dyDescent="0.35">
      <c r="C5248" s="67"/>
      <c r="D5248" s="67"/>
      <c r="E5248" s="67"/>
      <c r="F5248" s="67"/>
      <c r="G5248" s="67"/>
      <c r="H5248" s="67"/>
      <c r="I5248" s="67"/>
      <c r="J5248" s="67"/>
      <c r="K5248" s="67"/>
      <c r="L5248" s="67"/>
      <c r="M5248" s="67"/>
      <c r="N5248" s="67"/>
      <c r="O5248" s="67"/>
      <c r="P5248" s="67"/>
      <c r="Q5248" s="67"/>
      <c r="R5248" s="67"/>
      <c r="S5248" s="67"/>
      <c r="T5248" s="67"/>
      <c r="U5248" s="67"/>
      <c r="V5248" s="67"/>
    </row>
    <row r="5249" spans="3:22" ht="12.75" x14ac:dyDescent="0.35">
      <c r="C5249" s="67"/>
      <c r="D5249" s="67"/>
      <c r="E5249" s="67"/>
      <c r="F5249" s="67"/>
      <c r="G5249" s="67"/>
      <c r="H5249" s="67"/>
      <c r="I5249" s="67"/>
      <c r="J5249" s="67"/>
      <c r="K5249" s="67"/>
      <c r="L5249" s="67"/>
      <c r="M5249" s="67"/>
      <c r="N5249" s="67"/>
      <c r="O5249" s="67"/>
      <c r="P5249" s="67"/>
      <c r="Q5249" s="67"/>
      <c r="R5249" s="67"/>
      <c r="S5249" s="67"/>
      <c r="T5249" s="67"/>
      <c r="U5249" s="67"/>
      <c r="V5249" s="67"/>
    </row>
    <row r="5250" spans="3:22" ht="12.75" x14ac:dyDescent="0.35">
      <c r="C5250" s="67"/>
      <c r="D5250" s="67"/>
      <c r="E5250" s="67"/>
      <c r="F5250" s="67"/>
      <c r="G5250" s="67"/>
      <c r="H5250" s="67"/>
      <c r="I5250" s="67"/>
      <c r="J5250" s="67"/>
      <c r="K5250" s="67"/>
      <c r="L5250" s="67"/>
      <c r="M5250" s="67"/>
      <c r="N5250" s="67"/>
      <c r="O5250" s="67"/>
      <c r="P5250" s="67"/>
      <c r="Q5250" s="67"/>
      <c r="R5250" s="67"/>
      <c r="S5250" s="67"/>
      <c r="T5250" s="67"/>
      <c r="U5250" s="67"/>
      <c r="V5250" s="67"/>
    </row>
    <row r="5251" spans="3:22" ht="12.75" x14ac:dyDescent="0.35">
      <c r="C5251" s="67"/>
      <c r="D5251" s="67"/>
      <c r="E5251" s="67"/>
      <c r="F5251" s="67"/>
      <c r="G5251" s="67"/>
      <c r="H5251" s="67"/>
      <c r="I5251" s="67"/>
      <c r="J5251" s="67"/>
      <c r="K5251" s="67"/>
      <c r="L5251" s="67"/>
      <c r="M5251" s="67"/>
      <c r="N5251" s="67"/>
      <c r="O5251" s="67"/>
      <c r="P5251" s="67"/>
      <c r="Q5251" s="67"/>
      <c r="R5251" s="67"/>
      <c r="S5251" s="67"/>
      <c r="T5251" s="67"/>
      <c r="U5251" s="67"/>
      <c r="V5251" s="67"/>
    </row>
    <row r="5252" spans="3:22" ht="12.75" x14ac:dyDescent="0.35">
      <c r="C5252" s="67"/>
      <c r="D5252" s="67"/>
      <c r="E5252" s="67"/>
      <c r="F5252" s="67"/>
      <c r="G5252" s="67"/>
      <c r="H5252" s="67"/>
      <c r="I5252" s="67"/>
      <c r="J5252" s="67"/>
      <c r="K5252" s="67"/>
      <c r="L5252" s="67"/>
      <c r="M5252" s="67"/>
      <c r="N5252" s="67"/>
      <c r="O5252" s="67"/>
      <c r="P5252" s="67"/>
      <c r="Q5252" s="67"/>
      <c r="R5252" s="67"/>
      <c r="S5252" s="67"/>
      <c r="T5252" s="67"/>
      <c r="U5252" s="67"/>
      <c r="V5252" s="67"/>
    </row>
    <row r="5253" spans="3:22" ht="12.75" x14ac:dyDescent="0.35">
      <c r="C5253" s="67"/>
      <c r="D5253" s="67"/>
      <c r="E5253" s="67"/>
      <c r="F5253" s="67"/>
      <c r="G5253" s="67"/>
      <c r="H5253" s="67"/>
      <c r="I5253" s="67"/>
      <c r="J5253" s="67"/>
      <c r="K5253" s="67"/>
      <c r="L5253" s="67"/>
      <c r="M5253" s="67"/>
      <c r="N5253" s="67"/>
      <c r="O5253" s="67"/>
      <c r="P5253" s="67"/>
      <c r="Q5253" s="67"/>
      <c r="R5253" s="67"/>
      <c r="S5253" s="67"/>
      <c r="T5253" s="67"/>
      <c r="U5253" s="67"/>
      <c r="V5253" s="67"/>
    </row>
    <row r="5254" spans="3:22" ht="12.75" x14ac:dyDescent="0.35">
      <c r="C5254" s="67"/>
      <c r="D5254" s="67"/>
      <c r="E5254" s="67"/>
      <c r="F5254" s="67"/>
      <c r="G5254" s="67"/>
      <c r="H5254" s="67"/>
      <c r="I5254" s="67"/>
      <c r="J5254" s="67"/>
      <c r="K5254" s="67"/>
      <c r="L5254" s="67"/>
      <c r="M5254" s="67"/>
      <c r="N5254" s="67"/>
      <c r="O5254" s="67"/>
      <c r="P5254" s="67"/>
      <c r="Q5254" s="67"/>
      <c r="R5254" s="67"/>
      <c r="S5254" s="67"/>
      <c r="T5254" s="67"/>
      <c r="U5254" s="67"/>
      <c r="V5254" s="67"/>
    </row>
    <row r="5255" spans="3:22" ht="12.75" x14ac:dyDescent="0.35">
      <c r="C5255" s="67"/>
      <c r="D5255" s="67"/>
      <c r="E5255" s="67"/>
      <c r="F5255" s="67"/>
      <c r="G5255" s="67"/>
      <c r="H5255" s="67"/>
      <c r="I5255" s="67"/>
      <c r="J5255" s="67"/>
      <c r="K5255" s="67"/>
      <c r="L5255" s="67"/>
      <c r="M5255" s="67"/>
      <c r="N5255" s="67"/>
      <c r="O5255" s="67"/>
      <c r="P5255" s="67"/>
      <c r="Q5255" s="67"/>
      <c r="R5255" s="67"/>
      <c r="S5255" s="67"/>
      <c r="T5255" s="67"/>
      <c r="U5255" s="67"/>
      <c r="V5255" s="67"/>
    </row>
    <row r="5256" spans="3:22" ht="12.75" x14ac:dyDescent="0.35">
      <c r="C5256" s="67"/>
      <c r="D5256" s="67"/>
      <c r="E5256" s="67"/>
      <c r="F5256" s="67"/>
      <c r="G5256" s="67"/>
      <c r="H5256" s="67"/>
      <c r="I5256" s="67"/>
      <c r="J5256" s="67"/>
      <c r="K5256" s="67"/>
      <c r="L5256" s="67"/>
      <c r="M5256" s="67"/>
      <c r="N5256" s="67"/>
      <c r="O5256" s="67"/>
      <c r="P5256" s="67"/>
      <c r="Q5256" s="67"/>
      <c r="R5256" s="67"/>
      <c r="S5256" s="67"/>
      <c r="T5256" s="67"/>
      <c r="U5256" s="67"/>
      <c r="V5256" s="67"/>
    </row>
    <row r="5257" spans="3:22" ht="12.75" x14ac:dyDescent="0.35">
      <c r="C5257" s="67"/>
      <c r="D5257" s="67"/>
      <c r="E5257" s="67"/>
      <c r="F5257" s="67"/>
      <c r="G5257" s="67"/>
      <c r="H5257" s="67"/>
      <c r="I5257" s="67"/>
      <c r="J5257" s="67"/>
      <c r="K5257" s="67"/>
      <c r="L5257" s="67"/>
      <c r="M5257" s="67"/>
      <c r="N5257" s="67"/>
      <c r="O5257" s="67"/>
      <c r="P5257" s="67"/>
      <c r="Q5257" s="67"/>
      <c r="R5257" s="67"/>
      <c r="S5257" s="67"/>
      <c r="T5257" s="67"/>
      <c r="U5257" s="67"/>
      <c r="V5257" s="67"/>
    </row>
    <row r="5258" spans="3:22" ht="12.75" x14ac:dyDescent="0.35">
      <c r="C5258" s="67"/>
      <c r="D5258" s="67"/>
      <c r="E5258" s="67"/>
      <c r="F5258" s="67"/>
      <c r="G5258" s="67"/>
      <c r="H5258" s="67"/>
      <c r="I5258" s="67"/>
      <c r="J5258" s="67"/>
      <c r="K5258" s="67"/>
      <c r="L5258" s="67"/>
      <c r="M5258" s="67"/>
      <c r="N5258" s="67"/>
      <c r="O5258" s="67"/>
      <c r="P5258" s="67"/>
      <c r="Q5258" s="67"/>
      <c r="R5258" s="67"/>
      <c r="S5258" s="67"/>
      <c r="T5258" s="67"/>
      <c r="U5258" s="67"/>
      <c r="V5258" s="67"/>
    </row>
    <row r="5259" spans="3:22" ht="12.75" x14ac:dyDescent="0.35">
      <c r="C5259" s="67"/>
      <c r="D5259" s="67"/>
      <c r="E5259" s="67"/>
      <c r="F5259" s="67"/>
      <c r="G5259" s="67"/>
      <c r="H5259" s="67"/>
      <c r="I5259" s="67"/>
      <c r="J5259" s="67"/>
      <c r="K5259" s="67"/>
      <c r="L5259" s="67"/>
      <c r="M5259" s="67"/>
      <c r="N5259" s="67"/>
      <c r="O5259" s="67"/>
      <c r="P5259" s="67"/>
      <c r="Q5259" s="67"/>
      <c r="R5259" s="67"/>
      <c r="S5259" s="67"/>
      <c r="T5259" s="67"/>
      <c r="U5259" s="67"/>
      <c r="V5259" s="67"/>
    </row>
    <row r="5260" spans="3:22" ht="12.75" x14ac:dyDescent="0.35">
      <c r="C5260" s="67"/>
      <c r="D5260" s="67"/>
      <c r="E5260" s="67"/>
      <c r="F5260" s="67"/>
      <c r="G5260" s="67"/>
      <c r="H5260" s="67"/>
      <c r="I5260" s="67"/>
      <c r="J5260" s="67"/>
      <c r="K5260" s="67"/>
      <c r="L5260" s="67"/>
      <c r="M5260" s="67"/>
      <c r="N5260" s="67"/>
      <c r="O5260" s="67"/>
      <c r="P5260" s="67"/>
      <c r="Q5260" s="67"/>
      <c r="R5260" s="67"/>
      <c r="S5260" s="67"/>
      <c r="T5260" s="67"/>
      <c r="U5260" s="67"/>
      <c r="V5260" s="67"/>
    </row>
    <row r="5261" spans="3:22" ht="12.75" x14ac:dyDescent="0.35">
      <c r="C5261" s="67"/>
      <c r="D5261" s="67"/>
      <c r="E5261" s="67"/>
      <c r="F5261" s="67"/>
      <c r="G5261" s="67"/>
      <c r="H5261" s="67"/>
      <c r="I5261" s="67"/>
      <c r="J5261" s="67"/>
      <c r="K5261" s="67"/>
      <c r="L5261" s="67"/>
      <c r="M5261" s="67"/>
      <c r="N5261" s="67"/>
      <c r="O5261" s="67"/>
      <c r="P5261" s="67"/>
      <c r="Q5261" s="67"/>
      <c r="R5261" s="67"/>
      <c r="S5261" s="67"/>
      <c r="T5261" s="67"/>
      <c r="U5261" s="67"/>
      <c r="V5261" s="67"/>
    </row>
    <row r="5262" spans="3:22" ht="12.75" x14ac:dyDescent="0.35">
      <c r="C5262" s="67"/>
      <c r="D5262" s="67"/>
      <c r="E5262" s="67"/>
      <c r="F5262" s="67"/>
      <c r="G5262" s="67"/>
      <c r="H5262" s="67"/>
      <c r="I5262" s="67"/>
      <c r="J5262" s="67"/>
      <c r="K5262" s="67"/>
      <c r="L5262" s="67"/>
      <c r="M5262" s="67"/>
      <c r="N5262" s="67"/>
      <c r="O5262" s="67"/>
      <c r="P5262" s="67"/>
      <c r="Q5262" s="67"/>
      <c r="R5262" s="67"/>
      <c r="S5262" s="67"/>
      <c r="T5262" s="67"/>
      <c r="U5262" s="67"/>
      <c r="V5262" s="67"/>
    </row>
    <row r="5263" spans="3:22" ht="12.75" x14ac:dyDescent="0.35">
      <c r="C5263" s="67"/>
      <c r="D5263" s="67"/>
      <c r="E5263" s="67"/>
      <c r="F5263" s="67"/>
      <c r="G5263" s="67"/>
      <c r="H5263" s="67"/>
      <c r="I5263" s="67"/>
      <c r="J5263" s="67"/>
      <c r="K5263" s="67"/>
      <c r="L5263" s="67"/>
      <c r="M5263" s="67"/>
      <c r="N5263" s="67"/>
      <c r="O5263" s="67"/>
      <c r="P5263" s="67"/>
      <c r="Q5263" s="67"/>
      <c r="R5263" s="67"/>
      <c r="S5263" s="67"/>
      <c r="T5263" s="67"/>
      <c r="U5263" s="67"/>
      <c r="V5263" s="67"/>
    </row>
    <row r="5264" spans="3:22" ht="12.75" x14ac:dyDescent="0.35">
      <c r="C5264" s="67"/>
      <c r="D5264" s="67"/>
      <c r="E5264" s="67"/>
      <c r="F5264" s="67"/>
      <c r="G5264" s="67"/>
      <c r="H5264" s="67"/>
      <c r="I5264" s="67"/>
      <c r="J5264" s="67"/>
      <c r="K5264" s="67"/>
      <c r="L5264" s="67"/>
      <c r="M5264" s="67"/>
      <c r="N5264" s="67"/>
      <c r="O5264" s="67"/>
      <c r="P5264" s="67"/>
      <c r="Q5264" s="67"/>
      <c r="R5264" s="67"/>
      <c r="S5264" s="67"/>
      <c r="T5264" s="67"/>
      <c r="U5264" s="67"/>
      <c r="V5264" s="67"/>
    </row>
    <row r="5265" spans="3:22" ht="12.75" x14ac:dyDescent="0.35">
      <c r="C5265" s="67"/>
      <c r="D5265" s="67"/>
      <c r="E5265" s="67"/>
      <c r="F5265" s="67"/>
      <c r="G5265" s="67"/>
      <c r="H5265" s="67"/>
      <c r="I5265" s="67"/>
      <c r="J5265" s="67"/>
      <c r="K5265" s="67"/>
      <c r="L5265" s="67"/>
      <c r="M5265" s="67"/>
      <c r="N5265" s="67"/>
      <c r="O5265" s="67"/>
      <c r="P5265" s="67"/>
      <c r="Q5265" s="67"/>
      <c r="R5265" s="67"/>
      <c r="S5265" s="67"/>
      <c r="T5265" s="67"/>
      <c r="U5265" s="67"/>
      <c r="V5265" s="67"/>
    </row>
    <row r="5266" spans="3:22" ht="12.75" x14ac:dyDescent="0.35">
      <c r="C5266" s="67"/>
      <c r="D5266" s="67"/>
      <c r="E5266" s="67"/>
      <c r="F5266" s="67"/>
      <c r="G5266" s="67"/>
      <c r="H5266" s="67"/>
      <c r="I5266" s="67"/>
      <c r="J5266" s="67"/>
      <c r="K5266" s="67"/>
      <c r="L5266" s="67"/>
      <c r="M5266" s="67"/>
      <c r="N5266" s="67"/>
      <c r="O5266" s="67"/>
      <c r="P5266" s="67"/>
      <c r="Q5266" s="67"/>
      <c r="R5266" s="67"/>
      <c r="S5266" s="67"/>
      <c r="T5266" s="67"/>
      <c r="U5266" s="67"/>
      <c r="V5266" s="67"/>
    </row>
    <row r="5267" spans="3:22" ht="12.75" x14ac:dyDescent="0.35">
      <c r="C5267" s="67"/>
      <c r="D5267" s="67"/>
      <c r="E5267" s="67"/>
      <c r="F5267" s="67"/>
      <c r="G5267" s="67"/>
      <c r="H5267" s="67"/>
      <c r="I5267" s="67"/>
      <c r="J5267" s="67"/>
      <c r="K5267" s="67"/>
      <c r="L5267" s="67"/>
      <c r="M5267" s="67"/>
      <c r="N5267" s="67"/>
      <c r="O5267" s="67"/>
      <c r="P5267" s="67"/>
      <c r="Q5267" s="67"/>
      <c r="R5267" s="67"/>
      <c r="S5267" s="67"/>
      <c r="T5267" s="67"/>
      <c r="U5267" s="67"/>
      <c r="V5267" s="67"/>
    </row>
    <row r="5268" spans="3:22" ht="12.75" x14ac:dyDescent="0.35">
      <c r="C5268" s="67"/>
      <c r="D5268" s="67"/>
      <c r="E5268" s="67"/>
      <c r="F5268" s="67"/>
      <c r="G5268" s="67"/>
      <c r="H5268" s="67"/>
      <c r="I5268" s="67"/>
      <c r="J5268" s="67"/>
      <c r="K5268" s="67"/>
      <c r="L5268" s="67"/>
      <c r="M5268" s="67"/>
      <c r="N5268" s="67"/>
      <c r="O5268" s="67"/>
      <c r="P5268" s="67"/>
      <c r="Q5268" s="67"/>
      <c r="R5268" s="67"/>
      <c r="S5268" s="67"/>
      <c r="T5268" s="67"/>
      <c r="U5268" s="67"/>
      <c r="V5268" s="67"/>
    </row>
    <row r="5269" spans="3:22" ht="12.75" x14ac:dyDescent="0.35">
      <c r="C5269" s="67"/>
      <c r="D5269" s="67"/>
      <c r="E5269" s="67"/>
      <c r="F5269" s="67"/>
      <c r="G5269" s="67"/>
      <c r="H5269" s="67"/>
      <c r="I5269" s="67"/>
      <c r="J5269" s="67"/>
      <c r="K5269" s="67"/>
      <c r="L5269" s="67"/>
      <c r="M5269" s="67"/>
      <c r="N5269" s="67"/>
      <c r="O5269" s="67"/>
      <c r="P5269" s="67"/>
      <c r="Q5269" s="67"/>
      <c r="R5269" s="67"/>
      <c r="S5269" s="67"/>
      <c r="T5269" s="67"/>
      <c r="U5269" s="67"/>
      <c r="V5269" s="67"/>
    </row>
    <row r="5270" spans="3:22" ht="12.75" x14ac:dyDescent="0.35">
      <c r="C5270" s="67"/>
      <c r="D5270" s="67"/>
      <c r="E5270" s="67"/>
      <c r="F5270" s="67"/>
      <c r="G5270" s="67"/>
      <c r="H5270" s="67"/>
      <c r="I5270" s="67"/>
      <c r="J5270" s="67"/>
      <c r="K5270" s="67"/>
      <c r="L5270" s="67"/>
      <c r="M5270" s="67"/>
      <c r="N5270" s="67"/>
      <c r="O5270" s="67"/>
      <c r="P5270" s="67"/>
      <c r="Q5270" s="67"/>
      <c r="R5270" s="67"/>
      <c r="S5270" s="67"/>
      <c r="T5270" s="67"/>
      <c r="U5270" s="67"/>
      <c r="V5270" s="67"/>
    </row>
    <row r="5271" spans="3:22" ht="12.75" x14ac:dyDescent="0.35">
      <c r="C5271" s="67"/>
      <c r="D5271" s="67"/>
      <c r="E5271" s="67"/>
      <c r="F5271" s="67"/>
      <c r="G5271" s="67"/>
      <c r="H5271" s="67"/>
      <c r="I5271" s="67"/>
      <c r="J5271" s="67"/>
      <c r="K5271" s="67"/>
      <c r="L5271" s="67"/>
      <c r="M5271" s="67"/>
      <c r="N5271" s="67"/>
      <c r="O5271" s="67"/>
      <c r="P5271" s="67"/>
      <c r="Q5271" s="67"/>
      <c r="R5271" s="67"/>
      <c r="S5271" s="67"/>
      <c r="T5271" s="67"/>
      <c r="U5271" s="67"/>
      <c r="V5271" s="67"/>
    </row>
    <row r="5272" spans="3:22" ht="12.75" x14ac:dyDescent="0.35">
      <c r="C5272" s="67"/>
      <c r="D5272" s="67"/>
      <c r="E5272" s="67"/>
      <c r="F5272" s="67"/>
      <c r="G5272" s="67"/>
      <c r="H5272" s="67"/>
      <c r="I5272" s="67"/>
      <c r="J5272" s="67"/>
      <c r="K5272" s="67"/>
      <c r="L5272" s="67"/>
      <c r="M5272" s="67"/>
      <c r="N5272" s="67"/>
      <c r="O5272" s="67"/>
      <c r="P5272" s="67"/>
      <c r="Q5272" s="67"/>
      <c r="R5272" s="67"/>
      <c r="S5272" s="67"/>
      <c r="T5272" s="67"/>
      <c r="U5272" s="67"/>
      <c r="V5272" s="67"/>
    </row>
    <row r="5273" spans="3:22" ht="12.75" x14ac:dyDescent="0.35">
      <c r="C5273" s="67"/>
      <c r="D5273" s="67"/>
      <c r="E5273" s="67"/>
      <c r="F5273" s="67"/>
      <c r="G5273" s="67"/>
      <c r="H5273" s="67"/>
      <c r="I5273" s="67"/>
      <c r="J5273" s="67"/>
      <c r="K5273" s="67"/>
      <c r="L5273" s="67"/>
      <c r="M5273" s="67"/>
      <c r="N5273" s="67"/>
      <c r="O5273" s="67"/>
      <c r="P5273" s="67"/>
      <c r="Q5273" s="67"/>
      <c r="R5273" s="67"/>
      <c r="S5273" s="67"/>
      <c r="T5273" s="67"/>
      <c r="U5273" s="67"/>
      <c r="V5273" s="67"/>
    </row>
    <row r="5274" spans="3:22" ht="12.75" x14ac:dyDescent="0.35">
      <c r="C5274" s="67"/>
      <c r="D5274" s="67"/>
      <c r="E5274" s="67"/>
      <c r="F5274" s="67"/>
      <c r="G5274" s="67"/>
      <c r="H5274" s="67"/>
      <c r="I5274" s="67"/>
      <c r="J5274" s="67"/>
      <c r="K5274" s="67"/>
      <c r="L5274" s="67"/>
      <c r="M5274" s="67"/>
      <c r="N5274" s="67"/>
      <c r="O5274" s="67"/>
      <c r="P5274" s="67"/>
      <c r="Q5274" s="67"/>
      <c r="R5274" s="67"/>
      <c r="S5274" s="67"/>
      <c r="T5274" s="67"/>
      <c r="U5274" s="67"/>
      <c r="V5274" s="67"/>
    </row>
    <row r="5275" spans="3:22" ht="12.75" x14ac:dyDescent="0.35">
      <c r="C5275" s="67"/>
      <c r="D5275" s="67"/>
      <c r="E5275" s="67"/>
      <c r="F5275" s="67"/>
      <c r="G5275" s="67"/>
      <c r="H5275" s="67"/>
      <c r="I5275" s="67"/>
      <c r="J5275" s="67"/>
      <c r="K5275" s="67"/>
      <c r="L5275" s="67"/>
      <c r="M5275" s="67"/>
      <c r="N5275" s="67"/>
      <c r="O5275" s="67"/>
      <c r="P5275" s="67"/>
      <c r="Q5275" s="67"/>
      <c r="R5275" s="67"/>
      <c r="S5275" s="67"/>
      <c r="T5275" s="67"/>
      <c r="U5275" s="67"/>
      <c r="V5275" s="67"/>
    </row>
    <row r="5276" spans="3:22" ht="12.75" x14ac:dyDescent="0.35">
      <c r="C5276" s="67"/>
      <c r="D5276" s="67"/>
      <c r="E5276" s="67"/>
      <c r="F5276" s="67"/>
      <c r="G5276" s="67"/>
      <c r="H5276" s="67"/>
      <c r="I5276" s="67"/>
      <c r="J5276" s="67"/>
      <c r="K5276" s="67"/>
      <c r="L5276" s="67"/>
      <c r="M5276" s="67"/>
      <c r="N5276" s="67"/>
      <c r="O5276" s="67"/>
      <c r="P5276" s="67"/>
      <c r="Q5276" s="67"/>
      <c r="R5276" s="67"/>
      <c r="S5276" s="67"/>
      <c r="T5276" s="67"/>
      <c r="U5276" s="67"/>
      <c r="V5276" s="67"/>
    </row>
    <row r="5277" spans="3:22" ht="12.75" x14ac:dyDescent="0.35">
      <c r="C5277" s="67"/>
      <c r="D5277" s="67"/>
      <c r="E5277" s="67"/>
      <c r="F5277" s="67"/>
      <c r="G5277" s="67"/>
      <c r="H5277" s="67"/>
      <c r="I5277" s="67"/>
      <c r="J5277" s="67"/>
      <c r="K5277" s="67"/>
      <c r="L5277" s="67"/>
      <c r="M5277" s="67"/>
      <c r="N5277" s="67"/>
      <c r="O5277" s="67"/>
      <c r="P5277" s="67"/>
      <c r="Q5277" s="67"/>
      <c r="R5277" s="67"/>
      <c r="S5277" s="67"/>
      <c r="T5277" s="67"/>
      <c r="U5277" s="67"/>
      <c r="V5277" s="67"/>
    </row>
    <row r="5278" spans="3:22" ht="12.75" x14ac:dyDescent="0.35">
      <c r="C5278" s="67"/>
      <c r="D5278" s="67"/>
      <c r="E5278" s="67"/>
      <c r="F5278" s="67"/>
      <c r="G5278" s="67"/>
      <c r="H5278" s="67"/>
      <c r="I5278" s="67"/>
      <c r="J5278" s="67"/>
      <c r="K5278" s="67"/>
      <c r="L5278" s="67"/>
      <c r="M5278" s="67"/>
      <c r="N5278" s="67"/>
      <c r="O5278" s="67"/>
      <c r="P5278" s="67"/>
      <c r="Q5278" s="67"/>
      <c r="R5278" s="67"/>
      <c r="S5278" s="67"/>
      <c r="T5278" s="67"/>
      <c r="U5278" s="67"/>
      <c r="V5278" s="67"/>
    </row>
    <row r="5279" spans="3:22" ht="12.75" x14ac:dyDescent="0.35">
      <c r="C5279" s="67"/>
      <c r="D5279" s="67"/>
      <c r="E5279" s="67"/>
      <c r="F5279" s="67"/>
      <c r="G5279" s="67"/>
      <c r="H5279" s="67"/>
      <c r="I5279" s="67"/>
      <c r="J5279" s="67"/>
      <c r="K5279" s="67"/>
      <c r="L5279" s="67"/>
      <c r="M5279" s="67"/>
      <c r="N5279" s="67"/>
      <c r="O5279" s="67"/>
      <c r="P5279" s="67"/>
      <c r="Q5279" s="67"/>
      <c r="R5279" s="67"/>
      <c r="S5279" s="67"/>
      <c r="T5279" s="67"/>
      <c r="U5279" s="67"/>
      <c r="V5279" s="67"/>
    </row>
    <row r="5280" spans="3:22" ht="12.75" x14ac:dyDescent="0.35">
      <c r="C5280" s="67"/>
      <c r="D5280" s="67"/>
      <c r="E5280" s="67"/>
      <c r="F5280" s="67"/>
      <c r="G5280" s="67"/>
      <c r="H5280" s="67"/>
      <c r="I5280" s="67"/>
      <c r="J5280" s="67"/>
      <c r="K5280" s="67"/>
      <c r="L5280" s="67"/>
      <c r="M5280" s="67"/>
      <c r="N5280" s="67"/>
      <c r="O5280" s="67"/>
      <c r="P5280" s="67"/>
      <c r="Q5280" s="67"/>
      <c r="R5280" s="67"/>
      <c r="S5280" s="67"/>
      <c r="T5280" s="67"/>
      <c r="U5280" s="67"/>
      <c r="V5280" s="67"/>
    </row>
    <row r="5281" spans="3:22" ht="12.75" x14ac:dyDescent="0.35">
      <c r="C5281" s="67"/>
      <c r="D5281" s="67"/>
      <c r="E5281" s="67"/>
      <c r="F5281" s="67"/>
      <c r="G5281" s="67"/>
      <c r="H5281" s="67"/>
      <c r="I5281" s="67"/>
      <c r="J5281" s="67"/>
      <c r="K5281" s="67"/>
      <c r="L5281" s="67"/>
      <c r="M5281" s="67"/>
      <c r="N5281" s="67"/>
      <c r="O5281" s="67"/>
      <c r="P5281" s="67"/>
      <c r="Q5281" s="67"/>
      <c r="R5281" s="67"/>
      <c r="S5281" s="67"/>
      <c r="T5281" s="67"/>
      <c r="U5281" s="67"/>
      <c r="V5281" s="67"/>
    </row>
    <row r="5282" spans="3:22" ht="12.75" x14ac:dyDescent="0.35">
      <c r="C5282" s="67"/>
      <c r="D5282" s="67"/>
      <c r="E5282" s="67"/>
      <c r="F5282" s="67"/>
      <c r="G5282" s="67"/>
      <c r="H5282" s="67"/>
      <c r="I5282" s="67"/>
      <c r="J5282" s="67"/>
      <c r="K5282" s="67"/>
      <c r="L5282" s="67"/>
      <c r="M5282" s="67"/>
      <c r="N5282" s="67"/>
      <c r="O5282" s="67"/>
      <c r="P5282" s="67"/>
      <c r="Q5282" s="67"/>
      <c r="R5282" s="67"/>
      <c r="S5282" s="67"/>
      <c r="T5282" s="67"/>
      <c r="U5282" s="67"/>
      <c r="V5282" s="67"/>
    </row>
    <row r="5283" spans="3:22" ht="12.75" x14ac:dyDescent="0.35">
      <c r="C5283" s="67"/>
      <c r="D5283" s="67"/>
      <c r="E5283" s="67"/>
      <c r="F5283" s="67"/>
      <c r="G5283" s="67"/>
      <c r="H5283" s="67"/>
      <c r="I5283" s="67"/>
      <c r="J5283" s="67"/>
      <c r="K5283" s="67"/>
      <c r="L5283" s="67"/>
      <c r="M5283" s="67"/>
      <c r="N5283" s="67"/>
      <c r="O5283" s="67"/>
      <c r="P5283" s="67"/>
      <c r="Q5283" s="67"/>
      <c r="R5283" s="67"/>
      <c r="S5283" s="67"/>
      <c r="T5283" s="67"/>
      <c r="U5283" s="67"/>
      <c r="V5283" s="67"/>
    </row>
    <row r="5284" spans="3:22" ht="12.75" x14ac:dyDescent="0.35">
      <c r="C5284" s="67"/>
      <c r="D5284" s="67"/>
      <c r="E5284" s="67"/>
      <c r="F5284" s="67"/>
      <c r="G5284" s="67"/>
      <c r="H5284" s="67"/>
      <c r="I5284" s="67"/>
      <c r="J5284" s="67"/>
      <c r="K5284" s="67"/>
      <c r="L5284" s="67"/>
      <c r="M5284" s="67"/>
      <c r="N5284" s="67"/>
      <c r="O5284" s="67"/>
      <c r="P5284" s="67"/>
      <c r="Q5284" s="67"/>
      <c r="R5284" s="67"/>
      <c r="S5284" s="67"/>
      <c r="T5284" s="67"/>
      <c r="U5284" s="67"/>
      <c r="V5284" s="67"/>
    </row>
    <row r="5285" spans="3:22" ht="12.75" x14ac:dyDescent="0.35">
      <c r="C5285" s="67"/>
      <c r="D5285" s="67"/>
      <c r="E5285" s="67"/>
      <c r="F5285" s="67"/>
      <c r="G5285" s="67"/>
      <c r="H5285" s="67"/>
      <c r="I5285" s="67"/>
      <c r="J5285" s="67"/>
      <c r="K5285" s="67"/>
      <c r="L5285" s="67"/>
      <c r="M5285" s="67"/>
      <c r="N5285" s="67"/>
      <c r="O5285" s="67"/>
      <c r="P5285" s="67"/>
      <c r="Q5285" s="67"/>
      <c r="R5285" s="67"/>
      <c r="S5285" s="67"/>
      <c r="T5285" s="67"/>
      <c r="U5285" s="67"/>
      <c r="V5285" s="67"/>
    </row>
    <row r="5286" spans="3:22" ht="12.75" x14ac:dyDescent="0.35">
      <c r="C5286" s="67"/>
      <c r="D5286" s="67"/>
      <c r="E5286" s="67"/>
      <c r="F5286" s="67"/>
      <c r="G5286" s="67"/>
      <c r="H5286" s="67"/>
      <c r="I5286" s="67"/>
      <c r="J5286" s="67"/>
      <c r="K5286" s="67"/>
      <c r="L5286" s="67"/>
      <c r="M5286" s="67"/>
      <c r="N5286" s="67"/>
      <c r="O5286" s="67"/>
      <c r="P5286" s="67"/>
      <c r="Q5286" s="67"/>
      <c r="R5286" s="67"/>
      <c r="S5286" s="67"/>
      <c r="T5286" s="67"/>
      <c r="U5286" s="67"/>
      <c r="V5286" s="67"/>
    </row>
    <row r="5287" spans="3:22" ht="12.75" x14ac:dyDescent="0.35">
      <c r="C5287" s="67"/>
      <c r="D5287" s="67"/>
      <c r="E5287" s="67"/>
      <c r="F5287" s="67"/>
      <c r="G5287" s="67"/>
      <c r="H5287" s="67"/>
      <c r="I5287" s="67"/>
      <c r="J5287" s="67"/>
      <c r="K5287" s="67"/>
      <c r="L5287" s="67"/>
      <c r="M5287" s="67"/>
      <c r="N5287" s="67"/>
      <c r="O5287" s="67"/>
      <c r="P5287" s="67"/>
      <c r="Q5287" s="67"/>
      <c r="R5287" s="67"/>
      <c r="S5287" s="67"/>
      <c r="T5287" s="67"/>
      <c r="U5287" s="67"/>
      <c r="V5287" s="67"/>
    </row>
    <row r="5288" spans="3:22" ht="12.75" x14ac:dyDescent="0.35">
      <c r="C5288" s="67"/>
      <c r="D5288" s="67"/>
      <c r="E5288" s="67"/>
      <c r="F5288" s="67"/>
      <c r="G5288" s="67"/>
      <c r="H5288" s="67"/>
      <c r="I5288" s="67"/>
      <c r="J5288" s="67"/>
      <c r="K5288" s="67"/>
      <c r="L5288" s="67"/>
      <c r="M5288" s="67"/>
      <c r="N5288" s="67"/>
      <c r="O5288" s="67"/>
      <c r="P5288" s="67"/>
      <c r="Q5288" s="67"/>
      <c r="R5288" s="67"/>
      <c r="S5288" s="67"/>
      <c r="T5288" s="67"/>
      <c r="U5288" s="67"/>
      <c r="V5288" s="67"/>
    </row>
    <row r="5289" spans="3:22" ht="12.75" x14ac:dyDescent="0.35">
      <c r="C5289" s="67"/>
      <c r="D5289" s="67"/>
      <c r="E5289" s="67"/>
      <c r="F5289" s="67"/>
      <c r="G5289" s="67"/>
      <c r="H5289" s="67"/>
      <c r="I5289" s="67"/>
      <c r="J5289" s="67"/>
      <c r="K5289" s="67"/>
      <c r="L5289" s="67"/>
      <c r="M5289" s="67"/>
      <c r="N5289" s="67"/>
      <c r="O5289" s="67"/>
      <c r="P5289" s="67"/>
      <c r="Q5289" s="67"/>
      <c r="R5289" s="67"/>
      <c r="S5289" s="67"/>
      <c r="T5289" s="67"/>
      <c r="U5289" s="67"/>
      <c r="V5289" s="67"/>
    </row>
    <row r="5290" spans="3:22" ht="12.75" x14ac:dyDescent="0.35">
      <c r="C5290" s="67"/>
      <c r="D5290" s="67"/>
      <c r="E5290" s="67"/>
      <c r="F5290" s="67"/>
      <c r="G5290" s="67"/>
      <c r="H5290" s="67"/>
      <c r="I5290" s="67"/>
      <c r="J5290" s="67"/>
      <c r="K5290" s="67"/>
      <c r="L5290" s="67"/>
      <c r="M5290" s="67"/>
      <c r="N5290" s="67"/>
      <c r="O5290" s="67"/>
      <c r="P5290" s="67"/>
      <c r="Q5290" s="67"/>
      <c r="R5290" s="67"/>
      <c r="S5290" s="67"/>
      <c r="T5290" s="67"/>
      <c r="U5290" s="67"/>
      <c r="V5290" s="67"/>
    </row>
    <row r="5291" spans="3:22" ht="12.75" x14ac:dyDescent="0.35">
      <c r="C5291" s="67"/>
      <c r="D5291" s="67"/>
      <c r="E5291" s="67"/>
      <c r="F5291" s="67"/>
      <c r="G5291" s="67"/>
      <c r="H5291" s="67"/>
      <c r="I5291" s="67"/>
      <c r="J5291" s="67"/>
      <c r="K5291" s="67"/>
      <c r="L5291" s="67"/>
      <c r="M5291" s="67"/>
      <c r="N5291" s="67"/>
      <c r="O5291" s="67"/>
      <c r="P5291" s="67"/>
      <c r="Q5291" s="67"/>
      <c r="R5291" s="67"/>
      <c r="S5291" s="67"/>
      <c r="T5291" s="67"/>
      <c r="U5291" s="67"/>
      <c r="V5291" s="67"/>
    </row>
    <row r="5292" spans="3:22" ht="12.75" x14ac:dyDescent="0.35">
      <c r="C5292" s="67"/>
      <c r="D5292" s="67"/>
      <c r="E5292" s="67"/>
      <c r="F5292" s="67"/>
      <c r="G5292" s="67"/>
      <c r="H5292" s="67"/>
      <c r="I5292" s="67"/>
      <c r="J5292" s="67"/>
      <c r="K5292" s="67"/>
      <c r="L5292" s="67"/>
      <c r="M5292" s="67"/>
      <c r="N5292" s="67"/>
      <c r="O5292" s="67"/>
      <c r="P5292" s="67"/>
      <c r="Q5292" s="67"/>
      <c r="R5292" s="67"/>
      <c r="S5292" s="67"/>
      <c r="T5292" s="67"/>
      <c r="U5292" s="67"/>
      <c r="V5292" s="67"/>
    </row>
    <row r="5293" spans="3:22" ht="12.75" x14ac:dyDescent="0.35">
      <c r="C5293" s="67"/>
      <c r="D5293" s="67"/>
      <c r="E5293" s="67"/>
      <c r="F5293" s="67"/>
      <c r="G5293" s="67"/>
      <c r="H5293" s="67"/>
      <c r="I5293" s="67"/>
      <c r="J5293" s="67"/>
      <c r="K5293" s="67"/>
      <c r="L5293" s="67"/>
      <c r="M5293" s="67"/>
      <c r="N5293" s="67"/>
      <c r="O5293" s="67"/>
      <c r="P5293" s="67"/>
      <c r="Q5293" s="67"/>
      <c r="R5293" s="67"/>
      <c r="S5293" s="67"/>
      <c r="T5293" s="67"/>
      <c r="U5293" s="67"/>
      <c r="V5293" s="67"/>
    </row>
    <row r="5294" spans="3:22" ht="12.75" x14ac:dyDescent="0.35">
      <c r="C5294" s="67"/>
      <c r="D5294" s="67"/>
      <c r="E5294" s="67"/>
      <c r="F5294" s="67"/>
      <c r="G5294" s="67"/>
      <c r="H5294" s="67"/>
      <c r="I5294" s="67"/>
      <c r="J5294" s="67"/>
      <c r="K5294" s="67"/>
      <c r="L5294" s="67"/>
      <c r="M5294" s="67"/>
      <c r="N5294" s="67"/>
      <c r="O5294" s="67"/>
      <c r="P5294" s="67"/>
      <c r="Q5294" s="67"/>
      <c r="R5294" s="67"/>
      <c r="S5294" s="67"/>
      <c r="T5294" s="67"/>
      <c r="U5294" s="67"/>
      <c r="V5294" s="67"/>
    </row>
    <row r="5295" spans="3:22" ht="12.75" x14ac:dyDescent="0.35">
      <c r="C5295" s="67"/>
      <c r="D5295" s="67"/>
      <c r="E5295" s="67"/>
      <c r="F5295" s="67"/>
      <c r="G5295" s="67"/>
      <c r="H5295" s="67"/>
      <c r="I5295" s="67"/>
      <c r="J5295" s="67"/>
      <c r="K5295" s="67"/>
      <c r="L5295" s="67"/>
      <c r="M5295" s="67"/>
      <c r="N5295" s="67"/>
      <c r="O5295" s="67"/>
      <c r="P5295" s="67"/>
      <c r="Q5295" s="67"/>
      <c r="R5295" s="67"/>
      <c r="S5295" s="67"/>
      <c r="T5295" s="67"/>
      <c r="U5295" s="67"/>
      <c r="V5295" s="67"/>
    </row>
    <row r="5296" spans="3:22" ht="12.75" x14ac:dyDescent="0.35">
      <c r="C5296" s="67"/>
      <c r="D5296" s="67"/>
      <c r="E5296" s="67"/>
      <c r="F5296" s="67"/>
      <c r="G5296" s="67"/>
      <c r="H5296" s="67"/>
      <c r="I5296" s="67"/>
      <c r="J5296" s="67"/>
      <c r="K5296" s="67"/>
      <c r="L5296" s="67"/>
      <c r="M5296" s="67"/>
      <c r="N5296" s="67"/>
      <c r="O5296" s="67"/>
      <c r="P5296" s="67"/>
      <c r="Q5296" s="67"/>
      <c r="R5296" s="67"/>
      <c r="S5296" s="67"/>
      <c r="T5296" s="67"/>
      <c r="U5296" s="67"/>
      <c r="V5296" s="67"/>
    </row>
    <row r="5297" spans="3:22" ht="12.75" x14ac:dyDescent="0.35">
      <c r="C5297" s="67"/>
      <c r="D5297" s="67"/>
      <c r="E5297" s="67"/>
      <c r="F5297" s="67"/>
      <c r="G5297" s="67"/>
      <c r="H5297" s="67"/>
      <c r="I5297" s="67"/>
      <c r="J5297" s="67"/>
      <c r="K5297" s="67"/>
      <c r="L5297" s="67"/>
      <c r="M5297" s="67"/>
      <c r="N5297" s="67"/>
      <c r="O5297" s="67"/>
      <c r="P5297" s="67"/>
      <c r="Q5297" s="67"/>
      <c r="R5297" s="67"/>
      <c r="S5297" s="67"/>
      <c r="T5297" s="67"/>
      <c r="U5297" s="67"/>
      <c r="V5297" s="67"/>
    </row>
    <row r="5298" spans="3:22" ht="12.75" x14ac:dyDescent="0.35">
      <c r="C5298" s="67"/>
      <c r="D5298" s="67"/>
      <c r="E5298" s="67"/>
      <c r="F5298" s="67"/>
      <c r="G5298" s="67"/>
      <c r="H5298" s="67"/>
      <c r="I5298" s="67"/>
      <c r="J5298" s="67"/>
      <c r="K5298" s="67"/>
      <c r="L5298" s="67"/>
      <c r="M5298" s="67"/>
      <c r="N5298" s="67"/>
      <c r="O5298" s="67"/>
      <c r="P5298" s="67"/>
      <c r="Q5298" s="67"/>
      <c r="R5298" s="67"/>
      <c r="S5298" s="67"/>
      <c r="T5298" s="67"/>
      <c r="U5298" s="67"/>
      <c r="V5298" s="67"/>
    </row>
    <row r="5299" spans="3:22" ht="12.75" x14ac:dyDescent="0.35">
      <c r="C5299" s="67"/>
      <c r="D5299" s="67"/>
      <c r="E5299" s="67"/>
      <c r="F5299" s="67"/>
      <c r="G5299" s="67"/>
      <c r="H5299" s="67"/>
      <c r="I5299" s="67"/>
      <c r="J5299" s="67"/>
      <c r="K5299" s="67"/>
      <c r="L5299" s="67"/>
      <c r="M5299" s="67"/>
      <c r="N5299" s="67"/>
      <c r="O5299" s="67"/>
      <c r="P5299" s="67"/>
      <c r="Q5299" s="67"/>
      <c r="R5299" s="67"/>
      <c r="S5299" s="67"/>
      <c r="T5299" s="67"/>
      <c r="U5299" s="67"/>
      <c r="V5299" s="67"/>
    </row>
    <row r="5300" spans="3:22" ht="12.75" x14ac:dyDescent="0.35">
      <c r="C5300" s="67"/>
      <c r="D5300" s="67"/>
      <c r="E5300" s="67"/>
      <c r="F5300" s="67"/>
      <c r="G5300" s="67"/>
      <c r="H5300" s="67"/>
      <c r="I5300" s="67"/>
      <c r="J5300" s="67"/>
      <c r="K5300" s="67"/>
      <c r="L5300" s="67"/>
      <c r="M5300" s="67"/>
      <c r="N5300" s="67"/>
      <c r="O5300" s="67"/>
      <c r="P5300" s="67"/>
      <c r="Q5300" s="67"/>
      <c r="R5300" s="67"/>
      <c r="S5300" s="67"/>
      <c r="T5300" s="67"/>
      <c r="U5300" s="67"/>
      <c r="V5300" s="67"/>
    </row>
    <row r="5301" spans="3:22" ht="12.75" x14ac:dyDescent="0.35">
      <c r="C5301" s="67"/>
      <c r="D5301" s="67"/>
      <c r="E5301" s="67"/>
      <c r="F5301" s="67"/>
      <c r="G5301" s="67"/>
      <c r="H5301" s="67"/>
      <c r="I5301" s="67"/>
      <c r="J5301" s="67"/>
      <c r="K5301" s="67"/>
      <c r="L5301" s="67"/>
      <c r="M5301" s="67"/>
      <c r="N5301" s="67"/>
      <c r="O5301" s="67"/>
      <c r="P5301" s="67"/>
      <c r="Q5301" s="67"/>
      <c r="R5301" s="67"/>
      <c r="S5301" s="67"/>
      <c r="T5301" s="67"/>
      <c r="U5301" s="67"/>
      <c r="V5301" s="67"/>
    </row>
    <row r="5302" spans="3:22" ht="12.75" x14ac:dyDescent="0.35">
      <c r="C5302" s="67"/>
      <c r="D5302" s="67"/>
      <c r="E5302" s="67"/>
      <c r="F5302" s="67"/>
      <c r="G5302" s="67"/>
      <c r="H5302" s="67"/>
      <c r="I5302" s="67"/>
      <c r="J5302" s="67"/>
      <c r="K5302" s="67"/>
      <c r="L5302" s="67"/>
      <c r="M5302" s="67"/>
      <c r="N5302" s="67"/>
      <c r="O5302" s="67"/>
      <c r="P5302" s="67"/>
      <c r="Q5302" s="67"/>
      <c r="R5302" s="67"/>
      <c r="S5302" s="67"/>
      <c r="T5302" s="67"/>
      <c r="U5302" s="67"/>
      <c r="V5302" s="67"/>
    </row>
    <row r="5303" spans="3:22" ht="12.75" x14ac:dyDescent="0.35">
      <c r="C5303" s="67"/>
      <c r="D5303" s="67"/>
      <c r="E5303" s="67"/>
      <c r="F5303" s="67"/>
      <c r="G5303" s="67"/>
      <c r="H5303" s="67"/>
      <c r="I5303" s="67"/>
      <c r="J5303" s="67"/>
      <c r="K5303" s="67"/>
      <c r="L5303" s="67"/>
      <c r="M5303" s="67"/>
      <c r="N5303" s="67"/>
      <c r="O5303" s="67"/>
      <c r="P5303" s="67"/>
      <c r="Q5303" s="67"/>
      <c r="R5303" s="67"/>
      <c r="S5303" s="67"/>
      <c r="T5303" s="67"/>
      <c r="U5303" s="67"/>
      <c r="V5303" s="67"/>
    </row>
    <row r="5304" spans="3:22" ht="12.75" x14ac:dyDescent="0.35">
      <c r="C5304" s="67"/>
      <c r="D5304" s="67"/>
      <c r="E5304" s="67"/>
      <c r="F5304" s="67"/>
      <c r="G5304" s="67"/>
      <c r="H5304" s="67"/>
      <c r="I5304" s="67"/>
      <c r="J5304" s="67"/>
      <c r="K5304" s="67"/>
      <c r="L5304" s="67"/>
      <c r="M5304" s="67"/>
      <c r="N5304" s="67"/>
      <c r="O5304" s="67"/>
      <c r="P5304" s="67"/>
      <c r="Q5304" s="67"/>
      <c r="R5304" s="67"/>
      <c r="S5304" s="67"/>
      <c r="T5304" s="67"/>
      <c r="U5304" s="67"/>
      <c r="V5304" s="67"/>
    </row>
    <row r="5305" spans="3:22" ht="12.75" x14ac:dyDescent="0.35">
      <c r="C5305" s="67"/>
      <c r="D5305" s="67"/>
      <c r="E5305" s="67"/>
      <c r="F5305" s="67"/>
      <c r="G5305" s="67"/>
      <c r="H5305" s="67"/>
      <c r="I5305" s="67"/>
      <c r="J5305" s="67"/>
      <c r="K5305" s="67"/>
      <c r="L5305" s="67"/>
      <c r="M5305" s="67"/>
      <c r="N5305" s="67"/>
      <c r="O5305" s="67"/>
      <c r="P5305" s="67"/>
      <c r="Q5305" s="67"/>
      <c r="R5305" s="67"/>
      <c r="S5305" s="67"/>
      <c r="T5305" s="67"/>
      <c r="U5305" s="67"/>
      <c r="V5305" s="67"/>
    </row>
    <row r="5306" spans="3:22" ht="12.75" x14ac:dyDescent="0.35">
      <c r="C5306" s="67"/>
      <c r="D5306" s="67"/>
      <c r="E5306" s="67"/>
      <c r="F5306" s="67"/>
      <c r="G5306" s="67"/>
      <c r="H5306" s="67"/>
      <c r="I5306" s="67"/>
      <c r="J5306" s="67"/>
      <c r="K5306" s="67"/>
      <c r="L5306" s="67"/>
      <c r="M5306" s="67"/>
      <c r="N5306" s="67"/>
      <c r="O5306" s="67"/>
      <c r="P5306" s="67"/>
      <c r="Q5306" s="67"/>
      <c r="R5306" s="67"/>
      <c r="S5306" s="67"/>
      <c r="T5306" s="67"/>
      <c r="U5306" s="67"/>
      <c r="V5306" s="67"/>
    </row>
    <row r="5307" spans="3:22" ht="12.75" x14ac:dyDescent="0.35">
      <c r="C5307" s="67"/>
      <c r="D5307" s="67"/>
      <c r="E5307" s="67"/>
      <c r="F5307" s="67"/>
      <c r="G5307" s="67"/>
      <c r="H5307" s="67"/>
      <c r="I5307" s="67"/>
      <c r="J5307" s="67"/>
      <c r="K5307" s="67"/>
      <c r="L5307" s="67"/>
      <c r="M5307" s="67"/>
      <c r="N5307" s="67"/>
      <c r="O5307" s="67"/>
      <c r="P5307" s="67"/>
      <c r="Q5307" s="67"/>
      <c r="R5307" s="67"/>
      <c r="S5307" s="67"/>
      <c r="T5307" s="67"/>
      <c r="U5307" s="67"/>
      <c r="V5307" s="67"/>
    </row>
    <row r="5308" spans="3:22" ht="12.75" x14ac:dyDescent="0.35">
      <c r="C5308" s="67"/>
      <c r="D5308" s="67"/>
      <c r="E5308" s="67"/>
      <c r="F5308" s="67"/>
      <c r="G5308" s="67"/>
      <c r="H5308" s="67"/>
      <c r="I5308" s="67"/>
      <c r="J5308" s="67"/>
      <c r="K5308" s="67"/>
      <c r="L5308" s="67"/>
      <c r="M5308" s="67"/>
      <c r="N5308" s="67"/>
      <c r="O5308" s="67"/>
      <c r="P5308" s="67"/>
      <c r="Q5308" s="67"/>
      <c r="R5308" s="67"/>
      <c r="S5308" s="67"/>
      <c r="T5308" s="67"/>
      <c r="U5308" s="67"/>
      <c r="V5308" s="67"/>
    </row>
    <row r="5309" spans="3:22" ht="12.75" x14ac:dyDescent="0.35">
      <c r="C5309" s="67"/>
      <c r="D5309" s="67"/>
      <c r="E5309" s="67"/>
      <c r="F5309" s="67"/>
      <c r="G5309" s="67"/>
      <c r="H5309" s="67"/>
      <c r="I5309" s="67"/>
      <c r="J5309" s="67"/>
      <c r="K5309" s="67"/>
      <c r="L5309" s="67"/>
      <c r="M5309" s="67"/>
      <c r="N5309" s="67"/>
      <c r="O5309" s="67"/>
      <c r="P5309" s="67"/>
      <c r="Q5309" s="67"/>
      <c r="R5309" s="67"/>
      <c r="S5309" s="67"/>
      <c r="T5309" s="67"/>
      <c r="U5309" s="67"/>
      <c r="V5309" s="67"/>
    </row>
    <row r="5310" spans="3:22" ht="12.75" x14ac:dyDescent="0.35">
      <c r="C5310" s="67"/>
      <c r="D5310" s="67"/>
      <c r="E5310" s="67"/>
      <c r="F5310" s="67"/>
      <c r="G5310" s="67"/>
      <c r="H5310" s="67"/>
      <c r="I5310" s="67"/>
      <c r="J5310" s="67"/>
      <c r="K5310" s="67"/>
      <c r="L5310" s="67"/>
      <c r="M5310" s="67"/>
      <c r="N5310" s="67"/>
      <c r="O5310" s="67"/>
      <c r="P5310" s="67"/>
      <c r="Q5310" s="67"/>
      <c r="R5310" s="67"/>
      <c r="S5310" s="67"/>
      <c r="T5310" s="67"/>
      <c r="U5310" s="67"/>
      <c r="V5310" s="67"/>
    </row>
    <row r="5311" spans="3:22" ht="12.75" x14ac:dyDescent="0.35">
      <c r="C5311" s="67"/>
      <c r="D5311" s="67"/>
      <c r="E5311" s="67"/>
      <c r="F5311" s="67"/>
      <c r="G5311" s="67"/>
      <c r="H5311" s="67"/>
      <c r="I5311" s="67"/>
      <c r="J5311" s="67"/>
      <c r="K5311" s="67"/>
      <c r="L5311" s="67"/>
      <c r="M5311" s="67"/>
      <c r="N5311" s="67"/>
      <c r="O5311" s="67"/>
      <c r="P5311" s="67"/>
      <c r="Q5311" s="67"/>
      <c r="R5311" s="67"/>
      <c r="S5311" s="67"/>
      <c r="T5311" s="67"/>
      <c r="U5311" s="67"/>
      <c r="V5311" s="67"/>
    </row>
    <row r="5312" spans="3:22" ht="12.75" x14ac:dyDescent="0.35">
      <c r="C5312" s="67"/>
      <c r="D5312" s="67"/>
      <c r="E5312" s="67"/>
      <c r="F5312" s="67"/>
      <c r="G5312" s="67"/>
      <c r="H5312" s="67"/>
      <c r="I5312" s="67"/>
      <c r="J5312" s="67"/>
      <c r="K5312" s="67"/>
      <c r="L5312" s="67"/>
      <c r="M5312" s="67"/>
      <c r="N5312" s="67"/>
      <c r="O5312" s="67"/>
      <c r="P5312" s="67"/>
      <c r="Q5312" s="67"/>
      <c r="R5312" s="67"/>
      <c r="S5312" s="67"/>
      <c r="T5312" s="67"/>
      <c r="U5312" s="67"/>
      <c r="V5312" s="67"/>
    </row>
    <row r="5313" spans="3:22" ht="12.75" x14ac:dyDescent="0.35">
      <c r="C5313" s="67"/>
      <c r="D5313" s="67"/>
      <c r="E5313" s="67"/>
      <c r="F5313" s="67"/>
      <c r="G5313" s="67"/>
      <c r="H5313" s="67"/>
      <c r="I5313" s="67"/>
      <c r="J5313" s="67"/>
      <c r="K5313" s="67"/>
      <c r="L5313" s="67"/>
      <c r="M5313" s="67"/>
      <c r="N5313" s="67"/>
      <c r="O5313" s="67"/>
      <c r="P5313" s="67"/>
      <c r="Q5313" s="67"/>
      <c r="R5313" s="67"/>
      <c r="S5313" s="67"/>
      <c r="T5313" s="67"/>
      <c r="U5313" s="67"/>
      <c r="V5313" s="67"/>
    </row>
    <row r="5314" spans="3:22" ht="12.75" x14ac:dyDescent="0.35">
      <c r="C5314" s="67"/>
      <c r="D5314" s="67"/>
      <c r="E5314" s="67"/>
      <c r="F5314" s="67"/>
      <c r="G5314" s="67"/>
      <c r="H5314" s="67"/>
      <c r="I5314" s="67"/>
      <c r="J5314" s="67"/>
      <c r="K5314" s="67"/>
      <c r="L5314" s="67"/>
      <c r="M5314" s="67"/>
      <c r="N5314" s="67"/>
      <c r="O5314" s="67"/>
      <c r="P5314" s="67"/>
      <c r="Q5314" s="67"/>
      <c r="R5314" s="67"/>
      <c r="S5314" s="67"/>
      <c r="T5314" s="67"/>
      <c r="U5314" s="67"/>
      <c r="V5314" s="67"/>
    </row>
    <row r="5315" spans="3:22" ht="12.75" x14ac:dyDescent="0.35">
      <c r="C5315" s="67"/>
      <c r="D5315" s="67"/>
      <c r="E5315" s="67"/>
      <c r="F5315" s="67"/>
      <c r="G5315" s="67"/>
      <c r="H5315" s="67"/>
      <c r="I5315" s="67"/>
      <c r="J5315" s="67"/>
      <c r="K5315" s="67"/>
      <c r="L5315" s="67"/>
      <c r="M5315" s="67"/>
      <c r="N5315" s="67"/>
      <c r="O5315" s="67"/>
      <c r="P5315" s="67"/>
      <c r="Q5315" s="67"/>
      <c r="R5315" s="67"/>
      <c r="S5315" s="67"/>
      <c r="T5315" s="67"/>
      <c r="U5315" s="67"/>
      <c r="V5315" s="67"/>
    </row>
    <row r="5316" spans="3:22" ht="12.75" x14ac:dyDescent="0.35">
      <c r="C5316" s="67"/>
      <c r="D5316" s="67"/>
      <c r="E5316" s="67"/>
      <c r="F5316" s="67"/>
      <c r="G5316" s="67"/>
      <c r="H5316" s="67"/>
      <c r="I5316" s="67"/>
      <c r="J5316" s="67"/>
      <c r="K5316" s="67"/>
      <c r="L5316" s="67"/>
      <c r="M5316" s="67"/>
      <c r="N5316" s="67"/>
      <c r="O5316" s="67"/>
      <c r="P5316" s="67"/>
      <c r="Q5316" s="67"/>
      <c r="R5316" s="67"/>
      <c r="S5316" s="67"/>
      <c r="T5316" s="67"/>
      <c r="U5316" s="67"/>
      <c r="V5316" s="67"/>
    </row>
    <row r="5317" spans="3:22" ht="12.75" x14ac:dyDescent="0.35">
      <c r="C5317" s="67"/>
      <c r="D5317" s="67"/>
      <c r="E5317" s="67"/>
      <c r="F5317" s="67"/>
      <c r="G5317" s="67"/>
      <c r="H5317" s="67"/>
      <c r="I5317" s="67"/>
      <c r="J5317" s="67"/>
      <c r="K5317" s="67"/>
      <c r="L5317" s="67"/>
      <c r="M5317" s="67"/>
      <c r="N5317" s="67"/>
      <c r="O5317" s="67"/>
      <c r="P5317" s="67"/>
      <c r="Q5317" s="67"/>
      <c r="R5317" s="67"/>
      <c r="S5317" s="67"/>
      <c r="T5317" s="67"/>
      <c r="U5317" s="67"/>
      <c r="V5317" s="67"/>
    </row>
    <row r="5318" spans="3:22" ht="12.75" x14ac:dyDescent="0.35">
      <c r="C5318" s="67"/>
      <c r="D5318" s="67"/>
      <c r="E5318" s="67"/>
      <c r="F5318" s="67"/>
      <c r="G5318" s="67"/>
      <c r="H5318" s="67"/>
      <c r="I5318" s="67"/>
      <c r="J5318" s="67"/>
      <c r="K5318" s="67"/>
      <c r="L5318" s="67"/>
      <c r="M5318" s="67"/>
      <c r="N5318" s="67"/>
      <c r="O5318" s="67"/>
      <c r="P5318" s="67"/>
      <c r="Q5318" s="67"/>
      <c r="R5318" s="67"/>
      <c r="S5318" s="67"/>
      <c r="T5318" s="67"/>
      <c r="U5318" s="67"/>
      <c r="V5318" s="67"/>
    </row>
    <row r="5319" spans="3:22" ht="12.75" x14ac:dyDescent="0.35">
      <c r="C5319" s="67"/>
      <c r="D5319" s="67"/>
      <c r="E5319" s="67"/>
      <c r="F5319" s="67"/>
      <c r="G5319" s="67"/>
      <c r="H5319" s="67"/>
      <c r="I5319" s="67"/>
      <c r="J5319" s="67"/>
      <c r="K5319" s="67"/>
      <c r="L5319" s="67"/>
      <c r="M5319" s="67"/>
      <c r="N5319" s="67"/>
      <c r="O5319" s="67"/>
      <c r="P5319" s="67"/>
      <c r="Q5319" s="67"/>
      <c r="R5319" s="67"/>
      <c r="S5319" s="67"/>
      <c r="T5319" s="67"/>
      <c r="U5319" s="67"/>
      <c r="V5319" s="67"/>
    </row>
    <row r="5320" spans="3:22" ht="12.75" x14ac:dyDescent="0.35">
      <c r="C5320" s="67"/>
      <c r="D5320" s="67"/>
      <c r="E5320" s="67"/>
      <c r="F5320" s="67"/>
      <c r="G5320" s="67"/>
      <c r="H5320" s="67"/>
      <c r="I5320" s="67"/>
      <c r="J5320" s="67"/>
      <c r="K5320" s="67"/>
      <c r="L5320" s="67"/>
      <c r="M5320" s="67"/>
      <c r="N5320" s="67"/>
      <c r="O5320" s="67"/>
      <c r="P5320" s="67"/>
      <c r="Q5320" s="67"/>
      <c r="R5320" s="67"/>
      <c r="S5320" s="67"/>
      <c r="T5320" s="67"/>
      <c r="U5320" s="67"/>
      <c r="V5320" s="67"/>
    </row>
    <row r="5321" spans="3:22" ht="12.75" x14ac:dyDescent="0.35">
      <c r="C5321" s="67"/>
      <c r="D5321" s="67"/>
      <c r="E5321" s="67"/>
      <c r="F5321" s="67"/>
      <c r="G5321" s="67"/>
      <c r="H5321" s="67"/>
      <c r="I5321" s="67"/>
      <c r="J5321" s="67"/>
      <c r="K5321" s="67"/>
      <c r="L5321" s="67"/>
      <c r="M5321" s="67"/>
      <c r="N5321" s="67"/>
      <c r="O5321" s="67"/>
      <c r="P5321" s="67"/>
      <c r="Q5321" s="67"/>
      <c r="R5321" s="67"/>
      <c r="S5321" s="67"/>
      <c r="T5321" s="67"/>
      <c r="U5321" s="67"/>
      <c r="V5321" s="67"/>
    </row>
    <row r="5322" spans="3:22" ht="12.75" x14ac:dyDescent="0.35">
      <c r="C5322" s="67"/>
      <c r="D5322" s="67"/>
      <c r="E5322" s="67"/>
      <c r="F5322" s="67"/>
      <c r="G5322" s="67"/>
      <c r="H5322" s="67"/>
      <c r="I5322" s="67"/>
      <c r="J5322" s="67"/>
      <c r="K5322" s="67"/>
      <c r="L5322" s="67"/>
      <c r="M5322" s="67"/>
      <c r="N5322" s="67"/>
      <c r="O5322" s="67"/>
      <c r="P5322" s="67"/>
      <c r="Q5322" s="67"/>
      <c r="R5322" s="67"/>
      <c r="S5322" s="67"/>
      <c r="T5322" s="67"/>
      <c r="U5322" s="67"/>
      <c r="V5322" s="67"/>
    </row>
    <row r="5323" spans="3:22" ht="12.75" x14ac:dyDescent="0.35">
      <c r="C5323" s="67"/>
      <c r="D5323" s="67"/>
      <c r="E5323" s="67"/>
      <c r="F5323" s="67"/>
      <c r="G5323" s="67"/>
      <c r="H5323" s="67"/>
      <c r="I5323" s="67"/>
      <c r="J5323" s="67"/>
      <c r="K5323" s="67"/>
      <c r="L5323" s="67"/>
      <c r="M5323" s="67"/>
      <c r="N5323" s="67"/>
      <c r="O5323" s="67"/>
      <c r="P5323" s="67"/>
      <c r="Q5323" s="67"/>
      <c r="R5323" s="67"/>
      <c r="S5323" s="67"/>
      <c r="T5323" s="67"/>
      <c r="U5323" s="67"/>
      <c r="V5323" s="67"/>
    </row>
    <row r="5324" spans="3:22" ht="12.75" x14ac:dyDescent="0.35">
      <c r="C5324" s="67"/>
      <c r="D5324" s="67"/>
      <c r="E5324" s="67"/>
      <c r="F5324" s="67"/>
      <c r="G5324" s="67"/>
      <c r="H5324" s="67"/>
      <c r="I5324" s="67"/>
      <c r="J5324" s="67"/>
      <c r="K5324" s="67"/>
      <c r="L5324" s="67"/>
      <c r="M5324" s="67"/>
      <c r="N5324" s="67"/>
      <c r="O5324" s="67"/>
      <c r="P5324" s="67"/>
      <c r="Q5324" s="67"/>
      <c r="R5324" s="67"/>
      <c r="S5324" s="67"/>
      <c r="T5324" s="67"/>
      <c r="U5324" s="67"/>
      <c r="V5324" s="67"/>
    </row>
    <row r="5325" spans="3:22" ht="12.75" x14ac:dyDescent="0.35">
      <c r="C5325" s="67"/>
      <c r="D5325" s="67"/>
      <c r="E5325" s="67"/>
      <c r="F5325" s="67"/>
      <c r="G5325" s="67"/>
      <c r="H5325" s="67"/>
      <c r="I5325" s="67"/>
      <c r="J5325" s="67"/>
      <c r="K5325" s="67"/>
      <c r="L5325" s="67"/>
      <c r="M5325" s="67"/>
      <c r="N5325" s="67"/>
      <c r="O5325" s="67"/>
      <c r="P5325" s="67"/>
      <c r="Q5325" s="67"/>
      <c r="R5325" s="67"/>
      <c r="S5325" s="67"/>
      <c r="T5325" s="67"/>
      <c r="U5325" s="67"/>
      <c r="V5325" s="67"/>
    </row>
    <row r="5326" spans="3:22" ht="12.75" x14ac:dyDescent="0.35">
      <c r="C5326" s="67"/>
      <c r="D5326" s="67"/>
      <c r="E5326" s="67"/>
      <c r="F5326" s="67"/>
      <c r="G5326" s="67"/>
      <c r="H5326" s="67"/>
      <c r="I5326" s="67"/>
      <c r="J5326" s="67"/>
      <c r="K5326" s="67"/>
      <c r="L5326" s="67"/>
      <c r="M5326" s="67"/>
      <c r="N5326" s="67"/>
      <c r="O5326" s="67"/>
      <c r="P5326" s="67"/>
      <c r="Q5326" s="67"/>
      <c r="R5326" s="67"/>
      <c r="S5326" s="67"/>
      <c r="T5326" s="67"/>
      <c r="U5326" s="67"/>
      <c r="V5326" s="67"/>
    </row>
    <row r="5327" spans="3:22" ht="12.75" x14ac:dyDescent="0.35">
      <c r="C5327" s="67"/>
      <c r="D5327" s="67"/>
      <c r="E5327" s="67"/>
      <c r="F5327" s="67"/>
      <c r="G5327" s="67"/>
      <c r="H5327" s="67"/>
      <c r="I5327" s="67"/>
      <c r="J5327" s="67"/>
      <c r="K5327" s="67"/>
      <c r="L5327" s="67"/>
      <c r="M5327" s="67"/>
      <c r="N5327" s="67"/>
      <c r="O5327" s="67"/>
      <c r="P5327" s="67"/>
      <c r="Q5327" s="67"/>
      <c r="R5327" s="67"/>
      <c r="S5327" s="67"/>
      <c r="T5327" s="67"/>
      <c r="U5327" s="67"/>
      <c r="V5327" s="67"/>
    </row>
    <row r="5328" spans="3:22" ht="12.75" x14ac:dyDescent="0.35">
      <c r="C5328" s="67"/>
      <c r="D5328" s="67"/>
      <c r="E5328" s="67"/>
      <c r="F5328" s="67"/>
      <c r="G5328" s="67"/>
      <c r="H5328" s="67"/>
      <c r="I5328" s="67"/>
      <c r="J5328" s="67"/>
      <c r="K5328" s="67"/>
      <c r="L5328" s="67"/>
      <c r="M5328" s="67"/>
      <c r="N5328" s="67"/>
      <c r="O5328" s="67"/>
      <c r="P5328" s="67"/>
      <c r="Q5328" s="67"/>
      <c r="R5328" s="67"/>
      <c r="S5328" s="67"/>
      <c r="T5328" s="67"/>
      <c r="U5328" s="67"/>
      <c r="V5328" s="67"/>
    </row>
    <row r="5329" spans="3:22" ht="12.75" x14ac:dyDescent="0.35">
      <c r="C5329" s="67"/>
      <c r="D5329" s="67"/>
      <c r="E5329" s="67"/>
      <c r="F5329" s="67"/>
      <c r="G5329" s="67"/>
      <c r="H5329" s="67"/>
      <c r="I5329" s="67"/>
      <c r="J5329" s="67"/>
      <c r="K5329" s="67"/>
      <c r="L5329" s="67"/>
      <c r="M5329" s="67"/>
      <c r="N5329" s="67"/>
      <c r="O5329" s="67"/>
      <c r="P5329" s="67"/>
      <c r="Q5329" s="67"/>
      <c r="R5329" s="67"/>
      <c r="S5329" s="67"/>
      <c r="T5329" s="67"/>
      <c r="U5329" s="67"/>
      <c r="V5329" s="67"/>
    </row>
    <row r="5330" spans="3:22" ht="12.75" x14ac:dyDescent="0.35">
      <c r="C5330" s="67"/>
      <c r="D5330" s="67"/>
      <c r="E5330" s="67"/>
      <c r="F5330" s="67"/>
      <c r="G5330" s="67"/>
      <c r="H5330" s="67"/>
      <c r="I5330" s="67"/>
      <c r="J5330" s="67"/>
      <c r="K5330" s="67"/>
      <c r="L5330" s="67"/>
      <c r="M5330" s="67"/>
      <c r="N5330" s="67"/>
      <c r="O5330" s="67"/>
      <c r="P5330" s="67"/>
      <c r="Q5330" s="67"/>
      <c r="R5330" s="67"/>
      <c r="S5330" s="67"/>
      <c r="T5330" s="67"/>
      <c r="U5330" s="67"/>
      <c r="V5330" s="67"/>
    </row>
    <row r="5331" spans="3:22" ht="12.75" x14ac:dyDescent="0.35">
      <c r="C5331" s="67"/>
      <c r="D5331" s="67"/>
      <c r="E5331" s="67"/>
      <c r="F5331" s="67"/>
      <c r="G5331" s="67"/>
      <c r="H5331" s="67"/>
      <c r="I5331" s="67"/>
      <c r="J5331" s="67"/>
      <c r="K5331" s="67"/>
      <c r="L5331" s="67"/>
      <c r="M5331" s="67"/>
      <c r="N5331" s="67"/>
      <c r="O5331" s="67"/>
      <c r="P5331" s="67"/>
      <c r="Q5331" s="67"/>
      <c r="R5331" s="67"/>
      <c r="S5331" s="67"/>
      <c r="T5331" s="67"/>
      <c r="U5331" s="67"/>
      <c r="V5331" s="67"/>
    </row>
    <row r="5332" spans="3:22" ht="12.75" x14ac:dyDescent="0.35">
      <c r="C5332" s="67"/>
      <c r="D5332" s="67"/>
      <c r="E5332" s="67"/>
      <c r="F5332" s="67"/>
      <c r="G5332" s="67"/>
      <c r="H5332" s="67"/>
      <c r="I5332" s="67"/>
      <c r="J5332" s="67"/>
      <c r="K5332" s="67"/>
      <c r="L5332" s="67"/>
      <c r="M5332" s="67"/>
      <c r="N5332" s="67"/>
      <c r="O5332" s="67"/>
      <c r="P5332" s="67"/>
      <c r="Q5332" s="67"/>
      <c r="R5332" s="67"/>
      <c r="S5332" s="67"/>
      <c r="T5332" s="67"/>
      <c r="U5332" s="67"/>
      <c r="V5332" s="67"/>
    </row>
    <row r="5333" spans="3:22" ht="12.75" x14ac:dyDescent="0.35">
      <c r="C5333" s="67"/>
      <c r="D5333" s="67"/>
      <c r="E5333" s="67"/>
      <c r="F5333" s="67"/>
      <c r="G5333" s="67"/>
      <c r="H5333" s="67"/>
      <c r="I5333" s="67"/>
      <c r="J5333" s="67"/>
      <c r="K5333" s="67"/>
      <c r="L5333" s="67"/>
      <c r="M5333" s="67"/>
      <c r="N5333" s="67"/>
      <c r="O5333" s="67"/>
      <c r="P5333" s="67"/>
      <c r="Q5333" s="67"/>
      <c r="R5333" s="67"/>
      <c r="S5333" s="67"/>
      <c r="T5333" s="67"/>
      <c r="U5333" s="67"/>
      <c r="V5333" s="67"/>
    </row>
    <row r="5334" spans="3:22" ht="12.75" x14ac:dyDescent="0.35">
      <c r="C5334" s="67"/>
      <c r="D5334" s="67"/>
      <c r="E5334" s="67"/>
      <c r="F5334" s="67"/>
      <c r="G5334" s="67"/>
      <c r="H5334" s="67"/>
      <c r="I5334" s="67"/>
      <c r="J5334" s="67"/>
      <c r="K5334" s="67"/>
      <c r="L5334" s="67"/>
      <c r="M5334" s="67"/>
      <c r="N5334" s="67"/>
      <c r="O5334" s="67"/>
      <c r="P5334" s="67"/>
      <c r="Q5334" s="67"/>
      <c r="R5334" s="67"/>
      <c r="S5334" s="67"/>
      <c r="T5334" s="67"/>
      <c r="U5334" s="67"/>
      <c r="V5334" s="67"/>
    </row>
    <row r="5335" spans="3:22" ht="12.75" x14ac:dyDescent="0.35">
      <c r="C5335" s="67"/>
      <c r="D5335" s="67"/>
      <c r="E5335" s="67"/>
      <c r="F5335" s="67"/>
      <c r="G5335" s="67"/>
      <c r="H5335" s="67"/>
      <c r="I5335" s="67"/>
      <c r="J5335" s="67"/>
      <c r="K5335" s="67"/>
      <c r="L5335" s="67"/>
      <c r="M5335" s="67"/>
      <c r="N5335" s="67"/>
      <c r="O5335" s="67"/>
      <c r="P5335" s="67"/>
      <c r="Q5335" s="67"/>
      <c r="R5335" s="67"/>
      <c r="S5335" s="67"/>
      <c r="T5335" s="67"/>
      <c r="U5335" s="67"/>
      <c r="V5335" s="67"/>
    </row>
    <row r="5336" spans="3:22" ht="12.75" x14ac:dyDescent="0.35">
      <c r="C5336" s="67"/>
      <c r="D5336" s="67"/>
      <c r="E5336" s="67"/>
      <c r="F5336" s="67"/>
      <c r="G5336" s="67"/>
      <c r="H5336" s="67"/>
      <c r="I5336" s="67"/>
      <c r="J5336" s="67"/>
      <c r="K5336" s="67"/>
      <c r="L5336" s="67"/>
      <c r="M5336" s="67"/>
      <c r="N5336" s="67"/>
      <c r="O5336" s="67"/>
      <c r="P5336" s="67"/>
      <c r="Q5336" s="67"/>
      <c r="R5336" s="67"/>
      <c r="S5336" s="67"/>
      <c r="T5336" s="67"/>
      <c r="U5336" s="67"/>
      <c r="V5336" s="67"/>
    </row>
    <row r="5337" spans="3:22" ht="12.75" x14ac:dyDescent="0.35">
      <c r="C5337" s="67"/>
      <c r="D5337" s="67"/>
      <c r="E5337" s="67"/>
      <c r="F5337" s="67"/>
      <c r="G5337" s="67"/>
      <c r="H5337" s="67"/>
      <c r="I5337" s="67"/>
      <c r="J5337" s="67"/>
      <c r="K5337" s="67"/>
      <c r="L5337" s="67"/>
      <c r="M5337" s="67"/>
      <c r="N5337" s="67"/>
      <c r="O5337" s="67"/>
      <c r="P5337" s="67"/>
      <c r="Q5337" s="67"/>
      <c r="R5337" s="67"/>
      <c r="S5337" s="67"/>
      <c r="T5337" s="67"/>
      <c r="U5337" s="67"/>
      <c r="V5337" s="67"/>
    </row>
    <row r="5338" spans="3:22" ht="12.75" x14ac:dyDescent="0.35">
      <c r="C5338" s="67"/>
      <c r="D5338" s="67"/>
      <c r="E5338" s="67"/>
      <c r="F5338" s="67"/>
      <c r="G5338" s="67"/>
      <c r="H5338" s="67"/>
      <c r="I5338" s="67"/>
      <c r="J5338" s="67"/>
      <c r="K5338" s="67"/>
      <c r="L5338" s="67"/>
      <c r="M5338" s="67"/>
      <c r="N5338" s="67"/>
      <c r="O5338" s="67"/>
      <c r="P5338" s="67"/>
      <c r="Q5338" s="67"/>
      <c r="R5338" s="67"/>
      <c r="S5338" s="67"/>
      <c r="T5338" s="67"/>
      <c r="U5338" s="67"/>
      <c r="V5338" s="67"/>
    </row>
    <row r="5339" spans="3:22" ht="12.75" x14ac:dyDescent="0.35">
      <c r="C5339" s="67"/>
      <c r="D5339" s="67"/>
      <c r="E5339" s="67"/>
      <c r="F5339" s="67"/>
      <c r="G5339" s="67"/>
      <c r="H5339" s="67"/>
      <c r="I5339" s="67"/>
      <c r="J5339" s="67"/>
      <c r="K5339" s="67"/>
      <c r="L5339" s="67"/>
      <c r="M5339" s="67"/>
      <c r="N5339" s="67"/>
      <c r="O5339" s="67"/>
      <c r="P5339" s="67"/>
      <c r="Q5339" s="67"/>
      <c r="R5339" s="67"/>
      <c r="S5339" s="67"/>
      <c r="T5339" s="67"/>
      <c r="U5339" s="67"/>
      <c r="V5339" s="67"/>
    </row>
    <row r="5340" spans="3:22" ht="12.75" x14ac:dyDescent="0.35">
      <c r="C5340" s="67"/>
      <c r="D5340" s="67"/>
      <c r="E5340" s="67"/>
      <c r="F5340" s="67"/>
      <c r="G5340" s="67"/>
      <c r="H5340" s="67"/>
      <c r="I5340" s="67"/>
      <c r="J5340" s="67"/>
      <c r="K5340" s="67"/>
      <c r="L5340" s="67"/>
      <c r="M5340" s="67"/>
      <c r="N5340" s="67"/>
      <c r="O5340" s="67"/>
      <c r="P5340" s="67"/>
      <c r="Q5340" s="67"/>
      <c r="R5340" s="67"/>
      <c r="S5340" s="67"/>
      <c r="T5340" s="67"/>
      <c r="U5340" s="67"/>
      <c r="V5340" s="67"/>
    </row>
    <row r="5341" spans="3:22" ht="12.75" x14ac:dyDescent="0.35">
      <c r="C5341" s="67"/>
      <c r="D5341" s="67"/>
      <c r="E5341" s="67"/>
      <c r="F5341" s="67"/>
      <c r="G5341" s="67"/>
      <c r="H5341" s="67"/>
      <c r="I5341" s="67"/>
      <c r="J5341" s="67"/>
      <c r="K5341" s="67"/>
      <c r="L5341" s="67"/>
      <c r="M5341" s="67"/>
      <c r="N5341" s="67"/>
      <c r="O5341" s="67"/>
      <c r="P5341" s="67"/>
      <c r="Q5341" s="67"/>
      <c r="R5341" s="67"/>
      <c r="S5341" s="67"/>
      <c r="T5341" s="67"/>
      <c r="U5341" s="67"/>
      <c r="V5341" s="67"/>
    </row>
    <row r="5342" spans="3:22" ht="12.75" x14ac:dyDescent="0.35">
      <c r="C5342" s="67"/>
      <c r="D5342" s="67"/>
      <c r="E5342" s="67"/>
      <c r="F5342" s="67"/>
      <c r="G5342" s="67"/>
      <c r="H5342" s="67"/>
      <c r="I5342" s="67"/>
      <c r="J5342" s="67"/>
      <c r="K5342" s="67"/>
      <c r="L5342" s="67"/>
      <c r="M5342" s="67"/>
      <c r="N5342" s="67"/>
      <c r="O5342" s="67"/>
      <c r="P5342" s="67"/>
      <c r="Q5342" s="67"/>
      <c r="R5342" s="67"/>
      <c r="S5342" s="67"/>
      <c r="T5342" s="67"/>
      <c r="U5342" s="67"/>
      <c r="V5342" s="67"/>
    </row>
    <row r="5343" spans="3:22" ht="12.75" x14ac:dyDescent="0.35">
      <c r="C5343" s="67"/>
      <c r="D5343" s="67"/>
      <c r="E5343" s="67"/>
      <c r="F5343" s="67"/>
      <c r="G5343" s="67"/>
      <c r="H5343" s="67"/>
      <c r="I5343" s="67"/>
      <c r="J5343" s="67"/>
      <c r="K5343" s="67"/>
      <c r="L5343" s="67"/>
      <c r="M5343" s="67"/>
      <c r="N5343" s="67"/>
      <c r="O5343" s="67"/>
      <c r="P5343" s="67"/>
      <c r="Q5343" s="67"/>
      <c r="R5343" s="67"/>
      <c r="S5343" s="67"/>
      <c r="T5343" s="67"/>
      <c r="U5343" s="67"/>
      <c r="V5343" s="67"/>
    </row>
    <row r="5344" spans="3:22" ht="12.75" x14ac:dyDescent="0.35">
      <c r="C5344" s="67"/>
      <c r="D5344" s="67"/>
      <c r="E5344" s="67"/>
      <c r="F5344" s="67"/>
      <c r="G5344" s="67"/>
      <c r="H5344" s="67"/>
      <c r="I5344" s="67"/>
      <c r="J5344" s="67"/>
      <c r="K5344" s="67"/>
      <c r="L5344" s="67"/>
      <c r="M5344" s="67"/>
      <c r="N5344" s="67"/>
      <c r="O5344" s="67"/>
      <c r="P5344" s="67"/>
      <c r="Q5344" s="67"/>
      <c r="R5344" s="67"/>
      <c r="S5344" s="67"/>
      <c r="T5344" s="67"/>
      <c r="U5344" s="67"/>
      <c r="V5344" s="67"/>
    </row>
    <row r="5345" spans="3:22" ht="12.75" x14ac:dyDescent="0.35">
      <c r="C5345" s="67"/>
      <c r="D5345" s="67"/>
      <c r="E5345" s="67"/>
      <c r="F5345" s="67"/>
      <c r="G5345" s="67"/>
      <c r="H5345" s="67"/>
      <c r="I5345" s="67"/>
      <c r="J5345" s="67"/>
      <c r="K5345" s="67"/>
      <c r="L5345" s="67"/>
      <c r="M5345" s="67"/>
      <c r="N5345" s="67"/>
      <c r="O5345" s="67"/>
      <c r="P5345" s="67"/>
      <c r="Q5345" s="67"/>
      <c r="R5345" s="67"/>
      <c r="S5345" s="67"/>
      <c r="T5345" s="67"/>
      <c r="U5345" s="67"/>
      <c r="V5345" s="67"/>
    </row>
    <row r="5346" spans="3:22" ht="12.75" x14ac:dyDescent="0.35">
      <c r="C5346" s="67"/>
      <c r="D5346" s="67"/>
      <c r="E5346" s="67"/>
      <c r="F5346" s="67"/>
      <c r="G5346" s="67"/>
      <c r="H5346" s="67"/>
      <c r="I5346" s="67"/>
      <c r="J5346" s="67"/>
      <c r="K5346" s="67"/>
      <c r="L5346" s="67"/>
      <c r="M5346" s="67"/>
      <c r="N5346" s="67"/>
      <c r="O5346" s="67"/>
      <c r="P5346" s="67"/>
      <c r="Q5346" s="67"/>
      <c r="R5346" s="67"/>
      <c r="S5346" s="67"/>
      <c r="T5346" s="67"/>
      <c r="U5346" s="67"/>
      <c r="V5346" s="67"/>
    </row>
    <row r="5347" spans="3:22" ht="12.75" x14ac:dyDescent="0.35">
      <c r="C5347" s="67"/>
      <c r="D5347" s="67"/>
      <c r="E5347" s="67"/>
      <c r="F5347" s="67"/>
      <c r="G5347" s="67"/>
      <c r="H5347" s="67"/>
      <c r="I5347" s="67"/>
      <c r="J5347" s="67"/>
      <c r="K5347" s="67"/>
      <c r="L5347" s="67"/>
      <c r="M5347" s="67"/>
      <c r="N5347" s="67"/>
      <c r="O5347" s="67"/>
      <c r="P5347" s="67"/>
      <c r="Q5347" s="67"/>
      <c r="R5347" s="67"/>
      <c r="S5347" s="67"/>
      <c r="T5347" s="67"/>
      <c r="U5347" s="67"/>
      <c r="V5347" s="67"/>
    </row>
    <row r="5348" spans="3:22" ht="12.75" x14ac:dyDescent="0.35">
      <c r="C5348" s="67"/>
      <c r="D5348" s="67"/>
      <c r="E5348" s="67"/>
      <c r="F5348" s="67"/>
      <c r="G5348" s="67"/>
      <c r="H5348" s="67"/>
      <c r="I5348" s="67"/>
      <c r="J5348" s="67"/>
      <c r="K5348" s="67"/>
      <c r="L5348" s="67"/>
      <c r="M5348" s="67"/>
      <c r="N5348" s="67"/>
      <c r="O5348" s="67"/>
      <c r="P5348" s="67"/>
      <c r="Q5348" s="67"/>
      <c r="R5348" s="67"/>
      <c r="S5348" s="67"/>
      <c r="T5348" s="67"/>
      <c r="U5348" s="67"/>
      <c r="V5348" s="67"/>
    </row>
    <row r="5349" spans="3:22" ht="12.75" x14ac:dyDescent="0.35">
      <c r="C5349" s="67"/>
      <c r="D5349" s="67"/>
      <c r="E5349" s="67"/>
      <c r="F5349" s="67"/>
      <c r="G5349" s="67"/>
      <c r="H5349" s="67"/>
      <c r="I5349" s="67"/>
      <c r="J5349" s="67"/>
      <c r="K5349" s="67"/>
      <c r="L5349" s="67"/>
      <c r="M5349" s="67"/>
      <c r="N5349" s="67"/>
      <c r="O5349" s="67"/>
      <c r="P5349" s="67"/>
      <c r="Q5349" s="67"/>
      <c r="R5349" s="67"/>
      <c r="S5349" s="67"/>
      <c r="T5349" s="67"/>
      <c r="U5349" s="67"/>
      <c r="V5349" s="67"/>
    </row>
    <row r="5350" spans="3:22" ht="12.75" x14ac:dyDescent="0.35">
      <c r="C5350" s="67"/>
      <c r="D5350" s="67"/>
      <c r="E5350" s="67"/>
      <c r="F5350" s="67"/>
      <c r="G5350" s="67"/>
      <c r="H5350" s="67"/>
      <c r="I5350" s="67"/>
      <c r="J5350" s="67"/>
      <c r="K5350" s="67"/>
      <c r="L5350" s="67"/>
      <c r="M5350" s="67"/>
      <c r="N5350" s="67"/>
      <c r="O5350" s="67"/>
      <c r="P5350" s="67"/>
      <c r="Q5350" s="67"/>
      <c r="R5350" s="67"/>
      <c r="S5350" s="67"/>
      <c r="T5350" s="67"/>
      <c r="U5350" s="67"/>
      <c r="V5350" s="67"/>
    </row>
    <row r="5351" spans="3:22" ht="12.75" x14ac:dyDescent="0.35">
      <c r="C5351" s="67"/>
      <c r="D5351" s="67"/>
      <c r="E5351" s="67"/>
      <c r="F5351" s="67"/>
      <c r="G5351" s="67"/>
      <c r="H5351" s="67"/>
      <c r="I5351" s="67"/>
      <c r="J5351" s="67"/>
      <c r="K5351" s="67"/>
      <c r="L5351" s="67"/>
      <c r="M5351" s="67"/>
      <c r="N5351" s="67"/>
      <c r="O5351" s="67"/>
      <c r="P5351" s="67"/>
      <c r="Q5351" s="67"/>
      <c r="R5351" s="67"/>
      <c r="S5351" s="67"/>
      <c r="T5351" s="67"/>
      <c r="U5351" s="67"/>
      <c r="V5351" s="67"/>
    </row>
    <row r="5352" spans="3:22" ht="12.75" x14ac:dyDescent="0.35">
      <c r="C5352" s="67"/>
      <c r="D5352" s="67"/>
      <c r="E5352" s="67"/>
      <c r="F5352" s="67"/>
      <c r="G5352" s="67"/>
      <c r="H5352" s="67"/>
      <c r="I5352" s="67"/>
      <c r="J5352" s="67"/>
      <c r="K5352" s="67"/>
      <c r="L5352" s="67"/>
      <c r="M5352" s="67"/>
      <c r="N5352" s="67"/>
      <c r="O5352" s="67"/>
      <c r="P5352" s="67"/>
      <c r="Q5352" s="67"/>
      <c r="R5352" s="67"/>
      <c r="S5352" s="67"/>
      <c r="T5352" s="67"/>
      <c r="U5352" s="67"/>
      <c r="V5352" s="67"/>
    </row>
    <row r="5353" spans="3:22" ht="12.75" x14ac:dyDescent="0.35">
      <c r="C5353" s="67"/>
      <c r="D5353" s="67"/>
      <c r="E5353" s="67"/>
      <c r="F5353" s="67"/>
      <c r="G5353" s="67"/>
      <c r="H5353" s="67"/>
      <c r="I5353" s="67"/>
      <c r="J5353" s="67"/>
      <c r="K5353" s="67"/>
      <c r="L5353" s="67"/>
      <c r="M5353" s="67"/>
      <c r="N5353" s="67"/>
      <c r="O5353" s="67"/>
      <c r="P5353" s="67"/>
      <c r="Q5353" s="67"/>
      <c r="R5353" s="67"/>
      <c r="S5353" s="67"/>
      <c r="T5353" s="67"/>
      <c r="U5353" s="67"/>
      <c r="V5353" s="67"/>
    </row>
    <row r="5354" spans="3:22" ht="12.75" x14ac:dyDescent="0.35">
      <c r="C5354" s="67"/>
      <c r="D5354" s="67"/>
      <c r="E5354" s="67"/>
      <c r="F5354" s="67"/>
      <c r="G5354" s="67"/>
      <c r="H5354" s="67"/>
      <c r="I5354" s="67"/>
      <c r="J5354" s="67"/>
      <c r="K5354" s="67"/>
      <c r="L5354" s="67"/>
      <c r="M5354" s="67"/>
      <c r="N5354" s="67"/>
      <c r="O5354" s="67"/>
      <c r="P5354" s="67"/>
      <c r="Q5354" s="67"/>
      <c r="R5354" s="67"/>
      <c r="S5354" s="67"/>
      <c r="T5354" s="67"/>
      <c r="U5354" s="67"/>
      <c r="V5354" s="67"/>
    </row>
    <row r="5355" spans="3:22" ht="12.75" x14ac:dyDescent="0.35">
      <c r="C5355" s="67"/>
      <c r="D5355" s="67"/>
      <c r="E5355" s="67"/>
      <c r="F5355" s="67"/>
      <c r="G5355" s="67"/>
      <c r="H5355" s="67"/>
      <c r="I5355" s="67"/>
      <c r="J5355" s="67"/>
      <c r="K5355" s="67"/>
      <c r="L5355" s="67"/>
      <c r="M5355" s="67"/>
      <c r="N5355" s="67"/>
      <c r="O5355" s="67"/>
      <c r="P5355" s="67"/>
      <c r="Q5355" s="67"/>
      <c r="R5355" s="67"/>
      <c r="S5355" s="67"/>
      <c r="T5355" s="67"/>
      <c r="U5355" s="67"/>
      <c r="V5355" s="67"/>
    </row>
    <row r="5356" spans="3:22" ht="12.75" x14ac:dyDescent="0.35">
      <c r="C5356" s="67"/>
      <c r="D5356" s="67"/>
      <c r="E5356" s="67"/>
      <c r="F5356" s="67"/>
      <c r="G5356" s="67"/>
      <c r="H5356" s="67"/>
      <c r="I5356" s="67"/>
      <c r="J5356" s="67"/>
      <c r="K5356" s="67"/>
      <c r="L5356" s="67"/>
      <c r="M5356" s="67"/>
      <c r="N5356" s="67"/>
      <c r="O5356" s="67"/>
      <c r="P5356" s="67"/>
      <c r="Q5356" s="67"/>
      <c r="R5356" s="67"/>
      <c r="S5356" s="67"/>
      <c r="T5356" s="67"/>
      <c r="U5356" s="67"/>
      <c r="V5356" s="67"/>
    </row>
    <row r="5357" spans="3:22" ht="12.75" x14ac:dyDescent="0.35">
      <c r="C5357" s="67"/>
      <c r="D5357" s="67"/>
      <c r="E5357" s="67"/>
      <c r="F5357" s="67"/>
      <c r="G5357" s="67"/>
      <c r="H5357" s="67"/>
      <c r="I5357" s="67"/>
      <c r="J5357" s="67"/>
      <c r="K5357" s="67"/>
      <c r="L5357" s="67"/>
      <c r="M5357" s="67"/>
      <c r="N5357" s="67"/>
      <c r="O5357" s="67"/>
      <c r="P5357" s="67"/>
      <c r="Q5357" s="67"/>
      <c r="R5357" s="67"/>
      <c r="S5357" s="67"/>
      <c r="T5357" s="67"/>
      <c r="U5357" s="67"/>
      <c r="V5357" s="67"/>
    </row>
    <row r="5358" spans="3:22" ht="12.75" x14ac:dyDescent="0.35">
      <c r="C5358" s="67"/>
      <c r="D5358" s="67"/>
      <c r="E5358" s="67"/>
      <c r="F5358" s="67"/>
      <c r="G5358" s="67"/>
      <c r="H5358" s="67"/>
      <c r="I5358" s="67"/>
      <c r="J5358" s="67"/>
      <c r="K5358" s="67"/>
      <c r="L5358" s="67"/>
      <c r="M5358" s="67"/>
      <c r="N5358" s="67"/>
      <c r="O5358" s="67"/>
      <c r="P5358" s="67"/>
      <c r="Q5358" s="67"/>
      <c r="R5358" s="67"/>
      <c r="S5358" s="67"/>
      <c r="T5358" s="67"/>
      <c r="U5358" s="67"/>
      <c r="V5358" s="67"/>
    </row>
    <row r="5359" spans="3:22" ht="12.75" x14ac:dyDescent="0.35">
      <c r="C5359" s="67"/>
      <c r="D5359" s="67"/>
      <c r="E5359" s="67"/>
      <c r="F5359" s="67"/>
      <c r="G5359" s="67"/>
      <c r="H5359" s="67"/>
      <c r="I5359" s="67"/>
      <c r="J5359" s="67"/>
      <c r="K5359" s="67"/>
      <c r="L5359" s="67"/>
      <c r="M5359" s="67"/>
      <c r="N5359" s="67"/>
      <c r="O5359" s="67"/>
      <c r="P5359" s="67"/>
      <c r="Q5359" s="67"/>
      <c r="R5359" s="67"/>
      <c r="S5359" s="67"/>
      <c r="T5359" s="67"/>
      <c r="U5359" s="67"/>
      <c r="V5359" s="67"/>
    </row>
    <row r="5360" spans="3:22" ht="12.75" x14ac:dyDescent="0.35">
      <c r="C5360" s="67"/>
      <c r="D5360" s="67"/>
      <c r="E5360" s="67"/>
      <c r="F5360" s="67"/>
      <c r="G5360" s="67"/>
      <c r="H5360" s="67"/>
      <c r="I5360" s="67"/>
      <c r="J5360" s="67"/>
      <c r="K5360" s="67"/>
      <c r="L5360" s="67"/>
      <c r="M5360" s="67"/>
      <c r="N5360" s="67"/>
      <c r="O5360" s="67"/>
      <c r="P5360" s="67"/>
      <c r="Q5360" s="67"/>
      <c r="R5360" s="67"/>
      <c r="S5360" s="67"/>
      <c r="T5360" s="67"/>
      <c r="U5360" s="67"/>
      <c r="V5360" s="67"/>
    </row>
    <row r="5361" spans="3:22" ht="12.75" x14ac:dyDescent="0.35">
      <c r="C5361" s="67"/>
      <c r="D5361" s="67"/>
      <c r="E5361" s="67"/>
      <c r="F5361" s="67"/>
      <c r="G5361" s="67"/>
      <c r="H5361" s="67"/>
      <c r="I5361" s="67"/>
      <c r="J5361" s="67"/>
      <c r="K5361" s="67"/>
      <c r="L5361" s="67"/>
      <c r="M5361" s="67"/>
      <c r="N5361" s="67"/>
      <c r="O5361" s="67"/>
      <c r="P5361" s="67"/>
      <c r="Q5361" s="67"/>
      <c r="R5361" s="67"/>
      <c r="S5361" s="67"/>
      <c r="T5361" s="67"/>
      <c r="U5361" s="67"/>
      <c r="V5361" s="67"/>
    </row>
    <row r="5362" spans="3:22" ht="12.75" x14ac:dyDescent="0.35">
      <c r="C5362" s="67"/>
      <c r="D5362" s="67"/>
      <c r="E5362" s="67"/>
      <c r="F5362" s="67"/>
      <c r="G5362" s="67"/>
      <c r="H5362" s="67"/>
      <c r="I5362" s="67"/>
      <c r="J5362" s="67"/>
      <c r="K5362" s="67"/>
      <c r="L5362" s="67"/>
      <c r="M5362" s="67"/>
      <c r="N5362" s="67"/>
      <c r="O5362" s="67"/>
      <c r="P5362" s="67"/>
      <c r="Q5362" s="67"/>
      <c r="R5362" s="67"/>
      <c r="S5362" s="67"/>
      <c r="T5362" s="67"/>
      <c r="U5362" s="67"/>
      <c r="V5362" s="67"/>
    </row>
    <row r="5363" spans="3:22" ht="12.75" x14ac:dyDescent="0.35">
      <c r="C5363" s="67"/>
      <c r="D5363" s="67"/>
      <c r="E5363" s="67"/>
      <c r="F5363" s="67"/>
      <c r="G5363" s="67"/>
      <c r="H5363" s="67"/>
      <c r="I5363" s="67"/>
      <c r="J5363" s="67"/>
      <c r="K5363" s="67"/>
      <c r="L5363" s="67"/>
      <c r="M5363" s="67"/>
      <c r="N5363" s="67"/>
      <c r="O5363" s="67"/>
      <c r="P5363" s="67"/>
      <c r="Q5363" s="67"/>
      <c r="R5363" s="67"/>
      <c r="S5363" s="67"/>
      <c r="T5363" s="67"/>
      <c r="U5363" s="67"/>
      <c r="V5363" s="67"/>
    </row>
    <row r="5364" spans="3:22" ht="12.75" x14ac:dyDescent="0.35">
      <c r="C5364" s="67"/>
      <c r="D5364" s="67"/>
      <c r="E5364" s="67"/>
      <c r="F5364" s="67"/>
      <c r="G5364" s="67"/>
      <c r="H5364" s="67"/>
      <c r="I5364" s="67"/>
      <c r="J5364" s="67"/>
      <c r="K5364" s="67"/>
      <c r="L5364" s="67"/>
      <c r="M5364" s="67"/>
      <c r="N5364" s="67"/>
      <c r="O5364" s="67"/>
      <c r="P5364" s="67"/>
      <c r="Q5364" s="67"/>
      <c r="R5364" s="67"/>
      <c r="S5364" s="67"/>
      <c r="T5364" s="67"/>
      <c r="U5364" s="67"/>
      <c r="V5364" s="67"/>
    </row>
    <row r="5365" spans="3:22" ht="12.75" x14ac:dyDescent="0.35">
      <c r="C5365" s="67"/>
      <c r="D5365" s="67"/>
      <c r="E5365" s="67"/>
      <c r="F5365" s="67"/>
      <c r="G5365" s="67"/>
      <c r="H5365" s="67"/>
      <c r="I5365" s="67"/>
      <c r="J5365" s="67"/>
      <c r="K5365" s="67"/>
      <c r="L5365" s="67"/>
      <c r="M5365" s="67"/>
      <c r="N5365" s="67"/>
      <c r="O5365" s="67"/>
      <c r="P5365" s="67"/>
      <c r="Q5365" s="67"/>
      <c r="R5365" s="67"/>
      <c r="S5365" s="67"/>
      <c r="T5365" s="67"/>
      <c r="U5365" s="67"/>
      <c r="V5365" s="67"/>
    </row>
    <row r="5366" spans="3:22" ht="12.75" x14ac:dyDescent="0.35">
      <c r="C5366" s="67"/>
      <c r="D5366" s="67"/>
      <c r="E5366" s="67"/>
      <c r="F5366" s="67"/>
      <c r="G5366" s="67"/>
      <c r="H5366" s="67"/>
      <c r="I5366" s="67"/>
      <c r="J5366" s="67"/>
      <c r="K5366" s="67"/>
      <c r="L5366" s="67"/>
      <c r="M5366" s="67"/>
      <c r="N5366" s="67"/>
      <c r="O5366" s="67"/>
      <c r="P5366" s="67"/>
      <c r="Q5366" s="67"/>
      <c r="R5366" s="67"/>
      <c r="S5366" s="67"/>
      <c r="T5366" s="67"/>
      <c r="U5366" s="67"/>
      <c r="V5366" s="67"/>
    </row>
    <row r="5367" spans="3:22" ht="12.75" x14ac:dyDescent="0.35">
      <c r="C5367" s="67"/>
      <c r="D5367" s="67"/>
      <c r="E5367" s="67"/>
      <c r="F5367" s="67"/>
      <c r="G5367" s="67"/>
      <c r="H5367" s="67"/>
      <c r="I5367" s="67"/>
      <c r="J5367" s="67"/>
      <c r="K5367" s="67"/>
      <c r="L5367" s="67"/>
      <c r="M5367" s="67"/>
      <c r="N5367" s="67"/>
      <c r="O5367" s="67"/>
      <c r="P5367" s="67"/>
      <c r="Q5367" s="67"/>
      <c r="R5367" s="67"/>
      <c r="S5367" s="67"/>
      <c r="T5367" s="67"/>
      <c r="U5367" s="67"/>
      <c r="V5367" s="67"/>
    </row>
    <row r="5368" spans="3:22" ht="12.75" x14ac:dyDescent="0.35">
      <c r="C5368" s="67"/>
      <c r="D5368" s="67"/>
      <c r="E5368" s="67"/>
      <c r="F5368" s="67"/>
      <c r="G5368" s="67"/>
      <c r="H5368" s="67"/>
      <c r="I5368" s="67"/>
      <c r="J5368" s="67"/>
      <c r="K5368" s="67"/>
      <c r="L5368" s="67"/>
      <c r="M5368" s="67"/>
      <c r="N5368" s="67"/>
      <c r="O5368" s="67"/>
      <c r="P5368" s="67"/>
      <c r="Q5368" s="67"/>
      <c r="R5368" s="67"/>
      <c r="S5368" s="67"/>
      <c r="T5368" s="67"/>
      <c r="U5368" s="67"/>
      <c r="V5368" s="67"/>
    </row>
    <row r="5369" spans="3:22" ht="12.75" x14ac:dyDescent="0.35">
      <c r="C5369" s="67"/>
      <c r="D5369" s="67"/>
      <c r="E5369" s="67"/>
      <c r="F5369" s="67"/>
      <c r="G5369" s="67"/>
      <c r="H5369" s="67"/>
      <c r="I5369" s="67"/>
      <c r="J5369" s="67"/>
      <c r="K5369" s="67"/>
      <c r="L5369" s="67"/>
      <c r="M5369" s="67"/>
      <c r="N5369" s="67"/>
      <c r="O5369" s="67"/>
      <c r="P5369" s="67"/>
      <c r="Q5369" s="67"/>
      <c r="R5369" s="67"/>
      <c r="S5369" s="67"/>
      <c r="T5369" s="67"/>
      <c r="U5369" s="67"/>
      <c r="V5369" s="67"/>
    </row>
    <row r="5370" spans="3:22" ht="12.75" x14ac:dyDescent="0.35">
      <c r="C5370" s="67"/>
      <c r="D5370" s="67"/>
      <c r="E5370" s="67"/>
      <c r="F5370" s="67"/>
      <c r="G5370" s="67"/>
      <c r="H5370" s="67"/>
      <c r="I5370" s="67"/>
      <c r="J5370" s="67"/>
      <c r="K5370" s="67"/>
      <c r="L5370" s="67"/>
      <c r="M5370" s="67"/>
      <c r="N5370" s="67"/>
      <c r="O5370" s="67"/>
      <c r="P5370" s="67"/>
      <c r="Q5370" s="67"/>
      <c r="R5370" s="67"/>
      <c r="S5370" s="67"/>
      <c r="T5370" s="67"/>
      <c r="U5370" s="67"/>
      <c r="V5370" s="67"/>
    </row>
    <row r="5371" spans="3:22" ht="12.75" x14ac:dyDescent="0.35">
      <c r="C5371" s="67"/>
      <c r="D5371" s="67"/>
      <c r="E5371" s="67"/>
      <c r="F5371" s="67"/>
      <c r="G5371" s="67"/>
      <c r="H5371" s="67"/>
      <c r="I5371" s="67"/>
      <c r="J5371" s="67"/>
      <c r="K5371" s="67"/>
      <c r="L5371" s="67"/>
      <c r="M5371" s="67"/>
      <c r="N5371" s="67"/>
      <c r="O5371" s="67"/>
      <c r="P5371" s="67"/>
      <c r="Q5371" s="67"/>
      <c r="R5371" s="67"/>
      <c r="S5371" s="67"/>
      <c r="T5371" s="67"/>
      <c r="U5371" s="67"/>
      <c r="V5371" s="67"/>
    </row>
    <row r="5372" spans="3:22" ht="12.75" x14ac:dyDescent="0.35">
      <c r="C5372" s="67"/>
      <c r="D5372" s="67"/>
      <c r="E5372" s="67"/>
      <c r="F5372" s="67"/>
      <c r="G5372" s="67"/>
      <c r="H5372" s="67"/>
      <c r="I5372" s="67"/>
      <c r="J5372" s="67"/>
      <c r="K5372" s="67"/>
      <c r="L5372" s="67"/>
      <c r="M5372" s="67"/>
      <c r="N5372" s="67"/>
      <c r="O5372" s="67"/>
      <c r="P5372" s="67"/>
      <c r="Q5372" s="67"/>
      <c r="R5372" s="67"/>
      <c r="S5372" s="67"/>
      <c r="T5372" s="67"/>
      <c r="U5372" s="67"/>
      <c r="V5372" s="67"/>
    </row>
    <row r="5373" spans="3:22" ht="12.75" x14ac:dyDescent="0.35">
      <c r="C5373" s="67"/>
      <c r="D5373" s="67"/>
      <c r="E5373" s="67"/>
      <c r="F5373" s="67"/>
      <c r="G5373" s="67"/>
      <c r="H5373" s="67"/>
      <c r="I5373" s="67"/>
      <c r="J5373" s="67"/>
      <c r="K5373" s="67"/>
      <c r="L5373" s="67"/>
      <c r="M5373" s="67"/>
      <c r="N5373" s="67"/>
      <c r="O5373" s="67"/>
      <c r="P5373" s="67"/>
      <c r="Q5373" s="67"/>
      <c r="R5373" s="67"/>
      <c r="S5373" s="67"/>
      <c r="T5373" s="67"/>
      <c r="U5373" s="67"/>
      <c r="V5373" s="67"/>
    </row>
    <row r="5374" spans="3:22" ht="12.75" x14ac:dyDescent="0.35">
      <c r="C5374" s="67"/>
      <c r="D5374" s="67"/>
      <c r="E5374" s="67"/>
      <c r="F5374" s="67"/>
      <c r="G5374" s="67"/>
      <c r="H5374" s="67"/>
      <c r="I5374" s="67"/>
      <c r="J5374" s="67"/>
      <c r="K5374" s="67"/>
      <c r="L5374" s="67"/>
      <c r="M5374" s="67"/>
      <c r="N5374" s="67"/>
      <c r="O5374" s="67"/>
      <c r="P5374" s="67"/>
      <c r="Q5374" s="67"/>
      <c r="R5374" s="67"/>
      <c r="S5374" s="67"/>
      <c r="T5374" s="67"/>
      <c r="U5374" s="67"/>
      <c r="V5374" s="67"/>
    </row>
    <row r="5375" spans="3:22" ht="12.75" x14ac:dyDescent="0.35">
      <c r="C5375" s="67"/>
      <c r="D5375" s="67"/>
      <c r="E5375" s="67"/>
      <c r="F5375" s="67"/>
      <c r="G5375" s="67"/>
      <c r="H5375" s="67"/>
      <c r="I5375" s="67"/>
      <c r="J5375" s="67"/>
      <c r="K5375" s="67"/>
      <c r="L5375" s="67"/>
      <c r="M5375" s="67"/>
      <c r="N5375" s="67"/>
      <c r="O5375" s="67"/>
      <c r="P5375" s="67"/>
      <c r="Q5375" s="67"/>
      <c r="R5375" s="67"/>
      <c r="S5375" s="67"/>
      <c r="T5375" s="67"/>
      <c r="U5375" s="67"/>
      <c r="V5375" s="67"/>
    </row>
    <row r="5376" spans="3:22" ht="12.75" x14ac:dyDescent="0.35">
      <c r="C5376" s="67"/>
      <c r="D5376" s="67"/>
      <c r="E5376" s="67"/>
      <c r="F5376" s="67"/>
      <c r="G5376" s="67"/>
      <c r="H5376" s="67"/>
      <c r="I5376" s="67"/>
      <c r="J5376" s="67"/>
      <c r="K5376" s="67"/>
      <c r="L5376" s="67"/>
      <c r="M5376" s="67"/>
      <c r="N5376" s="67"/>
      <c r="O5376" s="67"/>
      <c r="P5376" s="67"/>
      <c r="Q5376" s="67"/>
      <c r="R5376" s="67"/>
      <c r="S5376" s="67"/>
      <c r="T5376" s="67"/>
      <c r="U5376" s="67"/>
      <c r="V5376" s="67"/>
    </row>
    <row r="5377" spans="3:22" ht="12.75" x14ac:dyDescent="0.35">
      <c r="C5377" s="67"/>
      <c r="D5377" s="67"/>
      <c r="E5377" s="67"/>
      <c r="F5377" s="67"/>
      <c r="G5377" s="67"/>
      <c r="H5377" s="67"/>
      <c r="I5377" s="67"/>
      <c r="J5377" s="67"/>
      <c r="K5377" s="67"/>
      <c r="L5377" s="67"/>
      <c r="M5377" s="67"/>
      <c r="N5377" s="67"/>
      <c r="O5377" s="67"/>
      <c r="P5377" s="67"/>
      <c r="Q5377" s="67"/>
      <c r="R5377" s="67"/>
      <c r="S5377" s="67"/>
      <c r="T5377" s="67"/>
      <c r="U5377" s="67"/>
      <c r="V5377" s="67"/>
    </row>
    <row r="5378" spans="3:22" ht="12.75" x14ac:dyDescent="0.35">
      <c r="C5378" s="67"/>
      <c r="D5378" s="67"/>
      <c r="E5378" s="67"/>
      <c r="F5378" s="67"/>
      <c r="G5378" s="67"/>
      <c r="H5378" s="67"/>
      <c r="I5378" s="67"/>
      <c r="J5378" s="67"/>
      <c r="K5378" s="67"/>
      <c r="L5378" s="67"/>
      <c r="M5378" s="67"/>
      <c r="N5378" s="67"/>
      <c r="O5378" s="67"/>
      <c r="P5378" s="67"/>
      <c r="Q5378" s="67"/>
      <c r="R5378" s="67"/>
      <c r="S5378" s="67"/>
      <c r="T5378" s="67"/>
      <c r="U5378" s="67"/>
      <c r="V5378" s="67"/>
    </row>
    <row r="5379" spans="3:22" ht="12.75" x14ac:dyDescent="0.35">
      <c r="C5379" s="67"/>
      <c r="D5379" s="67"/>
      <c r="E5379" s="67"/>
      <c r="F5379" s="67"/>
      <c r="G5379" s="67"/>
      <c r="H5379" s="67"/>
      <c r="I5379" s="67"/>
      <c r="J5379" s="67"/>
      <c r="K5379" s="67"/>
      <c r="L5379" s="67"/>
      <c r="M5379" s="67"/>
      <c r="N5379" s="67"/>
      <c r="O5379" s="67"/>
      <c r="P5379" s="67"/>
      <c r="Q5379" s="67"/>
      <c r="R5379" s="67"/>
      <c r="S5379" s="67"/>
      <c r="T5379" s="67"/>
      <c r="U5379" s="67"/>
      <c r="V5379" s="67"/>
    </row>
    <row r="5380" spans="3:22" ht="12.75" x14ac:dyDescent="0.35">
      <c r="C5380" s="67"/>
      <c r="D5380" s="67"/>
      <c r="E5380" s="67"/>
      <c r="F5380" s="67"/>
      <c r="G5380" s="67"/>
      <c r="H5380" s="67"/>
      <c r="I5380" s="67"/>
      <c r="J5380" s="67"/>
      <c r="K5380" s="67"/>
      <c r="L5380" s="67"/>
      <c r="M5380" s="67"/>
      <c r="N5380" s="67"/>
      <c r="O5380" s="67"/>
      <c r="P5380" s="67"/>
      <c r="Q5380" s="67"/>
      <c r="R5380" s="67"/>
      <c r="S5380" s="67"/>
      <c r="T5380" s="67"/>
      <c r="U5380" s="67"/>
      <c r="V5380" s="67"/>
    </row>
    <row r="5381" spans="3:22" ht="12.75" x14ac:dyDescent="0.35">
      <c r="C5381" s="67"/>
      <c r="D5381" s="67"/>
      <c r="E5381" s="67"/>
      <c r="F5381" s="67"/>
      <c r="G5381" s="67"/>
      <c r="H5381" s="67"/>
      <c r="I5381" s="67"/>
      <c r="J5381" s="67"/>
      <c r="K5381" s="67"/>
      <c r="L5381" s="67"/>
      <c r="M5381" s="67"/>
      <c r="N5381" s="67"/>
      <c r="O5381" s="67"/>
      <c r="P5381" s="67"/>
      <c r="Q5381" s="67"/>
      <c r="R5381" s="67"/>
      <c r="S5381" s="67"/>
      <c r="T5381" s="67"/>
      <c r="U5381" s="67"/>
      <c r="V5381" s="67"/>
    </row>
    <row r="5382" spans="3:22" ht="12.75" x14ac:dyDescent="0.35">
      <c r="C5382" s="67"/>
      <c r="D5382" s="67"/>
      <c r="E5382" s="67"/>
      <c r="F5382" s="67"/>
      <c r="G5382" s="67"/>
      <c r="H5382" s="67"/>
      <c r="I5382" s="67"/>
      <c r="J5382" s="67"/>
      <c r="K5382" s="67"/>
      <c r="L5382" s="67"/>
      <c r="M5382" s="67"/>
      <c r="N5382" s="67"/>
      <c r="O5382" s="67"/>
      <c r="P5382" s="67"/>
      <c r="Q5382" s="67"/>
      <c r="R5382" s="67"/>
      <c r="S5382" s="67"/>
      <c r="T5382" s="67"/>
      <c r="U5382" s="67"/>
      <c r="V5382" s="67"/>
    </row>
    <row r="5383" spans="3:22" ht="12.75" x14ac:dyDescent="0.35">
      <c r="C5383" s="67"/>
      <c r="D5383" s="67"/>
      <c r="E5383" s="67"/>
      <c r="F5383" s="67"/>
      <c r="G5383" s="67"/>
      <c r="H5383" s="67"/>
      <c r="I5383" s="67"/>
      <c r="J5383" s="67"/>
      <c r="K5383" s="67"/>
      <c r="L5383" s="67"/>
      <c r="M5383" s="67"/>
      <c r="N5383" s="67"/>
      <c r="O5383" s="67"/>
      <c r="P5383" s="67"/>
      <c r="Q5383" s="67"/>
      <c r="R5383" s="67"/>
      <c r="S5383" s="67"/>
      <c r="T5383" s="67"/>
      <c r="U5383" s="67"/>
      <c r="V5383" s="67"/>
    </row>
    <row r="5384" spans="3:22" ht="12.75" x14ac:dyDescent="0.35">
      <c r="C5384" s="67"/>
      <c r="D5384" s="67"/>
      <c r="E5384" s="67"/>
      <c r="F5384" s="67"/>
      <c r="G5384" s="67"/>
      <c r="H5384" s="67"/>
      <c r="I5384" s="67"/>
      <c r="J5384" s="67"/>
      <c r="K5384" s="67"/>
      <c r="L5384" s="67"/>
      <c r="M5384" s="67"/>
      <c r="N5384" s="67"/>
      <c r="O5384" s="67"/>
      <c r="P5384" s="67"/>
      <c r="Q5384" s="67"/>
      <c r="R5384" s="67"/>
      <c r="S5384" s="67"/>
      <c r="T5384" s="67"/>
      <c r="U5384" s="67"/>
      <c r="V5384" s="67"/>
    </row>
    <row r="5385" spans="3:22" ht="12.75" x14ac:dyDescent="0.35">
      <c r="C5385" s="67"/>
      <c r="D5385" s="67"/>
      <c r="E5385" s="67"/>
      <c r="F5385" s="67"/>
      <c r="G5385" s="67"/>
      <c r="H5385" s="67"/>
      <c r="I5385" s="67"/>
      <c r="J5385" s="67"/>
      <c r="K5385" s="67"/>
      <c r="L5385" s="67"/>
      <c r="M5385" s="67"/>
      <c r="N5385" s="67"/>
      <c r="O5385" s="67"/>
      <c r="P5385" s="67"/>
      <c r="Q5385" s="67"/>
      <c r="R5385" s="67"/>
      <c r="S5385" s="67"/>
      <c r="T5385" s="67"/>
      <c r="U5385" s="67"/>
      <c r="V5385" s="67"/>
    </row>
    <row r="5386" spans="3:22" ht="12.75" x14ac:dyDescent="0.35">
      <c r="C5386" s="67"/>
      <c r="D5386" s="67"/>
      <c r="E5386" s="67"/>
      <c r="F5386" s="67"/>
      <c r="G5386" s="67"/>
      <c r="H5386" s="67"/>
      <c r="I5386" s="67"/>
      <c r="J5386" s="67"/>
      <c r="K5386" s="67"/>
      <c r="L5386" s="67"/>
      <c r="M5386" s="67"/>
      <c r="N5386" s="67"/>
      <c r="O5386" s="67"/>
      <c r="P5386" s="67"/>
      <c r="Q5386" s="67"/>
      <c r="R5386" s="67"/>
      <c r="S5386" s="67"/>
      <c r="T5386" s="67"/>
      <c r="U5386" s="67"/>
      <c r="V5386" s="67"/>
    </row>
    <row r="5387" spans="3:22" ht="12.75" x14ac:dyDescent="0.35">
      <c r="C5387" s="67"/>
      <c r="D5387" s="67"/>
      <c r="E5387" s="67"/>
      <c r="F5387" s="67"/>
      <c r="G5387" s="67"/>
      <c r="H5387" s="67"/>
      <c r="I5387" s="67"/>
      <c r="J5387" s="67"/>
      <c r="K5387" s="67"/>
      <c r="L5387" s="67"/>
      <c r="M5387" s="67"/>
      <c r="N5387" s="67"/>
      <c r="O5387" s="67"/>
      <c r="P5387" s="67"/>
      <c r="Q5387" s="67"/>
      <c r="R5387" s="67"/>
      <c r="S5387" s="67"/>
      <c r="T5387" s="67"/>
      <c r="U5387" s="67"/>
      <c r="V5387" s="67"/>
    </row>
    <row r="5388" spans="3:22" ht="12.75" x14ac:dyDescent="0.35">
      <c r="C5388" s="67"/>
      <c r="D5388" s="67"/>
      <c r="E5388" s="67"/>
      <c r="F5388" s="67"/>
      <c r="G5388" s="67"/>
      <c r="H5388" s="67"/>
      <c r="I5388" s="67"/>
      <c r="J5388" s="67"/>
      <c r="K5388" s="67"/>
      <c r="L5388" s="67"/>
      <c r="M5388" s="67"/>
      <c r="N5388" s="67"/>
      <c r="O5388" s="67"/>
      <c r="P5388" s="67"/>
      <c r="Q5388" s="67"/>
      <c r="R5388" s="67"/>
      <c r="S5388" s="67"/>
      <c r="T5388" s="67"/>
      <c r="U5388" s="67"/>
      <c r="V5388" s="67"/>
    </row>
    <row r="5389" spans="3:22" ht="12.75" x14ac:dyDescent="0.35">
      <c r="C5389" s="67"/>
      <c r="D5389" s="67"/>
      <c r="E5389" s="67"/>
      <c r="F5389" s="67"/>
      <c r="G5389" s="67"/>
      <c r="H5389" s="67"/>
      <c r="I5389" s="67"/>
      <c r="J5389" s="67"/>
      <c r="K5389" s="67"/>
      <c r="L5389" s="67"/>
      <c r="M5389" s="67"/>
      <c r="N5389" s="67"/>
      <c r="O5389" s="67"/>
      <c r="P5389" s="67"/>
      <c r="Q5389" s="67"/>
      <c r="R5389" s="67"/>
      <c r="S5389" s="67"/>
      <c r="T5389" s="67"/>
      <c r="U5389" s="67"/>
      <c r="V5389" s="67"/>
    </row>
    <row r="5390" spans="3:22" ht="12.75" x14ac:dyDescent="0.35">
      <c r="C5390" s="67"/>
      <c r="D5390" s="67"/>
      <c r="E5390" s="67"/>
      <c r="F5390" s="67"/>
      <c r="G5390" s="67"/>
      <c r="H5390" s="67"/>
      <c r="I5390" s="67"/>
      <c r="J5390" s="67"/>
      <c r="K5390" s="67"/>
      <c r="L5390" s="67"/>
      <c r="M5390" s="67"/>
      <c r="N5390" s="67"/>
      <c r="O5390" s="67"/>
      <c r="P5390" s="67"/>
      <c r="Q5390" s="67"/>
      <c r="R5390" s="67"/>
      <c r="S5390" s="67"/>
      <c r="T5390" s="67"/>
      <c r="U5390" s="67"/>
      <c r="V5390" s="67"/>
    </row>
    <row r="5391" spans="3:22" ht="12.75" x14ac:dyDescent="0.35">
      <c r="C5391" s="67"/>
      <c r="D5391" s="67"/>
      <c r="E5391" s="67"/>
      <c r="F5391" s="67"/>
      <c r="G5391" s="67"/>
      <c r="H5391" s="67"/>
      <c r="I5391" s="67"/>
      <c r="J5391" s="67"/>
      <c r="K5391" s="67"/>
      <c r="L5391" s="67"/>
      <c r="M5391" s="67"/>
      <c r="N5391" s="67"/>
      <c r="O5391" s="67"/>
      <c r="P5391" s="67"/>
      <c r="Q5391" s="67"/>
      <c r="R5391" s="67"/>
      <c r="S5391" s="67"/>
      <c r="T5391" s="67"/>
      <c r="U5391" s="67"/>
      <c r="V5391" s="67"/>
    </row>
    <row r="5392" spans="3:22" ht="12.75" x14ac:dyDescent="0.35">
      <c r="C5392" s="67"/>
      <c r="D5392" s="67"/>
      <c r="E5392" s="67"/>
      <c r="F5392" s="67"/>
      <c r="G5392" s="67"/>
      <c r="H5392" s="67"/>
      <c r="I5392" s="67"/>
      <c r="J5392" s="67"/>
      <c r="K5392" s="67"/>
      <c r="L5392" s="67"/>
      <c r="M5392" s="67"/>
      <c r="N5392" s="67"/>
      <c r="O5392" s="67"/>
      <c r="P5392" s="67"/>
      <c r="Q5392" s="67"/>
      <c r="R5392" s="67"/>
      <c r="S5392" s="67"/>
      <c r="T5392" s="67"/>
      <c r="U5392" s="67"/>
      <c r="V5392" s="67"/>
    </row>
    <row r="5393" spans="3:22" ht="12.75" x14ac:dyDescent="0.35">
      <c r="C5393" s="67"/>
      <c r="D5393" s="67"/>
      <c r="E5393" s="67"/>
      <c r="F5393" s="67"/>
      <c r="G5393" s="67"/>
      <c r="H5393" s="67"/>
      <c r="I5393" s="67"/>
      <c r="J5393" s="67"/>
      <c r="K5393" s="67"/>
      <c r="L5393" s="67"/>
      <c r="M5393" s="67"/>
      <c r="N5393" s="67"/>
      <c r="O5393" s="67"/>
      <c r="P5393" s="67"/>
      <c r="Q5393" s="67"/>
      <c r="R5393" s="67"/>
      <c r="S5393" s="67"/>
      <c r="T5393" s="67"/>
      <c r="U5393" s="67"/>
      <c r="V5393" s="67"/>
    </row>
    <row r="5394" spans="3:22" ht="12.75" x14ac:dyDescent="0.35">
      <c r="C5394" s="67"/>
      <c r="D5394" s="67"/>
      <c r="E5394" s="67"/>
      <c r="F5394" s="67"/>
      <c r="G5394" s="67"/>
      <c r="H5394" s="67"/>
      <c r="I5394" s="67"/>
      <c r="J5394" s="67"/>
      <c r="K5394" s="67"/>
      <c r="L5394" s="67"/>
      <c r="M5394" s="67"/>
      <c r="N5394" s="67"/>
      <c r="O5394" s="67"/>
      <c r="P5394" s="67"/>
      <c r="Q5394" s="67"/>
      <c r="R5394" s="67"/>
      <c r="S5394" s="67"/>
      <c r="T5394" s="67"/>
      <c r="U5394" s="67"/>
      <c r="V5394" s="67"/>
    </row>
    <row r="5395" spans="3:22" ht="12.75" x14ac:dyDescent="0.35">
      <c r="C5395" s="67"/>
      <c r="D5395" s="67"/>
      <c r="E5395" s="67"/>
      <c r="F5395" s="67"/>
      <c r="G5395" s="67"/>
      <c r="H5395" s="67"/>
      <c r="I5395" s="67"/>
      <c r="J5395" s="67"/>
      <c r="K5395" s="67"/>
      <c r="L5395" s="67"/>
      <c r="M5395" s="67"/>
      <c r="N5395" s="67"/>
      <c r="O5395" s="67"/>
      <c r="P5395" s="67"/>
      <c r="Q5395" s="67"/>
      <c r="R5395" s="67"/>
      <c r="S5395" s="67"/>
      <c r="T5395" s="67"/>
      <c r="U5395" s="67"/>
      <c r="V5395" s="67"/>
    </row>
    <row r="5396" spans="3:22" ht="12.75" x14ac:dyDescent="0.35">
      <c r="C5396" s="67"/>
      <c r="D5396" s="67"/>
      <c r="E5396" s="67"/>
      <c r="F5396" s="67"/>
      <c r="G5396" s="67"/>
      <c r="H5396" s="67"/>
      <c r="I5396" s="67"/>
      <c r="J5396" s="67"/>
      <c r="K5396" s="67"/>
      <c r="L5396" s="67"/>
      <c r="M5396" s="67"/>
      <c r="N5396" s="67"/>
      <c r="O5396" s="67"/>
      <c r="P5396" s="67"/>
      <c r="Q5396" s="67"/>
      <c r="R5396" s="67"/>
      <c r="S5396" s="67"/>
      <c r="T5396" s="67"/>
      <c r="U5396" s="67"/>
      <c r="V5396" s="67"/>
    </row>
    <row r="5397" spans="3:22" ht="12.75" x14ac:dyDescent="0.35">
      <c r="C5397" s="67"/>
      <c r="D5397" s="67"/>
      <c r="E5397" s="67"/>
      <c r="F5397" s="67"/>
      <c r="G5397" s="67"/>
      <c r="H5397" s="67"/>
      <c r="I5397" s="67"/>
      <c r="J5397" s="67"/>
      <c r="K5397" s="67"/>
      <c r="L5397" s="67"/>
      <c r="M5397" s="67"/>
      <c r="N5397" s="67"/>
      <c r="O5397" s="67"/>
      <c r="P5397" s="67"/>
      <c r="Q5397" s="67"/>
      <c r="R5397" s="67"/>
      <c r="S5397" s="67"/>
      <c r="T5397" s="67"/>
      <c r="U5397" s="67"/>
      <c r="V5397" s="67"/>
    </row>
    <row r="5398" spans="3:22" ht="12.75" x14ac:dyDescent="0.35">
      <c r="C5398" s="67"/>
      <c r="D5398" s="67"/>
      <c r="E5398" s="67"/>
      <c r="F5398" s="67"/>
      <c r="G5398" s="67"/>
      <c r="H5398" s="67"/>
      <c r="I5398" s="67"/>
      <c r="J5398" s="67"/>
      <c r="K5398" s="67"/>
      <c r="L5398" s="67"/>
      <c r="M5398" s="67"/>
      <c r="N5398" s="67"/>
      <c r="O5398" s="67"/>
      <c r="P5398" s="67"/>
      <c r="Q5398" s="67"/>
      <c r="R5398" s="67"/>
      <c r="S5398" s="67"/>
      <c r="T5398" s="67"/>
      <c r="U5398" s="67"/>
      <c r="V5398" s="67"/>
    </row>
    <row r="5399" spans="3:22" ht="12.75" x14ac:dyDescent="0.35">
      <c r="C5399" s="67"/>
      <c r="D5399" s="67"/>
      <c r="E5399" s="67"/>
      <c r="F5399" s="67"/>
      <c r="G5399" s="67"/>
      <c r="H5399" s="67"/>
      <c r="I5399" s="67"/>
      <c r="J5399" s="67"/>
      <c r="K5399" s="67"/>
      <c r="L5399" s="67"/>
      <c r="M5399" s="67"/>
      <c r="N5399" s="67"/>
      <c r="O5399" s="67"/>
      <c r="P5399" s="67"/>
      <c r="Q5399" s="67"/>
      <c r="R5399" s="67"/>
      <c r="S5399" s="67"/>
      <c r="T5399" s="67"/>
      <c r="U5399" s="67"/>
      <c r="V5399" s="67"/>
    </row>
    <row r="5400" spans="3:22" ht="12.75" x14ac:dyDescent="0.35">
      <c r="C5400" s="67"/>
      <c r="D5400" s="67"/>
      <c r="E5400" s="67"/>
      <c r="F5400" s="67"/>
      <c r="G5400" s="67"/>
      <c r="H5400" s="67"/>
      <c r="I5400" s="67"/>
      <c r="J5400" s="67"/>
      <c r="K5400" s="67"/>
      <c r="L5400" s="67"/>
      <c r="M5400" s="67"/>
      <c r="N5400" s="67"/>
      <c r="O5400" s="67"/>
      <c r="P5400" s="67"/>
      <c r="Q5400" s="67"/>
      <c r="R5400" s="67"/>
      <c r="S5400" s="67"/>
      <c r="T5400" s="67"/>
      <c r="U5400" s="67"/>
      <c r="V5400" s="67"/>
    </row>
    <row r="5401" spans="3:22" ht="12.75" x14ac:dyDescent="0.35">
      <c r="C5401" s="67"/>
      <c r="D5401" s="67"/>
      <c r="E5401" s="67"/>
      <c r="F5401" s="67"/>
      <c r="G5401" s="67"/>
      <c r="H5401" s="67"/>
      <c r="I5401" s="67"/>
      <c r="J5401" s="67"/>
      <c r="K5401" s="67"/>
      <c r="L5401" s="67"/>
      <c r="M5401" s="67"/>
      <c r="N5401" s="67"/>
      <c r="O5401" s="67"/>
      <c r="P5401" s="67"/>
      <c r="Q5401" s="67"/>
      <c r="R5401" s="67"/>
      <c r="S5401" s="67"/>
      <c r="T5401" s="67"/>
      <c r="U5401" s="67"/>
      <c r="V5401" s="67"/>
    </row>
    <row r="5402" spans="3:22" ht="12.75" x14ac:dyDescent="0.35">
      <c r="C5402" s="67"/>
      <c r="D5402" s="67"/>
      <c r="E5402" s="67"/>
      <c r="F5402" s="67"/>
      <c r="G5402" s="67"/>
      <c r="H5402" s="67"/>
      <c r="I5402" s="67"/>
      <c r="J5402" s="67"/>
      <c r="K5402" s="67"/>
      <c r="L5402" s="67"/>
      <c r="M5402" s="67"/>
      <c r="N5402" s="67"/>
      <c r="O5402" s="67"/>
      <c r="P5402" s="67"/>
      <c r="Q5402" s="67"/>
      <c r="R5402" s="67"/>
      <c r="S5402" s="67"/>
      <c r="T5402" s="67"/>
      <c r="U5402" s="67"/>
      <c r="V5402" s="67"/>
    </row>
    <row r="5403" spans="3:22" ht="12.75" x14ac:dyDescent="0.35">
      <c r="C5403" s="67"/>
      <c r="D5403" s="67"/>
      <c r="E5403" s="67"/>
      <c r="F5403" s="67"/>
      <c r="G5403" s="67"/>
      <c r="H5403" s="67"/>
      <c r="I5403" s="67"/>
      <c r="J5403" s="67"/>
      <c r="K5403" s="67"/>
      <c r="L5403" s="67"/>
      <c r="M5403" s="67"/>
      <c r="N5403" s="67"/>
      <c r="O5403" s="67"/>
      <c r="P5403" s="67"/>
      <c r="Q5403" s="67"/>
      <c r="R5403" s="67"/>
      <c r="S5403" s="67"/>
      <c r="T5403" s="67"/>
      <c r="U5403" s="67"/>
      <c r="V5403" s="67"/>
    </row>
    <row r="5404" spans="3:22" ht="12.75" x14ac:dyDescent="0.35">
      <c r="C5404" s="67"/>
      <c r="D5404" s="67"/>
      <c r="E5404" s="67"/>
      <c r="F5404" s="67"/>
      <c r="G5404" s="67"/>
      <c r="H5404" s="67"/>
      <c r="I5404" s="67"/>
      <c r="J5404" s="67"/>
      <c r="K5404" s="67"/>
      <c r="L5404" s="67"/>
      <c r="M5404" s="67"/>
      <c r="N5404" s="67"/>
      <c r="O5404" s="67"/>
      <c r="P5404" s="67"/>
      <c r="Q5404" s="67"/>
      <c r="R5404" s="67"/>
      <c r="S5404" s="67"/>
      <c r="T5404" s="67"/>
      <c r="U5404" s="67"/>
      <c r="V5404" s="67"/>
    </row>
    <row r="5405" spans="3:22" ht="12.75" x14ac:dyDescent="0.35">
      <c r="C5405" s="67"/>
      <c r="D5405" s="67"/>
      <c r="E5405" s="67"/>
      <c r="F5405" s="67"/>
      <c r="G5405" s="67"/>
      <c r="H5405" s="67"/>
      <c r="I5405" s="67"/>
      <c r="J5405" s="67"/>
      <c r="K5405" s="67"/>
      <c r="L5405" s="67"/>
      <c r="M5405" s="67"/>
      <c r="N5405" s="67"/>
      <c r="O5405" s="67"/>
      <c r="P5405" s="67"/>
      <c r="Q5405" s="67"/>
      <c r="R5405" s="67"/>
      <c r="S5405" s="67"/>
      <c r="T5405" s="67"/>
      <c r="U5405" s="67"/>
      <c r="V5405" s="67"/>
    </row>
    <row r="5406" spans="3:22" ht="12.75" x14ac:dyDescent="0.35">
      <c r="C5406" s="67"/>
      <c r="D5406" s="67"/>
      <c r="E5406" s="67"/>
      <c r="F5406" s="67"/>
      <c r="G5406" s="67"/>
      <c r="H5406" s="67"/>
      <c r="I5406" s="67"/>
      <c r="J5406" s="67"/>
      <c r="K5406" s="67"/>
      <c r="L5406" s="67"/>
      <c r="M5406" s="67"/>
      <c r="N5406" s="67"/>
      <c r="O5406" s="67"/>
      <c r="P5406" s="67"/>
      <c r="Q5406" s="67"/>
      <c r="R5406" s="67"/>
      <c r="S5406" s="67"/>
      <c r="T5406" s="67"/>
      <c r="U5406" s="67"/>
      <c r="V5406" s="67"/>
    </row>
    <row r="5407" spans="3:22" ht="12.75" x14ac:dyDescent="0.35">
      <c r="C5407" s="67"/>
      <c r="D5407" s="67"/>
      <c r="E5407" s="67"/>
      <c r="F5407" s="67"/>
      <c r="G5407" s="67"/>
      <c r="H5407" s="67"/>
      <c r="I5407" s="67"/>
      <c r="J5407" s="67"/>
      <c r="K5407" s="67"/>
      <c r="L5407" s="67"/>
      <c r="M5407" s="67"/>
      <c r="N5407" s="67"/>
      <c r="O5407" s="67"/>
      <c r="P5407" s="67"/>
      <c r="Q5407" s="67"/>
      <c r="R5407" s="67"/>
      <c r="S5407" s="67"/>
      <c r="T5407" s="67"/>
      <c r="U5407" s="67"/>
      <c r="V5407" s="67"/>
    </row>
    <row r="5408" spans="3:22" ht="12.75" x14ac:dyDescent="0.35">
      <c r="C5408" s="67"/>
      <c r="D5408" s="67"/>
      <c r="E5408" s="67"/>
      <c r="F5408" s="67"/>
      <c r="G5408" s="67"/>
      <c r="H5408" s="67"/>
      <c r="I5408" s="67"/>
      <c r="J5408" s="67"/>
      <c r="K5408" s="67"/>
      <c r="L5408" s="67"/>
      <c r="M5408" s="67"/>
      <c r="N5408" s="67"/>
      <c r="O5408" s="67"/>
      <c r="P5408" s="67"/>
      <c r="Q5408" s="67"/>
      <c r="R5408" s="67"/>
      <c r="S5408" s="67"/>
      <c r="T5408" s="67"/>
      <c r="U5408" s="67"/>
      <c r="V5408" s="67"/>
    </row>
    <row r="5409" spans="3:22" ht="12.75" x14ac:dyDescent="0.35">
      <c r="C5409" s="67"/>
      <c r="D5409" s="67"/>
      <c r="E5409" s="67"/>
      <c r="F5409" s="67"/>
      <c r="G5409" s="67"/>
      <c r="H5409" s="67"/>
      <c r="I5409" s="67"/>
      <c r="J5409" s="67"/>
      <c r="K5409" s="67"/>
      <c r="L5409" s="67"/>
      <c r="M5409" s="67"/>
      <c r="N5409" s="67"/>
      <c r="O5409" s="67"/>
      <c r="P5409" s="67"/>
      <c r="Q5409" s="67"/>
      <c r="R5409" s="67"/>
      <c r="S5409" s="67"/>
      <c r="T5409" s="67"/>
      <c r="U5409" s="67"/>
      <c r="V5409" s="67"/>
    </row>
    <row r="5410" spans="3:22" ht="12.75" x14ac:dyDescent="0.35">
      <c r="C5410" s="67"/>
      <c r="D5410" s="67"/>
      <c r="E5410" s="67"/>
      <c r="F5410" s="67"/>
      <c r="G5410" s="67"/>
      <c r="H5410" s="67"/>
      <c r="I5410" s="67"/>
      <c r="J5410" s="67"/>
      <c r="K5410" s="67"/>
      <c r="L5410" s="67"/>
      <c r="M5410" s="67"/>
      <c r="N5410" s="67"/>
      <c r="O5410" s="67"/>
      <c r="P5410" s="67"/>
      <c r="Q5410" s="67"/>
      <c r="R5410" s="67"/>
      <c r="S5410" s="67"/>
      <c r="T5410" s="67"/>
      <c r="U5410" s="67"/>
      <c r="V5410" s="67"/>
    </row>
    <row r="5411" spans="3:22" ht="12.75" x14ac:dyDescent="0.35">
      <c r="C5411" s="67"/>
      <c r="D5411" s="67"/>
      <c r="E5411" s="67"/>
      <c r="F5411" s="67"/>
      <c r="G5411" s="67"/>
      <c r="H5411" s="67"/>
      <c r="I5411" s="67"/>
      <c r="J5411" s="67"/>
      <c r="K5411" s="67"/>
      <c r="L5411" s="67"/>
      <c r="M5411" s="67"/>
      <c r="N5411" s="67"/>
      <c r="O5411" s="67"/>
      <c r="P5411" s="67"/>
      <c r="Q5411" s="67"/>
      <c r="R5411" s="67"/>
      <c r="S5411" s="67"/>
      <c r="T5411" s="67"/>
      <c r="U5411" s="67"/>
      <c r="V5411" s="67"/>
    </row>
    <row r="5412" spans="3:22" ht="12.75" x14ac:dyDescent="0.35">
      <c r="C5412" s="67"/>
      <c r="D5412" s="67"/>
      <c r="E5412" s="67"/>
      <c r="F5412" s="67"/>
      <c r="G5412" s="67"/>
      <c r="H5412" s="67"/>
      <c r="I5412" s="67"/>
      <c r="J5412" s="67"/>
      <c r="K5412" s="67"/>
      <c r="L5412" s="67"/>
      <c r="M5412" s="67"/>
      <c r="N5412" s="67"/>
      <c r="O5412" s="67"/>
      <c r="P5412" s="67"/>
      <c r="Q5412" s="67"/>
      <c r="R5412" s="67"/>
      <c r="S5412" s="67"/>
      <c r="T5412" s="67"/>
      <c r="U5412" s="67"/>
      <c r="V5412" s="67"/>
    </row>
    <row r="5413" spans="3:22" ht="12.75" x14ac:dyDescent="0.35">
      <c r="C5413" s="67"/>
      <c r="D5413" s="67"/>
      <c r="E5413" s="67"/>
      <c r="F5413" s="67"/>
      <c r="G5413" s="67"/>
      <c r="H5413" s="67"/>
      <c r="I5413" s="67"/>
      <c r="J5413" s="67"/>
      <c r="K5413" s="67"/>
      <c r="L5413" s="67"/>
      <c r="M5413" s="67"/>
      <c r="N5413" s="67"/>
      <c r="O5413" s="67"/>
      <c r="P5413" s="67"/>
      <c r="Q5413" s="67"/>
      <c r="R5413" s="67"/>
      <c r="S5413" s="67"/>
      <c r="T5413" s="67"/>
      <c r="U5413" s="67"/>
      <c r="V5413" s="67"/>
    </row>
    <row r="5414" spans="3:22" ht="12.75" x14ac:dyDescent="0.35">
      <c r="C5414" s="67"/>
      <c r="D5414" s="67"/>
      <c r="E5414" s="67"/>
      <c r="F5414" s="67"/>
      <c r="G5414" s="67"/>
      <c r="H5414" s="67"/>
      <c r="I5414" s="67"/>
      <c r="J5414" s="67"/>
      <c r="K5414" s="67"/>
      <c r="L5414" s="67"/>
      <c r="M5414" s="67"/>
      <c r="N5414" s="67"/>
      <c r="O5414" s="67"/>
      <c r="P5414" s="67"/>
      <c r="Q5414" s="67"/>
      <c r="R5414" s="67"/>
      <c r="S5414" s="67"/>
      <c r="T5414" s="67"/>
      <c r="U5414" s="67"/>
      <c r="V5414" s="67"/>
    </row>
    <row r="5415" spans="3:22" ht="12.75" x14ac:dyDescent="0.35">
      <c r="C5415" s="67"/>
      <c r="D5415" s="67"/>
      <c r="E5415" s="67"/>
      <c r="F5415" s="67"/>
      <c r="G5415" s="67"/>
      <c r="H5415" s="67"/>
      <c r="I5415" s="67"/>
      <c r="J5415" s="67"/>
      <c r="K5415" s="67"/>
      <c r="L5415" s="67"/>
      <c r="M5415" s="67"/>
      <c r="N5415" s="67"/>
      <c r="O5415" s="67"/>
      <c r="P5415" s="67"/>
      <c r="Q5415" s="67"/>
      <c r="R5415" s="67"/>
      <c r="S5415" s="67"/>
      <c r="T5415" s="67"/>
      <c r="U5415" s="67"/>
      <c r="V5415" s="67"/>
    </row>
    <row r="5416" spans="3:22" ht="12.75" x14ac:dyDescent="0.35">
      <c r="C5416" s="67"/>
      <c r="D5416" s="67"/>
      <c r="E5416" s="67"/>
      <c r="F5416" s="67"/>
      <c r="G5416" s="67"/>
      <c r="H5416" s="67"/>
      <c r="I5416" s="67"/>
      <c r="J5416" s="67"/>
      <c r="K5416" s="67"/>
      <c r="L5416" s="67"/>
      <c r="M5416" s="67"/>
      <c r="N5416" s="67"/>
      <c r="O5416" s="67"/>
      <c r="P5416" s="67"/>
      <c r="Q5416" s="67"/>
      <c r="R5416" s="67"/>
      <c r="S5416" s="67"/>
      <c r="T5416" s="67"/>
      <c r="U5416" s="67"/>
      <c r="V5416" s="67"/>
    </row>
    <row r="5417" spans="3:22" ht="12.75" x14ac:dyDescent="0.35">
      <c r="C5417" s="67"/>
      <c r="D5417" s="67"/>
      <c r="E5417" s="67"/>
      <c r="F5417" s="67"/>
      <c r="G5417" s="67"/>
      <c r="H5417" s="67"/>
      <c r="I5417" s="67"/>
      <c r="J5417" s="67"/>
      <c r="K5417" s="67"/>
      <c r="L5417" s="67"/>
      <c r="M5417" s="67"/>
      <c r="N5417" s="67"/>
      <c r="O5417" s="67"/>
      <c r="P5417" s="67"/>
      <c r="Q5417" s="67"/>
      <c r="R5417" s="67"/>
      <c r="S5417" s="67"/>
      <c r="T5417" s="67"/>
      <c r="U5417" s="67"/>
      <c r="V5417" s="67"/>
    </row>
    <row r="5418" spans="3:22" ht="12.75" x14ac:dyDescent="0.35">
      <c r="C5418" s="67"/>
      <c r="D5418" s="67"/>
      <c r="E5418" s="67"/>
      <c r="F5418" s="67"/>
      <c r="G5418" s="67"/>
      <c r="H5418" s="67"/>
      <c r="I5418" s="67"/>
      <c r="J5418" s="67"/>
      <c r="K5418" s="67"/>
      <c r="L5418" s="67"/>
      <c r="M5418" s="67"/>
      <c r="N5418" s="67"/>
      <c r="O5418" s="67"/>
      <c r="P5418" s="67"/>
      <c r="Q5418" s="67"/>
      <c r="R5418" s="67"/>
      <c r="S5418" s="67"/>
      <c r="T5418" s="67"/>
      <c r="U5418" s="67"/>
      <c r="V5418" s="67"/>
    </row>
    <row r="5419" spans="3:22" ht="12.75" x14ac:dyDescent="0.35">
      <c r="C5419" s="67"/>
      <c r="D5419" s="67"/>
      <c r="E5419" s="67"/>
      <c r="F5419" s="67"/>
      <c r="G5419" s="67"/>
      <c r="H5419" s="67"/>
      <c r="I5419" s="67"/>
      <c r="J5419" s="67"/>
      <c r="K5419" s="67"/>
      <c r="L5419" s="67"/>
      <c r="M5419" s="67"/>
      <c r="N5419" s="67"/>
      <c r="O5419" s="67"/>
      <c r="P5419" s="67"/>
      <c r="Q5419" s="67"/>
      <c r="R5419" s="67"/>
      <c r="S5419" s="67"/>
      <c r="T5419" s="67"/>
      <c r="U5419" s="67"/>
      <c r="V5419" s="67"/>
    </row>
    <row r="5420" spans="3:22" ht="12.75" x14ac:dyDescent="0.35">
      <c r="C5420" s="67"/>
      <c r="D5420" s="67"/>
      <c r="E5420" s="67"/>
      <c r="F5420" s="67"/>
      <c r="G5420" s="67"/>
      <c r="H5420" s="67"/>
      <c r="I5420" s="67"/>
      <c r="J5420" s="67"/>
      <c r="K5420" s="67"/>
      <c r="L5420" s="67"/>
      <c r="M5420" s="67"/>
      <c r="N5420" s="67"/>
      <c r="O5420" s="67"/>
      <c r="P5420" s="67"/>
      <c r="Q5420" s="67"/>
      <c r="R5420" s="67"/>
      <c r="S5420" s="67"/>
      <c r="T5420" s="67"/>
      <c r="U5420" s="67"/>
      <c r="V5420" s="67"/>
    </row>
    <row r="5421" spans="3:22" ht="12.75" x14ac:dyDescent="0.35">
      <c r="C5421" s="67"/>
      <c r="D5421" s="67"/>
      <c r="E5421" s="67"/>
      <c r="F5421" s="67"/>
      <c r="G5421" s="67"/>
      <c r="H5421" s="67"/>
      <c r="I5421" s="67"/>
      <c r="J5421" s="67"/>
      <c r="K5421" s="67"/>
      <c r="L5421" s="67"/>
      <c r="M5421" s="67"/>
      <c r="N5421" s="67"/>
      <c r="O5421" s="67"/>
      <c r="P5421" s="67"/>
      <c r="Q5421" s="67"/>
      <c r="R5421" s="67"/>
      <c r="S5421" s="67"/>
      <c r="T5421" s="67"/>
      <c r="U5421" s="67"/>
      <c r="V5421" s="67"/>
    </row>
    <row r="5422" spans="3:22" ht="12.75" x14ac:dyDescent="0.35">
      <c r="C5422" s="67"/>
      <c r="D5422" s="67"/>
      <c r="E5422" s="67"/>
      <c r="F5422" s="67"/>
      <c r="G5422" s="67"/>
      <c r="H5422" s="67"/>
      <c r="I5422" s="67"/>
      <c r="J5422" s="67"/>
      <c r="K5422" s="67"/>
      <c r="L5422" s="67"/>
      <c r="M5422" s="67"/>
      <c r="N5422" s="67"/>
      <c r="O5422" s="67"/>
      <c r="P5422" s="67"/>
      <c r="Q5422" s="67"/>
      <c r="R5422" s="67"/>
      <c r="S5422" s="67"/>
      <c r="T5422" s="67"/>
      <c r="U5422" s="67"/>
      <c r="V5422" s="67"/>
    </row>
    <row r="5423" spans="3:22" ht="12.75" x14ac:dyDescent="0.35">
      <c r="C5423" s="67"/>
      <c r="D5423" s="67"/>
      <c r="E5423" s="67"/>
      <c r="F5423" s="67"/>
      <c r="G5423" s="67"/>
      <c r="H5423" s="67"/>
      <c r="I5423" s="67"/>
      <c r="J5423" s="67"/>
      <c r="K5423" s="67"/>
      <c r="L5423" s="67"/>
      <c r="M5423" s="67"/>
      <c r="N5423" s="67"/>
      <c r="O5423" s="67"/>
      <c r="P5423" s="67"/>
      <c r="Q5423" s="67"/>
      <c r="R5423" s="67"/>
      <c r="S5423" s="67"/>
      <c r="T5423" s="67"/>
      <c r="U5423" s="67"/>
      <c r="V5423" s="67"/>
    </row>
    <row r="5424" spans="3:22" ht="12.75" x14ac:dyDescent="0.35">
      <c r="C5424" s="67"/>
      <c r="D5424" s="67"/>
      <c r="E5424" s="67"/>
      <c r="F5424" s="67"/>
      <c r="G5424" s="67"/>
      <c r="H5424" s="67"/>
      <c r="I5424" s="67"/>
      <c r="J5424" s="67"/>
      <c r="K5424" s="67"/>
      <c r="L5424" s="67"/>
      <c r="M5424" s="67"/>
      <c r="N5424" s="67"/>
      <c r="O5424" s="67"/>
      <c r="P5424" s="67"/>
      <c r="Q5424" s="67"/>
      <c r="R5424" s="67"/>
      <c r="S5424" s="67"/>
      <c r="T5424" s="67"/>
      <c r="U5424" s="67"/>
      <c r="V5424" s="67"/>
    </row>
    <row r="5425" spans="3:22" ht="12.75" x14ac:dyDescent="0.35">
      <c r="C5425" s="67"/>
      <c r="D5425" s="67"/>
      <c r="E5425" s="67"/>
      <c r="F5425" s="67"/>
      <c r="G5425" s="67"/>
      <c r="H5425" s="67"/>
      <c r="I5425" s="67"/>
      <c r="J5425" s="67"/>
      <c r="K5425" s="67"/>
      <c r="L5425" s="67"/>
      <c r="M5425" s="67"/>
      <c r="N5425" s="67"/>
      <c r="O5425" s="67"/>
      <c r="P5425" s="67"/>
      <c r="Q5425" s="67"/>
      <c r="R5425" s="67"/>
      <c r="S5425" s="67"/>
      <c r="T5425" s="67"/>
      <c r="U5425" s="67"/>
      <c r="V5425" s="67"/>
    </row>
    <row r="5426" spans="3:22" ht="12.75" x14ac:dyDescent="0.35">
      <c r="C5426" s="67"/>
      <c r="D5426" s="67"/>
      <c r="E5426" s="67"/>
      <c r="F5426" s="67"/>
      <c r="G5426" s="67"/>
      <c r="H5426" s="67"/>
      <c r="I5426" s="67"/>
      <c r="J5426" s="67"/>
      <c r="K5426" s="67"/>
      <c r="L5426" s="67"/>
      <c r="M5426" s="67"/>
      <c r="N5426" s="67"/>
      <c r="O5426" s="67"/>
      <c r="P5426" s="67"/>
      <c r="Q5426" s="67"/>
      <c r="R5426" s="67"/>
      <c r="S5426" s="67"/>
      <c r="T5426" s="67"/>
      <c r="U5426" s="67"/>
      <c r="V5426" s="67"/>
    </row>
    <row r="5427" spans="3:22" ht="12.75" x14ac:dyDescent="0.35">
      <c r="C5427" s="67"/>
      <c r="D5427" s="67"/>
      <c r="E5427" s="67"/>
      <c r="F5427" s="67"/>
      <c r="G5427" s="67"/>
      <c r="H5427" s="67"/>
      <c r="I5427" s="67"/>
      <c r="J5427" s="67"/>
      <c r="K5427" s="67"/>
      <c r="L5427" s="67"/>
      <c r="M5427" s="67"/>
      <c r="N5427" s="67"/>
      <c r="O5427" s="67"/>
      <c r="P5427" s="67"/>
      <c r="Q5427" s="67"/>
      <c r="R5427" s="67"/>
      <c r="S5427" s="67"/>
      <c r="T5427" s="67"/>
      <c r="U5427" s="67"/>
      <c r="V5427" s="67"/>
    </row>
    <row r="5428" spans="3:22" ht="12.75" x14ac:dyDescent="0.35">
      <c r="C5428" s="67"/>
      <c r="D5428" s="67"/>
      <c r="E5428" s="67"/>
      <c r="F5428" s="67"/>
      <c r="G5428" s="67"/>
      <c r="H5428" s="67"/>
      <c r="I5428" s="67"/>
      <c r="J5428" s="67"/>
      <c r="K5428" s="67"/>
      <c r="L5428" s="67"/>
      <c r="M5428" s="67"/>
      <c r="N5428" s="67"/>
      <c r="O5428" s="67"/>
      <c r="P5428" s="67"/>
      <c r="Q5428" s="67"/>
      <c r="R5428" s="67"/>
      <c r="S5428" s="67"/>
      <c r="T5428" s="67"/>
      <c r="U5428" s="67"/>
      <c r="V5428" s="67"/>
    </row>
    <row r="5429" spans="3:22" ht="12.75" x14ac:dyDescent="0.35">
      <c r="C5429" s="67"/>
      <c r="D5429" s="67"/>
      <c r="E5429" s="67"/>
      <c r="F5429" s="67"/>
      <c r="G5429" s="67"/>
      <c r="H5429" s="67"/>
      <c r="I5429" s="67"/>
      <c r="J5429" s="67"/>
      <c r="K5429" s="67"/>
      <c r="L5429" s="67"/>
      <c r="M5429" s="67"/>
      <c r="N5429" s="67"/>
      <c r="O5429" s="67"/>
      <c r="P5429" s="67"/>
      <c r="Q5429" s="67"/>
      <c r="R5429" s="67"/>
      <c r="S5429" s="67"/>
      <c r="T5429" s="67"/>
      <c r="U5429" s="67"/>
      <c r="V5429" s="67"/>
    </row>
    <row r="5430" spans="3:22" ht="12.75" x14ac:dyDescent="0.35">
      <c r="C5430" s="67"/>
      <c r="D5430" s="67"/>
      <c r="E5430" s="67"/>
      <c r="F5430" s="67"/>
      <c r="G5430" s="67"/>
      <c r="H5430" s="67"/>
      <c r="I5430" s="67"/>
      <c r="J5430" s="67"/>
      <c r="K5430" s="67"/>
      <c r="L5430" s="67"/>
      <c r="M5430" s="67"/>
      <c r="N5430" s="67"/>
      <c r="O5430" s="67"/>
      <c r="P5430" s="67"/>
      <c r="Q5430" s="67"/>
      <c r="R5430" s="67"/>
      <c r="S5430" s="67"/>
      <c r="T5430" s="67"/>
      <c r="U5430" s="67"/>
      <c r="V5430" s="67"/>
    </row>
    <row r="5431" spans="3:22" ht="12.75" x14ac:dyDescent="0.35">
      <c r="C5431" s="67"/>
      <c r="D5431" s="67"/>
      <c r="E5431" s="67"/>
      <c r="F5431" s="67"/>
      <c r="G5431" s="67"/>
      <c r="H5431" s="67"/>
      <c r="I5431" s="67"/>
      <c r="J5431" s="67"/>
      <c r="K5431" s="67"/>
      <c r="L5431" s="67"/>
      <c r="M5431" s="67"/>
      <c r="N5431" s="67"/>
      <c r="O5431" s="67"/>
      <c r="P5431" s="67"/>
      <c r="Q5431" s="67"/>
      <c r="R5431" s="67"/>
      <c r="S5431" s="67"/>
      <c r="T5431" s="67"/>
      <c r="U5431" s="67"/>
      <c r="V5431" s="67"/>
    </row>
    <row r="5432" spans="3:22" ht="12.75" x14ac:dyDescent="0.35">
      <c r="C5432" s="67"/>
      <c r="D5432" s="67"/>
      <c r="E5432" s="67"/>
      <c r="F5432" s="67"/>
      <c r="G5432" s="67"/>
      <c r="H5432" s="67"/>
      <c r="I5432" s="67"/>
      <c r="J5432" s="67"/>
      <c r="K5432" s="67"/>
      <c r="L5432" s="67"/>
      <c r="M5432" s="67"/>
      <c r="N5432" s="67"/>
      <c r="O5432" s="67"/>
      <c r="P5432" s="67"/>
      <c r="Q5432" s="67"/>
      <c r="R5432" s="67"/>
      <c r="S5432" s="67"/>
      <c r="T5432" s="67"/>
      <c r="U5432" s="67"/>
      <c r="V5432" s="67"/>
    </row>
    <row r="5433" spans="3:22" ht="12.75" x14ac:dyDescent="0.35">
      <c r="C5433" s="67"/>
      <c r="D5433" s="67"/>
      <c r="E5433" s="67"/>
      <c r="F5433" s="67"/>
      <c r="G5433" s="67"/>
      <c r="H5433" s="67"/>
      <c r="I5433" s="67"/>
      <c r="J5433" s="67"/>
      <c r="K5433" s="67"/>
      <c r="L5433" s="67"/>
      <c r="M5433" s="67"/>
      <c r="N5433" s="67"/>
      <c r="O5433" s="67"/>
      <c r="P5433" s="67"/>
      <c r="Q5433" s="67"/>
      <c r="R5433" s="67"/>
      <c r="S5433" s="67"/>
      <c r="T5433" s="67"/>
      <c r="U5433" s="67"/>
      <c r="V5433" s="67"/>
    </row>
    <row r="5434" spans="3:22" ht="12.75" x14ac:dyDescent="0.35">
      <c r="C5434" s="67"/>
      <c r="D5434" s="67"/>
      <c r="E5434" s="67"/>
      <c r="F5434" s="67"/>
      <c r="G5434" s="67"/>
      <c r="H5434" s="67"/>
      <c r="I5434" s="67"/>
      <c r="J5434" s="67"/>
      <c r="K5434" s="67"/>
      <c r="L5434" s="67"/>
      <c r="M5434" s="67"/>
      <c r="N5434" s="67"/>
      <c r="O5434" s="67"/>
      <c r="P5434" s="67"/>
      <c r="Q5434" s="67"/>
      <c r="R5434" s="67"/>
      <c r="S5434" s="67"/>
      <c r="T5434" s="67"/>
      <c r="U5434" s="67"/>
      <c r="V5434" s="67"/>
    </row>
    <row r="5435" spans="3:22" ht="12.75" x14ac:dyDescent="0.35">
      <c r="C5435" s="67"/>
      <c r="D5435" s="67"/>
      <c r="E5435" s="67"/>
      <c r="F5435" s="67"/>
      <c r="G5435" s="67"/>
      <c r="H5435" s="67"/>
      <c r="I5435" s="67"/>
      <c r="J5435" s="67"/>
      <c r="K5435" s="67"/>
      <c r="L5435" s="67"/>
      <c r="M5435" s="67"/>
      <c r="N5435" s="67"/>
      <c r="O5435" s="67"/>
      <c r="P5435" s="67"/>
      <c r="Q5435" s="67"/>
      <c r="R5435" s="67"/>
      <c r="S5435" s="67"/>
      <c r="T5435" s="67"/>
      <c r="U5435" s="67"/>
      <c r="V5435" s="67"/>
    </row>
    <row r="5436" spans="3:22" ht="12.75" x14ac:dyDescent="0.35">
      <c r="C5436" s="67"/>
      <c r="D5436" s="67"/>
      <c r="E5436" s="67"/>
      <c r="F5436" s="67"/>
      <c r="G5436" s="67"/>
      <c r="H5436" s="67"/>
      <c r="I5436" s="67"/>
      <c r="J5436" s="67"/>
      <c r="K5436" s="67"/>
      <c r="L5436" s="67"/>
      <c r="M5436" s="67"/>
      <c r="N5436" s="67"/>
      <c r="O5436" s="67"/>
      <c r="P5436" s="67"/>
      <c r="Q5436" s="67"/>
      <c r="R5436" s="67"/>
      <c r="S5436" s="67"/>
      <c r="T5436" s="67"/>
      <c r="U5436" s="67"/>
      <c r="V5436" s="67"/>
    </row>
    <row r="5437" spans="3:22" ht="12.75" x14ac:dyDescent="0.35">
      <c r="C5437" s="67"/>
      <c r="D5437" s="67"/>
      <c r="E5437" s="67"/>
      <c r="F5437" s="67"/>
      <c r="G5437" s="67"/>
      <c r="H5437" s="67"/>
      <c r="I5437" s="67"/>
      <c r="J5437" s="67"/>
      <c r="K5437" s="67"/>
      <c r="L5437" s="67"/>
      <c r="M5437" s="67"/>
      <c r="N5437" s="67"/>
      <c r="O5437" s="67"/>
      <c r="P5437" s="67"/>
      <c r="Q5437" s="67"/>
      <c r="R5437" s="67"/>
      <c r="S5437" s="67"/>
      <c r="T5437" s="67"/>
      <c r="U5437" s="67"/>
      <c r="V5437" s="67"/>
    </row>
    <row r="5438" spans="3:22" ht="12.75" x14ac:dyDescent="0.35">
      <c r="C5438" s="67"/>
      <c r="D5438" s="67"/>
      <c r="E5438" s="67"/>
      <c r="F5438" s="67"/>
      <c r="G5438" s="67"/>
      <c r="H5438" s="67"/>
      <c r="I5438" s="67"/>
      <c r="J5438" s="67"/>
      <c r="K5438" s="67"/>
      <c r="L5438" s="67"/>
      <c r="M5438" s="67"/>
      <c r="N5438" s="67"/>
      <c r="O5438" s="67"/>
      <c r="P5438" s="67"/>
      <c r="Q5438" s="67"/>
      <c r="R5438" s="67"/>
      <c r="S5438" s="67"/>
      <c r="T5438" s="67"/>
      <c r="U5438" s="67"/>
      <c r="V5438" s="67"/>
    </row>
    <row r="5439" spans="3:22" ht="12.75" x14ac:dyDescent="0.35">
      <c r="C5439" s="67"/>
      <c r="D5439" s="67"/>
      <c r="E5439" s="67"/>
      <c r="F5439" s="67"/>
      <c r="G5439" s="67"/>
      <c r="H5439" s="67"/>
      <c r="I5439" s="67"/>
      <c r="J5439" s="67"/>
      <c r="K5439" s="67"/>
      <c r="L5439" s="67"/>
      <c r="M5439" s="67"/>
      <c r="N5439" s="67"/>
      <c r="O5439" s="67"/>
      <c r="P5439" s="67"/>
      <c r="Q5439" s="67"/>
      <c r="R5439" s="67"/>
      <c r="S5439" s="67"/>
      <c r="T5439" s="67"/>
      <c r="U5439" s="67"/>
      <c r="V5439" s="67"/>
    </row>
    <row r="5440" spans="3:22" ht="12.75" x14ac:dyDescent="0.35">
      <c r="C5440" s="67"/>
      <c r="D5440" s="67"/>
      <c r="E5440" s="67"/>
      <c r="F5440" s="67"/>
      <c r="G5440" s="67"/>
      <c r="H5440" s="67"/>
      <c r="I5440" s="67"/>
      <c r="J5440" s="67"/>
      <c r="K5440" s="67"/>
      <c r="L5440" s="67"/>
      <c r="M5440" s="67"/>
      <c r="N5440" s="67"/>
      <c r="O5440" s="67"/>
      <c r="P5440" s="67"/>
      <c r="Q5440" s="67"/>
      <c r="R5440" s="67"/>
      <c r="S5440" s="67"/>
      <c r="T5440" s="67"/>
      <c r="U5440" s="67"/>
      <c r="V5440" s="67"/>
    </row>
    <row r="5441" spans="3:22" ht="12.75" x14ac:dyDescent="0.35">
      <c r="C5441" s="67"/>
      <c r="D5441" s="67"/>
      <c r="E5441" s="67"/>
      <c r="F5441" s="67"/>
      <c r="G5441" s="67"/>
      <c r="H5441" s="67"/>
      <c r="I5441" s="67"/>
      <c r="J5441" s="67"/>
      <c r="K5441" s="67"/>
      <c r="L5441" s="67"/>
      <c r="M5441" s="67"/>
      <c r="N5441" s="67"/>
      <c r="O5441" s="67"/>
      <c r="P5441" s="67"/>
      <c r="Q5441" s="67"/>
      <c r="R5441" s="67"/>
      <c r="S5441" s="67"/>
      <c r="T5441" s="67"/>
      <c r="U5441" s="67"/>
      <c r="V5441" s="67"/>
    </row>
    <row r="5442" spans="3:22" ht="12.75" x14ac:dyDescent="0.35">
      <c r="C5442" s="67"/>
      <c r="D5442" s="67"/>
      <c r="E5442" s="67"/>
      <c r="F5442" s="67"/>
      <c r="G5442" s="67"/>
      <c r="H5442" s="67"/>
      <c r="I5442" s="67"/>
      <c r="J5442" s="67"/>
      <c r="K5442" s="67"/>
      <c r="L5442" s="67"/>
      <c r="M5442" s="67"/>
      <c r="N5442" s="67"/>
      <c r="O5442" s="67"/>
      <c r="P5442" s="67"/>
      <c r="Q5442" s="67"/>
      <c r="R5442" s="67"/>
      <c r="S5442" s="67"/>
      <c r="T5442" s="67"/>
      <c r="U5442" s="67"/>
      <c r="V5442" s="67"/>
    </row>
    <row r="5443" spans="3:22" ht="12.75" x14ac:dyDescent="0.35">
      <c r="C5443" s="67"/>
      <c r="D5443" s="67"/>
      <c r="E5443" s="67"/>
      <c r="F5443" s="67"/>
      <c r="G5443" s="67"/>
      <c r="H5443" s="67"/>
      <c r="I5443" s="67"/>
      <c r="J5443" s="67"/>
      <c r="K5443" s="67"/>
      <c r="L5443" s="67"/>
      <c r="M5443" s="67"/>
      <c r="N5443" s="67"/>
      <c r="O5443" s="67"/>
      <c r="P5443" s="67"/>
      <c r="Q5443" s="67"/>
      <c r="R5443" s="67"/>
      <c r="S5443" s="67"/>
      <c r="T5443" s="67"/>
      <c r="U5443" s="67"/>
      <c r="V5443" s="67"/>
    </row>
    <row r="5444" spans="3:22" ht="12.75" x14ac:dyDescent="0.35">
      <c r="C5444" s="67"/>
      <c r="D5444" s="67"/>
      <c r="E5444" s="67"/>
      <c r="F5444" s="67"/>
      <c r="G5444" s="67"/>
      <c r="H5444" s="67"/>
      <c r="I5444" s="67"/>
      <c r="J5444" s="67"/>
      <c r="K5444" s="67"/>
      <c r="L5444" s="67"/>
      <c r="M5444" s="67"/>
      <c r="N5444" s="67"/>
      <c r="O5444" s="67"/>
      <c r="P5444" s="67"/>
      <c r="Q5444" s="67"/>
      <c r="R5444" s="67"/>
      <c r="S5444" s="67"/>
      <c r="T5444" s="67"/>
      <c r="U5444" s="67"/>
      <c r="V5444" s="67"/>
    </row>
    <row r="5445" spans="3:22" ht="12.75" x14ac:dyDescent="0.35">
      <c r="C5445" s="67"/>
      <c r="D5445" s="67"/>
      <c r="E5445" s="67"/>
      <c r="F5445" s="67"/>
      <c r="G5445" s="67"/>
      <c r="H5445" s="67"/>
      <c r="I5445" s="67"/>
      <c r="J5445" s="67"/>
      <c r="K5445" s="67"/>
      <c r="L5445" s="67"/>
      <c r="M5445" s="67"/>
      <c r="N5445" s="67"/>
      <c r="O5445" s="67"/>
      <c r="P5445" s="67"/>
      <c r="Q5445" s="67"/>
      <c r="R5445" s="67"/>
      <c r="S5445" s="67"/>
      <c r="T5445" s="67"/>
      <c r="U5445" s="67"/>
      <c r="V5445" s="67"/>
    </row>
    <row r="5446" spans="3:22" ht="12.75" x14ac:dyDescent="0.35">
      <c r="C5446" s="67"/>
      <c r="D5446" s="67"/>
      <c r="E5446" s="67"/>
      <c r="F5446" s="67"/>
      <c r="G5446" s="67"/>
      <c r="H5446" s="67"/>
      <c r="I5446" s="67"/>
      <c r="J5446" s="67"/>
      <c r="K5446" s="67"/>
      <c r="L5446" s="67"/>
      <c r="M5446" s="67"/>
      <c r="N5446" s="67"/>
      <c r="O5446" s="67"/>
      <c r="P5446" s="67"/>
      <c r="Q5446" s="67"/>
      <c r="R5446" s="67"/>
      <c r="S5446" s="67"/>
      <c r="T5446" s="67"/>
      <c r="U5446" s="67"/>
      <c r="V5446" s="67"/>
    </row>
    <row r="5447" spans="3:22" ht="12.75" x14ac:dyDescent="0.35">
      <c r="C5447" s="67"/>
      <c r="D5447" s="67"/>
      <c r="E5447" s="67"/>
      <c r="F5447" s="67"/>
      <c r="G5447" s="67"/>
      <c r="H5447" s="67"/>
      <c r="I5447" s="67"/>
      <c r="J5447" s="67"/>
      <c r="K5447" s="67"/>
      <c r="L5447" s="67"/>
      <c r="M5447" s="67"/>
      <c r="N5447" s="67"/>
      <c r="O5447" s="67"/>
      <c r="P5447" s="67"/>
      <c r="Q5447" s="67"/>
      <c r="R5447" s="67"/>
      <c r="S5447" s="67"/>
      <c r="T5447" s="67"/>
      <c r="U5447" s="67"/>
      <c r="V5447" s="67"/>
    </row>
    <row r="5448" spans="3:22" ht="12.75" x14ac:dyDescent="0.35">
      <c r="C5448" s="67"/>
      <c r="D5448" s="67"/>
      <c r="E5448" s="67"/>
      <c r="F5448" s="67"/>
      <c r="G5448" s="67"/>
      <c r="H5448" s="67"/>
      <c r="I5448" s="67"/>
      <c r="J5448" s="67"/>
      <c r="K5448" s="67"/>
      <c r="L5448" s="67"/>
      <c r="M5448" s="67"/>
      <c r="N5448" s="67"/>
      <c r="O5448" s="67"/>
      <c r="P5448" s="67"/>
      <c r="Q5448" s="67"/>
      <c r="R5448" s="67"/>
      <c r="S5448" s="67"/>
      <c r="T5448" s="67"/>
      <c r="U5448" s="67"/>
      <c r="V5448" s="67"/>
    </row>
    <row r="5449" spans="3:22" ht="12.75" x14ac:dyDescent="0.35">
      <c r="C5449" s="67"/>
      <c r="D5449" s="67"/>
      <c r="E5449" s="67"/>
      <c r="F5449" s="67"/>
      <c r="G5449" s="67"/>
      <c r="H5449" s="67"/>
      <c r="I5449" s="67"/>
      <c r="J5449" s="67"/>
      <c r="K5449" s="67"/>
      <c r="L5449" s="67"/>
      <c r="M5449" s="67"/>
      <c r="N5449" s="67"/>
      <c r="O5449" s="67"/>
      <c r="P5449" s="67"/>
      <c r="Q5449" s="67"/>
      <c r="R5449" s="67"/>
      <c r="S5449" s="67"/>
      <c r="T5449" s="67"/>
      <c r="U5449" s="67"/>
      <c r="V5449" s="67"/>
    </row>
    <row r="5450" spans="3:22" ht="12.75" x14ac:dyDescent="0.35">
      <c r="C5450" s="67"/>
      <c r="D5450" s="67"/>
      <c r="E5450" s="67"/>
      <c r="F5450" s="67"/>
      <c r="G5450" s="67"/>
      <c r="H5450" s="67"/>
      <c r="I5450" s="67"/>
      <c r="J5450" s="67"/>
      <c r="K5450" s="67"/>
      <c r="L5450" s="67"/>
      <c r="M5450" s="67"/>
      <c r="N5450" s="67"/>
      <c r="O5450" s="67"/>
      <c r="P5450" s="67"/>
      <c r="Q5450" s="67"/>
      <c r="R5450" s="67"/>
      <c r="S5450" s="67"/>
      <c r="T5450" s="67"/>
      <c r="U5450" s="67"/>
      <c r="V5450" s="67"/>
    </row>
    <row r="5451" spans="3:22" ht="12.75" x14ac:dyDescent="0.35">
      <c r="C5451" s="67"/>
      <c r="D5451" s="67"/>
      <c r="E5451" s="67"/>
      <c r="F5451" s="67"/>
      <c r="G5451" s="67"/>
      <c r="H5451" s="67"/>
      <c r="I5451" s="67"/>
      <c r="J5451" s="67"/>
      <c r="K5451" s="67"/>
      <c r="L5451" s="67"/>
      <c r="M5451" s="67"/>
      <c r="N5451" s="67"/>
      <c r="O5451" s="67"/>
      <c r="P5451" s="67"/>
      <c r="Q5451" s="67"/>
      <c r="R5451" s="67"/>
      <c r="S5451" s="67"/>
      <c r="T5451" s="67"/>
      <c r="U5451" s="67"/>
      <c r="V5451" s="67"/>
    </row>
    <row r="5452" spans="3:22" ht="12.75" x14ac:dyDescent="0.35">
      <c r="C5452" s="67"/>
      <c r="D5452" s="67"/>
      <c r="E5452" s="67"/>
      <c r="F5452" s="67"/>
      <c r="G5452" s="67"/>
      <c r="H5452" s="67"/>
      <c r="I5452" s="67"/>
      <c r="J5452" s="67"/>
      <c r="K5452" s="67"/>
      <c r="L5452" s="67"/>
      <c r="M5452" s="67"/>
      <c r="N5452" s="67"/>
      <c r="O5452" s="67"/>
      <c r="P5452" s="67"/>
      <c r="Q5452" s="67"/>
      <c r="R5452" s="67"/>
      <c r="S5452" s="67"/>
      <c r="T5452" s="67"/>
      <c r="U5452" s="67"/>
      <c r="V5452" s="67"/>
    </row>
    <row r="5453" spans="3:22" ht="12.75" x14ac:dyDescent="0.35">
      <c r="C5453" s="67"/>
      <c r="D5453" s="67"/>
      <c r="E5453" s="67"/>
      <c r="F5453" s="67"/>
      <c r="G5453" s="67"/>
      <c r="H5453" s="67"/>
      <c r="I5453" s="67"/>
      <c r="J5453" s="67"/>
      <c r="K5453" s="67"/>
      <c r="L5453" s="67"/>
      <c r="M5453" s="67"/>
      <c r="N5453" s="67"/>
      <c r="O5453" s="67"/>
      <c r="P5453" s="67"/>
      <c r="Q5453" s="67"/>
      <c r="R5453" s="67"/>
      <c r="S5453" s="67"/>
      <c r="T5453" s="67"/>
      <c r="U5453" s="67"/>
      <c r="V5453" s="67"/>
    </row>
    <row r="5454" spans="3:22" ht="12.75" x14ac:dyDescent="0.35">
      <c r="C5454" s="67"/>
      <c r="D5454" s="67"/>
      <c r="E5454" s="67"/>
      <c r="F5454" s="67"/>
      <c r="G5454" s="67"/>
      <c r="H5454" s="67"/>
      <c r="I5454" s="67"/>
      <c r="J5454" s="67"/>
      <c r="K5454" s="67"/>
      <c r="L5454" s="67"/>
      <c r="M5454" s="67"/>
      <c r="N5454" s="67"/>
      <c r="O5454" s="67"/>
      <c r="P5454" s="67"/>
      <c r="Q5454" s="67"/>
      <c r="R5454" s="67"/>
      <c r="S5454" s="67"/>
      <c r="T5454" s="67"/>
      <c r="U5454" s="67"/>
      <c r="V5454" s="67"/>
    </row>
    <row r="5455" spans="3:22" ht="12.75" x14ac:dyDescent="0.35">
      <c r="C5455" s="67"/>
      <c r="D5455" s="67"/>
      <c r="E5455" s="67"/>
      <c r="F5455" s="67"/>
      <c r="G5455" s="67"/>
      <c r="H5455" s="67"/>
      <c r="I5455" s="67"/>
      <c r="J5455" s="67"/>
      <c r="K5455" s="67"/>
      <c r="L5455" s="67"/>
      <c r="M5455" s="67"/>
      <c r="N5455" s="67"/>
      <c r="O5455" s="67"/>
      <c r="P5455" s="67"/>
      <c r="Q5455" s="67"/>
      <c r="R5455" s="67"/>
      <c r="S5455" s="67"/>
      <c r="T5455" s="67"/>
      <c r="U5455" s="67"/>
      <c r="V5455" s="67"/>
    </row>
    <row r="5456" spans="3:22" ht="12.75" x14ac:dyDescent="0.35">
      <c r="C5456" s="67"/>
      <c r="D5456" s="67"/>
      <c r="E5456" s="67"/>
      <c r="F5456" s="67"/>
      <c r="G5456" s="67"/>
      <c r="H5456" s="67"/>
      <c r="I5456" s="67"/>
      <c r="J5456" s="67"/>
      <c r="K5456" s="67"/>
      <c r="L5456" s="67"/>
      <c r="M5456" s="67"/>
      <c r="N5456" s="67"/>
      <c r="O5456" s="67"/>
      <c r="P5456" s="67"/>
      <c r="Q5456" s="67"/>
      <c r="R5456" s="67"/>
      <c r="S5456" s="67"/>
      <c r="T5456" s="67"/>
      <c r="U5456" s="67"/>
      <c r="V5456" s="67"/>
    </row>
    <row r="5457" spans="3:22" ht="12.75" x14ac:dyDescent="0.35">
      <c r="C5457" s="67"/>
      <c r="D5457" s="67"/>
      <c r="E5457" s="67"/>
      <c r="F5457" s="67"/>
      <c r="G5457" s="67"/>
      <c r="H5457" s="67"/>
      <c r="I5457" s="67"/>
      <c r="J5457" s="67"/>
      <c r="K5457" s="67"/>
      <c r="L5457" s="67"/>
      <c r="M5457" s="67"/>
      <c r="N5457" s="67"/>
      <c r="O5457" s="67"/>
      <c r="P5457" s="67"/>
      <c r="Q5457" s="67"/>
      <c r="R5457" s="67"/>
      <c r="S5457" s="67"/>
      <c r="T5457" s="67"/>
      <c r="U5457" s="67"/>
      <c r="V5457" s="67"/>
    </row>
    <row r="5458" spans="3:22" ht="12.75" x14ac:dyDescent="0.35">
      <c r="C5458" s="67"/>
      <c r="D5458" s="67"/>
      <c r="E5458" s="67"/>
      <c r="F5458" s="67"/>
      <c r="G5458" s="67"/>
      <c r="H5458" s="67"/>
      <c r="I5458" s="67"/>
      <c r="J5458" s="67"/>
      <c r="K5458" s="67"/>
      <c r="L5458" s="67"/>
      <c r="M5458" s="67"/>
      <c r="N5458" s="67"/>
      <c r="O5458" s="67"/>
      <c r="P5458" s="67"/>
      <c r="Q5458" s="67"/>
      <c r="R5458" s="67"/>
      <c r="S5458" s="67"/>
      <c r="T5458" s="67"/>
      <c r="U5458" s="67"/>
      <c r="V5458" s="67"/>
    </row>
    <row r="5459" spans="3:22" ht="12.75" x14ac:dyDescent="0.35">
      <c r="C5459" s="67"/>
      <c r="D5459" s="67"/>
      <c r="E5459" s="67"/>
      <c r="F5459" s="67"/>
      <c r="G5459" s="67"/>
      <c r="H5459" s="67"/>
      <c r="I5459" s="67"/>
      <c r="J5459" s="67"/>
      <c r="K5459" s="67"/>
      <c r="L5459" s="67"/>
      <c r="M5459" s="67"/>
      <c r="N5459" s="67"/>
      <c r="O5459" s="67"/>
      <c r="P5459" s="67"/>
      <c r="Q5459" s="67"/>
      <c r="R5459" s="67"/>
      <c r="S5459" s="67"/>
      <c r="T5459" s="67"/>
      <c r="U5459" s="67"/>
      <c r="V5459" s="67"/>
    </row>
    <row r="5460" spans="3:22" ht="12.75" x14ac:dyDescent="0.35">
      <c r="C5460" s="67"/>
      <c r="D5460" s="67"/>
      <c r="E5460" s="67"/>
      <c r="F5460" s="67"/>
      <c r="G5460" s="67"/>
      <c r="H5460" s="67"/>
      <c r="I5460" s="67"/>
      <c r="J5460" s="67"/>
      <c r="K5460" s="67"/>
      <c r="L5460" s="67"/>
      <c r="M5460" s="67"/>
      <c r="N5460" s="67"/>
      <c r="O5460" s="67"/>
      <c r="P5460" s="67"/>
      <c r="Q5460" s="67"/>
      <c r="R5460" s="67"/>
      <c r="S5460" s="67"/>
      <c r="T5460" s="67"/>
      <c r="U5460" s="67"/>
      <c r="V5460" s="67"/>
    </row>
    <row r="5461" spans="3:22" ht="12.75" x14ac:dyDescent="0.35">
      <c r="C5461" s="67"/>
      <c r="D5461" s="67"/>
      <c r="E5461" s="67"/>
      <c r="F5461" s="67"/>
      <c r="G5461" s="67"/>
      <c r="H5461" s="67"/>
      <c r="I5461" s="67"/>
      <c r="J5461" s="67"/>
      <c r="K5461" s="67"/>
      <c r="L5461" s="67"/>
      <c r="M5461" s="67"/>
      <c r="N5461" s="67"/>
      <c r="O5461" s="67"/>
      <c r="P5461" s="67"/>
      <c r="Q5461" s="67"/>
      <c r="R5461" s="67"/>
      <c r="S5461" s="67"/>
      <c r="T5461" s="67"/>
      <c r="U5461" s="67"/>
      <c r="V5461" s="67"/>
    </row>
    <row r="5462" spans="3:22" ht="12.75" x14ac:dyDescent="0.35">
      <c r="C5462" s="67"/>
      <c r="D5462" s="67"/>
      <c r="E5462" s="67"/>
      <c r="F5462" s="67"/>
      <c r="G5462" s="67"/>
      <c r="H5462" s="67"/>
      <c r="I5462" s="67"/>
      <c r="J5462" s="67"/>
      <c r="K5462" s="67"/>
      <c r="L5462" s="67"/>
      <c r="M5462" s="67"/>
      <c r="N5462" s="67"/>
      <c r="O5462" s="67"/>
      <c r="P5462" s="67"/>
      <c r="Q5462" s="67"/>
      <c r="R5462" s="67"/>
      <c r="S5462" s="67"/>
      <c r="T5462" s="67"/>
      <c r="U5462" s="67"/>
      <c r="V5462" s="67"/>
    </row>
    <row r="5463" spans="3:22" ht="12.75" x14ac:dyDescent="0.35">
      <c r="C5463" s="67"/>
      <c r="D5463" s="67"/>
      <c r="E5463" s="67"/>
      <c r="F5463" s="67"/>
      <c r="G5463" s="67"/>
      <c r="H5463" s="67"/>
      <c r="I5463" s="67"/>
      <c r="J5463" s="67"/>
      <c r="K5463" s="67"/>
      <c r="L5463" s="67"/>
      <c r="M5463" s="67"/>
      <c r="N5463" s="67"/>
      <c r="O5463" s="67"/>
      <c r="P5463" s="67"/>
      <c r="Q5463" s="67"/>
      <c r="R5463" s="67"/>
      <c r="S5463" s="67"/>
      <c r="T5463" s="67"/>
      <c r="U5463" s="67"/>
      <c r="V5463" s="67"/>
    </row>
    <row r="5464" spans="3:22" ht="12.75" x14ac:dyDescent="0.35">
      <c r="C5464" s="67"/>
      <c r="D5464" s="67"/>
      <c r="E5464" s="67"/>
      <c r="F5464" s="67"/>
      <c r="G5464" s="67"/>
      <c r="H5464" s="67"/>
      <c r="I5464" s="67"/>
      <c r="J5464" s="67"/>
      <c r="K5464" s="67"/>
      <c r="L5464" s="67"/>
      <c r="M5464" s="67"/>
      <c r="N5464" s="67"/>
      <c r="O5464" s="67"/>
      <c r="P5464" s="67"/>
      <c r="Q5464" s="67"/>
      <c r="R5464" s="67"/>
      <c r="S5464" s="67"/>
      <c r="T5464" s="67"/>
      <c r="U5464" s="67"/>
      <c r="V5464" s="67"/>
    </row>
    <row r="5465" spans="3:22" ht="12.75" x14ac:dyDescent="0.35">
      <c r="C5465" s="67"/>
      <c r="D5465" s="67"/>
      <c r="E5465" s="67"/>
      <c r="F5465" s="67"/>
      <c r="G5465" s="67"/>
      <c r="H5465" s="67"/>
      <c r="I5465" s="67"/>
      <c r="J5465" s="67"/>
      <c r="K5465" s="67"/>
      <c r="L5465" s="67"/>
      <c r="M5465" s="67"/>
      <c r="N5465" s="67"/>
      <c r="O5465" s="67"/>
      <c r="P5465" s="67"/>
      <c r="Q5465" s="67"/>
      <c r="R5465" s="67"/>
      <c r="S5465" s="67"/>
      <c r="T5465" s="67"/>
      <c r="U5465" s="67"/>
      <c r="V5465" s="67"/>
    </row>
    <row r="5466" spans="3:22" ht="12.75" x14ac:dyDescent="0.35">
      <c r="C5466" s="67"/>
      <c r="D5466" s="67"/>
      <c r="E5466" s="67"/>
      <c r="F5466" s="67"/>
      <c r="G5466" s="67"/>
      <c r="H5466" s="67"/>
      <c r="I5466" s="67"/>
      <c r="J5466" s="67"/>
      <c r="K5466" s="67"/>
      <c r="L5466" s="67"/>
      <c r="M5466" s="67"/>
      <c r="N5466" s="67"/>
      <c r="O5466" s="67"/>
      <c r="P5466" s="67"/>
      <c r="Q5466" s="67"/>
      <c r="R5466" s="67"/>
      <c r="S5466" s="67"/>
      <c r="T5466" s="67"/>
      <c r="U5466" s="67"/>
      <c r="V5466" s="67"/>
    </row>
    <row r="5467" spans="3:22" ht="12.75" x14ac:dyDescent="0.35">
      <c r="C5467" s="67"/>
      <c r="D5467" s="67"/>
      <c r="E5467" s="67"/>
      <c r="F5467" s="67"/>
      <c r="G5467" s="67"/>
      <c r="H5467" s="67"/>
      <c r="I5467" s="67"/>
      <c r="J5467" s="67"/>
      <c r="K5467" s="67"/>
      <c r="L5467" s="67"/>
      <c r="M5467" s="67"/>
      <c r="N5467" s="67"/>
      <c r="O5467" s="67"/>
      <c r="P5467" s="67"/>
      <c r="Q5467" s="67"/>
      <c r="R5467" s="67"/>
      <c r="S5467" s="67"/>
      <c r="T5467" s="67"/>
      <c r="U5467" s="67"/>
      <c r="V5467" s="67"/>
    </row>
    <row r="5468" spans="3:22" ht="12.75" x14ac:dyDescent="0.35">
      <c r="C5468" s="67"/>
      <c r="D5468" s="67"/>
      <c r="E5468" s="67"/>
      <c r="F5468" s="67"/>
      <c r="G5468" s="67"/>
      <c r="H5468" s="67"/>
      <c r="I5468" s="67"/>
      <c r="J5468" s="67"/>
      <c r="K5468" s="67"/>
      <c r="L5468" s="67"/>
      <c r="M5468" s="67"/>
      <c r="N5468" s="67"/>
      <c r="O5468" s="67"/>
      <c r="P5468" s="67"/>
      <c r="Q5468" s="67"/>
      <c r="R5468" s="67"/>
      <c r="S5468" s="67"/>
      <c r="T5468" s="67"/>
      <c r="U5468" s="67"/>
      <c r="V5468" s="67"/>
    </row>
    <row r="5469" spans="3:22" ht="12.75" x14ac:dyDescent="0.35">
      <c r="C5469" s="67"/>
      <c r="D5469" s="67"/>
      <c r="E5469" s="67"/>
      <c r="F5469" s="67"/>
      <c r="G5469" s="67"/>
      <c r="H5469" s="67"/>
      <c r="I5469" s="67"/>
      <c r="J5469" s="67"/>
      <c r="K5469" s="67"/>
      <c r="L5469" s="67"/>
      <c r="M5469" s="67"/>
      <c r="N5469" s="67"/>
      <c r="O5469" s="67"/>
      <c r="P5469" s="67"/>
      <c r="Q5469" s="67"/>
      <c r="R5469" s="67"/>
      <c r="S5469" s="67"/>
      <c r="T5469" s="67"/>
      <c r="U5469" s="67"/>
      <c r="V5469" s="67"/>
    </row>
    <row r="5470" spans="3:22" ht="12.75" x14ac:dyDescent="0.35">
      <c r="C5470" s="67"/>
      <c r="D5470" s="67"/>
      <c r="E5470" s="67"/>
      <c r="F5470" s="67"/>
      <c r="G5470" s="67"/>
      <c r="H5470" s="67"/>
      <c r="I5470" s="67"/>
      <c r="J5470" s="67"/>
      <c r="K5470" s="67"/>
      <c r="L5470" s="67"/>
      <c r="M5470" s="67"/>
      <c r="N5470" s="67"/>
      <c r="O5470" s="67"/>
      <c r="P5470" s="67"/>
      <c r="Q5470" s="67"/>
      <c r="R5470" s="67"/>
      <c r="S5470" s="67"/>
      <c r="T5470" s="67"/>
      <c r="U5470" s="67"/>
      <c r="V5470" s="67"/>
    </row>
    <row r="5471" spans="3:22" ht="12.75" x14ac:dyDescent="0.35">
      <c r="C5471" s="67"/>
      <c r="D5471" s="67"/>
      <c r="E5471" s="67"/>
      <c r="F5471" s="67"/>
      <c r="G5471" s="67"/>
      <c r="H5471" s="67"/>
      <c r="I5471" s="67"/>
      <c r="J5471" s="67"/>
      <c r="K5471" s="67"/>
      <c r="L5471" s="67"/>
      <c r="M5471" s="67"/>
      <c r="N5471" s="67"/>
      <c r="O5471" s="67"/>
      <c r="P5471" s="67"/>
      <c r="Q5471" s="67"/>
      <c r="R5471" s="67"/>
      <c r="S5471" s="67"/>
      <c r="T5471" s="67"/>
      <c r="U5471" s="67"/>
      <c r="V5471" s="67"/>
    </row>
    <row r="5472" spans="3:22" ht="12.75" x14ac:dyDescent="0.35">
      <c r="C5472" s="67"/>
      <c r="D5472" s="67"/>
      <c r="E5472" s="67"/>
      <c r="F5472" s="67"/>
      <c r="G5472" s="67"/>
      <c r="H5472" s="67"/>
      <c r="I5472" s="67"/>
      <c r="J5472" s="67"/>
      <c r="K5472" s="67"/>
      <c r="L5472" s="67"/>
      <c r="M5472" s="67"/>
      <c r="N5472" s="67"/>
      <c r="O5472" s="67"/>
      <c r="P5472" s="67"/>
      <c r="Q5472" s="67"/>
      <c r="R5472" s="67"/>
      <c r="S5472" s="67"/>
      <c r="T5472" s="67"/>
      <c r="U5472" s="67"/>
      <c r="V5472" s="67"/>
    </row>
    <row r="5473" spans="3:22" ht="12.75" x14ac:dyDescent="0.35">
      <c r="C5473" s="67"/>
      <c r="D5473" s="67"/>
      <c r="E5473" s="67"/>
      <c r="F5473" s="67"/>
      <c r="G5473" s="67"/>
      <c r="H5473" s="67"/>
      <c r="I5473" s="67"/>
      <c r="J5473" s="67"/>
      <c r="K5473" s="67"/>
      <c r="L5473" s="67"/>
      <c r="M5473" s="67"/>
      <c r="N5473" s="67"/>
      <c r="O5473" s="67"/>
      <c r="P5473" s="67"/>
      <c r="Q5473" s="67"/>
      <c r="R5473" s="67"/>
      <c r="S5473" s="67"/>
      <c r="T5473" s="67"/>
      <c r="U5473" s="67"/>
      <c r="V5473" s="67"/>
    </row>
    <row r="5474" spans="3:22" ht="12.75" x14ac:dyDescent="0.35">
      <c r="C5474" s="67"/>
      <c r="D5474" s="67"/>
      <c r="E5474" s="67"/>
      <c r="F5474" s="67"/>
      <c r="G5474" s="67"/>
      <c r="H5474" s="67"/>
      <c r="I5474" s="67"/>
      <c r="J5474" s="67"/>
      <c r="K5474" s="67"/>
      <c r="L5474" s="67"/>
      <c r="M5474" s="67"/>
      <c r="N5474" s="67"/>
      <c r="O5474" s="67"/>
      <c r="P5474" s="67"/>
      <c r="Q5474" s="67"/>
      <c r="R5474" s="67"/>
      <c r="S5474" s="67"/>
      <c r="T5474" s="67"/>
      <c r="U5474" s="67"/>
      <c r="V5474" s="67"/>
    </row>
    <row r="5475" spans="3:22" ht="12.75" x14ac:dyDescent="0.35">
      <c r="C5475" s="67"/>
      <c r="D5475" s="67"/>
      <c r="E5475" s="67"/>
      <c r="F5475" s="67"/>
      <c r="G5475" s="67"/>
      <c r="H5475" s="67"/>
      <c r="I5475" s="67"/>
      <c r="J5475" s="67"/>
      <c r="K5475" s="67"/>
      <c r="L5475" s="67"/>
      <c r="M5475" s="67"/>
      <c r="N5475" s="67"/>
      <c r="O5475" s="67"/>
      <c r="P5475" s="67"/>
      <c r="Q5475" s="67"/>
      <c r="R5475" s="67"/>
      <c r="S5475" s="67"/>
      <c r="T5475" s="67"/>
      <c r="U5475" s="67"/>
      <c r="V5475" s="67"/>
    </row>
    <row r="5476" spans="3:22" ht="12.75" x14ac:dyDescent="0.35">
      <c r="C5476" s="67"/>
      <c r="D5476" s="67"/>
      <c r="E5476" s="67"/>
      <c r="F5476" s="67"/>
      <c r="G5476" s="67"/>
      <c r="H5476" s="67"/>
      <c r="I5476" s="67"/>
      <c r="J5476" s="67"/>
      <c r="K5476" s="67"/>
      <c r="L5476" s="67"/>
      <c r="M5476" s="67"/>
      <c r="N5476" s="67"/>
      <c r="O5476" s="67"/>
      <c r="P5476" s="67"/>
      <c r="Q5476" s="67"/>
      <c r="R5476" s="67"/>
      <c r="S5476" s="67"/>
      <c r="T5476" s="67"/>
      <c r="U5476" s="67"/>
      <c r="V5476" s="67"/>
    </row>
    <row r="5477" spans="3:22" ht="12.75" x14ac:dyDescent="0.35">
      <c r="C5477" s="67"/>
      <c r="D5477" s="67"/>
      <c r="E5477" s="67"/>
      <c r="F5477" s="67"/>
      <c r="G5477" s="67"/>
      <c r="H5477" s="67"/>
      <c r="I5477" s="67"/>
      <c r="J5477" s="67"/>
      <c r="K5477" s="67"/>
      <c r="L5477" s="67"/>
      <c r="M5477" s="67"/>
      <c r="N5477" s="67"/>
      <c r="O5477" s="67"/>
      <c r="P5477" s="67"/>
      <c r="Q5477" s="67"/>
      <c r="R5477" s="67"/>
      <c r="S5477" s="67"/>
      <c r="T5477" s="67"/>
      <c r="U5477" s="67"/>
      <c r="V5477" s="67"/>
    </row>
    <row r="5478" spans="3:22" ht="12.75" x14ac:dyDescent="0.35">
      <c r="C5478" s="67"/>
      <c r="D5478" s="67"/>
      <c r="E5478" s="67"/>
      <c r="F5478" s="67"/>
      <c r="G5478" s="67"/>
      <c r="H5478" s="67"/>
      <c r="I5478" s="67"/>
      <c r="J5478" s="67"/>
      <c r="K5478" s="67"/>
      <c r="L5478" s="67"/>
      <c r="M5478" s="67"/>
      <c r="N5478" s="67"/>
      <c r="O5478" s="67"/>
      <c r="P5478" s="67"/>
      <c r="Q5478" s="67"/>
      <c r="R5478" s="67"/>
      <c r="S5478" s="67"/>
      <c r="T5478" s="67"/>
      <c r="U5478" s="67"/>
      <c r="V5478" s="67"/>
    </row>
    <row r="5479" spans="3:22" ht="12.75" x14ac:dyDescent="0.35">
      <c r="C5479" s="67"/>
      <c r="D5479" s="67"/>
      <c r="E5479" s="67"/>
      <c r="F5479" s="67"/>
      <c r="G5479" s="67"/>
      <c r="H5479" s="67"/>
      <c r="I5479" s="67"/>
      <c r="J5479" s="67"/>
      <c r="K5479" s="67"/>
      <c r="L5479" s="67"/>
      <c r="M5479" s="67"/>
      <c r="N5479" s="67"/>
      <c r="O5479" s="67"/>
      <c r="P5479" s="67"/>
      <c r="Q5479" s="67"/>
      <c r="R5479" s="67"/>
      <c r="S5479" s="67"/>
      <c r="T5479" s="67"/>
      <c r="U5479" s="67"/>
      <c r="V5479" s="67"/>
    </row>
    <row r="5480" spans="3:22" ht="12.75" x14ac:dyDescent="0.35">
      <c r="C5480" s="67"/>
      <c r="D5480" s="67"/>
      <c r="E5480" s="67"/>
      <c r="F5480" s="67"/>
      <c r="G5480" s="67"/>
      <c r="H5480" s="67"/>
      <c r="I5480" s="67"/>
      <c r="J5480" s="67"/>
      <c r="K5480" s="67"/>
      <c r="L5480" s="67"/>
      <c r="M5480" s="67"/>
      <c r="N5480" s="67"/>
      <c r="O5480" s="67"/>
      <c r="P5480" s="67"/>
      <c r="Q5480" s="67"/>
      <c r="R5480" s="67"/>
      <c r="S5480" s="67"/>
      <c r="T5480" s="67"/>
      <c r="U5480" s="67"/>
      <c r="V5480" s="67"/>
    </row>
    <row r="5481" spans="3:22" ht="12.75" x14ac:dyDescent="0.35">
      <c r="C5481" s="67"/>
      <c r="D5481" s="67"/>
      <c r="E5481" s="67"/>
      <c r="F5481" s="67"/>
      <c r="G5481" s="67"/>
      <c r="H5481" s="67"/>
      <c r="I5481" s="67"/>
      <c r="J5481" s="67"/>
      <c r="K5481" s="67"/>
      <c r="L5481" s="67"/>
      <c r="M5481" s="67"/>
      <c r="N5481" s="67"/>
      <c r="O5481" s="67"/>
      <c r="P5481" s="67"/>
      <c r="Q5481" s="67"/>
      <c r="R5481" s="67"/>
      <c r="S5481" s="67"/>
      <c r="T5481" s="67"/>
      <c r="U5481" s="67"/>
      <c r="V5481" s="67"/>
    </row>
    <row r="5482" spans="3:22" ht="12.75" x14ac:dyDescent="0.35">
      <c r="C5482" s="67"/>
      <c r="D5482" s="67"/>
      <c r="E5482" s="67"/>
      <c r="F5482" s="67"/>
      <c r="G5482" s="67"/>
      <c r="H5482" s="67"/>
      <c r="I5482" s="67"/>
      <c r="J5482" s="67"/>
      <c r="K5482" s="67"/>
      <c r="L5482" s="67"/>
      <c r="M5482" s="67"/>
      <c r="N5482" s="67"/>
      <c r="O5482" s="67"/>
      <c r="P5482" s="67"/>
      <c r="Q5482" s="67"/>
      <c r="R5482" s="67"/>
      <c r="S5482" s="67"/>
      <c r="T5482" s="67"/>
      <c r="U5482" s="67"/>
      <c r="V5482" s="67"/>
    </row>
    <row r="5483" spans="3:22" ht="12.75" x14ac:dyDescent="0.35">
      <c r="C5483" s="67"/>
      <c r="D5483" s="67"/>
      <c r="E5483" s="67"/>
      <c r="F5483" s="67"/>
      <c r="G5483" s="67"/>
      <c r="H5483" s="67"/>
      <c r="I5483" s="67"/>
      <c r="J5483" s="67"/>
      <c r="K5483" s="67"/>
      <c r="L5483" s="67"/>
      <c r="M5483" s="67"/>
      <c r="N5483" s="67"/>
      <c r="O5483" s="67"/>
      <c r="P5483" s="67"/>
      <c r="Q5483" s="67"/>
      <c r="R5483" s="67"/>
      <c r="S5483" s="67"/>
      <c r="T5483" s="67"/>
      <c r="U5483" s="67"/>
      <c r="V5483" s="67"/>
    </row>
    <row r="5484" spans="3:22" ht="12.75" x14ac:dyDescent="0.35">
      <c r="C5484" s="67"/>
      <c r="D5484" s="67"/>
      <c r="E5484" s="67"/>
      <c r="F5484" s="67"/>
      <c r="G5484" s="67"/>
      <c r="H5484" s="67"/>
      <c r="I5484" s="67"/>
      <c r="J5484" s="67"/>
      <c r="K5484" s="67"/>
      <c r="L5484" s="67"/>
      <c r="M5484" s="67"/>
      <c r="N5484" s="67"/>
      <c r="O5484" s="67"/>
      <c r="P5484" s="67"/>
      <c r="Q5484" s="67"/>
      <c r="R5484" s="67"/>
      <c r="S5484" s="67"/>
      <c r="T5484" s="67"/>
      <c r="U5484" s="67"/>
      <c r="V5484" s="67"/>
    </row>
    <row r="5485" spans="3:22" ht="12.75" x14ac:dyDescent="0.35">
      <c r="C5485" s="67"/>
      <c r="D5485" s="67"/>
      <c r="E5485" s="67"/>
      <c r="F5485" s="67"/>
      <c r="G5485" s="67"/>
      <c r="H5485" s="67"/>
      <c r="I5485" s="67"/>
      <c r="J5485" s="67"/>
      <c r="K5485" s="67"/>
      <c r="L5485" s="67"/>
      <c r="M5485" s="67"/>
      <c r="N5485" s="67"/>
      <c r="O5485" s="67"/>
      <c r="P5485" s="67"/>
      <c r="Q5485" s="67"/>
      <c r="R5485" s="67"/>
      <c r="S5485" s="67"/>
      <c r="T5485" s="67"/>
      <c r="U5485" s="67"/>
      <c r="V5485" s="67"/>
    </row>
    <row r="5486" spans="3:22" ht="12.75" x14ac:dyDescent="0.35">
      <c r="C5486" s="67"/>
      <c r="D5486" s="67"/>
      <c r="E5486" s="67"/>
      <c r="F5486" s="67"/>
      <c r="G5486" s="67"/>
      <c r="H5486" s="67"/>
      <c r="I5486" s="67"/>
      <c r="J5486" s="67"/>
      <c r="K5486" s="67"/>
      <c r="L5486" s="67"/>
      <c r="M5486" s="67"/>
      <c r="N5486" s="67"/>
      <c r="O5486" s="67"/>
      <c r="P5486" s="67"/>
      <c r="Q5486" s="67"/>
      <c r="R5486" s="67"/>
      <c r="S5486" s="67"/>
      <c r="T5486" s="67"/>
      <c r="U5486" s="67"/>
      <c r="V5486" s="67"/>
    </row>
    <row r="5487" spans="3:22" ht="12.75" x14ac:dyDescent="0.35">
      <c r="C5487" s="67"/>
      <c r="D5487" s="67"/>
      <c r="E5487" s="67"/>
      <c r="F5487" s="67"/>
      <c r="G5487" s="67"/>
      <c r="H5487" s="67"/>
      <c r="I5487" s="67"/>
      <c r="J5487" s="67"/>
      <c r="K5487" s="67"/>
      <c r="L5487" s="67"/>
      <c r="M5487" s="67"/>
      <c r="N5487" s="67"/>
      <c r="O5487" s="67"/>
      <c r="P5487" s="67"/>
      <c r="Q5487" s="67"/>
      <c r="R5487" s="67"/>
      <c r="S5487" s="67"/>
      <c r="T5487" s="67"/>
      <c r="U5487" s="67"/>
      <c r="V5487" s="67"/>
    </row>
    <row r="5488" spans="3:22" ht="12.75" x14ac:dyDescent="0.35">
      <c r="C5488" s="67"/>
      <c r="D5488" s="67"/>
      <c r="E5488" s="67"/>
      <c r="F5488" s="67"/>
      <c r="G5488" s="67"/>
      <c r="H5488" s="67"/>
      <c r="I5488" s="67"/>
      <c r="J5488" s="67"/>
      <c r="K5488" s="67"/>
      <c r="L5488" s="67"/>
      <c r="M5488" s="67"/>
      <c r="N5488" s="67"/>
      <c r="O5488" s="67"/>
      <c r="P5488" s="67"/>
      <c r="Q5488" s="67"/>
      <c r="R5488" s="67"/>
      <c r="S5488" s="67"/>
      <c r="T5488" s="67"/>
      <c r="U5488" s="67"/>
      <c r="V5488" s="67"/>
    </row>
    <row r="5489" spans="3:22" ht="12.75" x14ac:dyDescent="0.35">
      <c r="C5489" s="67"/>
      <c r="D5489" s="67"/>
      <c r="E5489" s="67"/>
      <c r="F5489" s="67"/>
      <c r="G5489" s="67"/>
      <c r="H5489" s="67"/>
      <c r="I5489" s="67"/>
      <c r="J5489" s="67"/>
      <c r="K5489" s="67"/>
      <c r="L5489" s="67"/>
      <c r="M5489" s="67"/>
      <c r="N5489" s="67"/>
      <c r="O5489" s="67"/>
      <c r="P5489" s="67"/>
      <c r="Q5489" s="67"/>
      <c r="R5489" s="67"/>
      <c r="S5489" s="67"/>
      <c r="T5489" s="67"/>
      <c r="U5489" s="67"/>
      <c r="V5489" s="67"/>
    </row>
    <row r="5490" spans="3:22" ht="12.75" x14ac:dyDescent="0.35">
      <c r="C5490" s="67"/>
      <c r="D5490" s="67"/>
      <c r="E5490" s="67"/>
      <c r="F5490" s="67"/>
      <c r="G5490" s="67"/>
      <c r="H5490" s="67"/>
      <c r="I5490" s="67"/>
      <c r="J5490" s="67"/>
      <c r="K5490" s="67"/>
      <c r="L5490" s="67"/>
      <c r="M5490" s="67"/>
      <c r="N5490" s="67"/>
      <c r="O5490" s="67"/>
      <c r="P5490" s="67"/>
      <c r="Q5490" s="67"/>
      <c r="R5490" s="67"/>
      <c r="S5490" s="67"/>
      <c r="T5490" s="67"/>
      <c r="U5490" s="67"/>
      <c r="V5490" s="67"/>
    </row>
    <row r="5491" spans="3:22" ht="12.75" x14ac:dyDescent="0.35">
      <c r="C5491" s="67"/>
      <c r="D5491" s="67"/>
      <c r="E5491" s="67"/>
      <c r="F5491" s="67"/>
      <c r="G5491" s="67"/>
      <c r="H5491" s="67"/>
      <c r="I5491" s="67"/>
      <c r="J5491" s="67"/>
      <c r="K5491" s="67"/>
      <c r="L5491" s="67"/>
      <c r="M5491" s="67"/>
      <c r="N5491" s="67"/>
      <c r="O5491" s="67"/>
      <c r="P5491" s="67"/>
      <c r="Q5491" s="67"/>
      <c r="R5491" s="67"/>
      <c r="S5491" s="67"/>
      <c r="T5491" s="67"/>
      <c r="U5491" s="67"/>
      <c r="V5491" s="67"/>
    </row>
    <row r="5492" spans="3:22" ht="12.75" x14ac:dyDescent="0.35">
      <c r="C5492" s="67"/>
      <c r="D5492" s="67"/>
      <c r="E5492" s="67"/>
      <c r="F5492" s="67"/>
      <c r="G5492" s="67"/>
      <c r="H5492" s="67"/>
      <c r="I5492" s="67"/>
      <c r="J5492" s="67"/>
      <c r="K5492" s="67"/>
      <c r="L5492" s="67"/>
      <c r="M5492" s="67"/>
      <c r="N5492" s="67"/>
      <c r="O5492" s="67"/>
      <c r="P5492" s="67"/>
      <c r="Q5492" s="67"/>
      <c r="R5492" s="67"/>
      <c r="S5492" s="67"/>
      <c r="T5492" s="67"/>
      <c r="U5492" s="67"/>
      <c r="V5492" s="67"/>
    </row>
    <row r="5493" spans="3:22" ht="12.75" x14ac:dyDescent="0.35">
      <c r="C5493" s="67"/>
      <c r="D5493" s="67"/>
      <c r="E5493" s="67"/>
      <c r="F5493" s="67"/>
      <c r="G5493" s="67"/>
      <c r="H5493" s="67"/>
      <c r="I5493" s="67"/>
      <c r="J5493" s="67"/>
      <c r="K5493" s="67"/>
      <c r="L5493" s="67"/>
      <c r="M5493" s="67"/>
      <c r="N5493" s="67"/>
      <c r="O5493" s="67"/>
      <c r="P5493" s="67"/>
      <c r="Q5493" s="67"/>
      <c r="R5493" s="67"/>
      <c r="S5493" s="67"/>
      <c r="T5493" s="67"/>
      <c r="U5493" s="67"/>
      <c r="V5493" s="67"/>
    </row>
    <row r="5494" spans="3:22" ht="12.75" x14ac:dyDescent="0.35">
      <c r="C5494" s="67"/>
      <c r="D5494" s="67"/>
      <c r="E5494" s="67"/>
      <c r="F5494" s="67"/>
      <c r="G5494" s="67"/>
      <c r="H5494" s="67"/>
      <c r="I5494" s="67"/>
      <c r="J5494" s="67"/>
      <c r="K5494" s="67"/>
      <c r="L5494" s="67"/>
      <c r="M5494" s="67"/>
      <c r="N5494" s="67"/>
      <c r="O5494" s="67"/>
      <c r="P5494" s="67"/>
      <c r="Q5494" s="67"/>
      <c r="R5494" s="67"/>
      <c r="S5494" s="67"/>
      <c r="T5494" s="67"/>
      <c r="U5494" s="67"/>
      <c r="V5494" s="67"/>
    </row>
    <row r="5495" spans="3:22" ht="12.75" x14ac:dyDescent="0.35">
      <c r="C5495" s="67"/>
      <c r="D5495" s="67"/>
      <c r="E5495" s="67"/>
      <c r="F5495" s="67"/>
      <c r="G5495" s="67"/>
      <c r="H5495" s="67"/>
      <c r="I5495" s="67"/>
      <c r="J5495" s="67"/>
      <c r="K5495" s="67"/>
      <c r="L5495" s="67"/>
      <c r="M5495" s="67"/>
      <c r="N5495" s="67"/>
      <c r="O5495" s="67"/>
      <c r="P5495" s="67"/>
      <c r="Q5495" s="67"/>
      <c r="R5495" s="67"/>
      <c r="S5495" s="67"/>
      <c r="T5495" s="67"/>
      <c r="U5495" s="67"/>
      <c r="V5495" s="67"/>
    </row>
    <row r="5496" spans="3:22" ht="12.75" x14ac:dyDescent="0.35">
      <c r="C5496" s="67"/>
      <c r="D5496" s="67"/>
      <c r="E5496" s="67"/>
      <c r="F5496" s="67"/>
      <c r="G5496" s="67"/>
      <c r="H5496" s="67"/>
      <c r="I5496" s="67"/>
      <c r="J5496" s="67"/>
      <c r="K5496" s="67"/>
      <c r="L5496" s="67"/>
      <c r="M5496" s="67"/>
      <c r="N5496" s="67"/>
      <c r="O5496" s="67"/>
      <c r="P5496" s="67"/>
      <c r="Q5496" s="67"/>
      <c r="R5496" s="67"/>
      <c r="S5496" s="67"/>
      <c r="T5496" s="67"/>
      <c r="U5496" s="67"/>
      <c r="V5496" s="67"/>
    </row>
    <row r="5497" spans="3:22" ht="12.75" x14ac:dyDescent="0.35">
      <c r="C5497" s="67"/>
      <c r="D5497" s="67"/>
      <c r="E5497" s="67"/>
      <c r="F5497" s="67"/>
      <c r="G5497" s="67"/>
      <c r="H5497" s="67"/>
      <c r="I5497" s="67"/>
      <c r="J5497" s="67"/>
      <c r="K5497" s="67"/>
      <c r="L5497" s="67"/>
      <c r="M5497" s="67"/>
      <c r="N5497" s="67"/>
      <c r="O5497" s="67"/>
      <c r="P5497" s="67"/>
      <c r="Q5497" s="67"/>
      <c r="R5497" s="67"/>
      <c r="S5497" s="67"/>
      <c r="T5497" s="67"/>
      <c r="U5497" s="67"/>
      <c r="V5497" s="67"/>
    </row>
    <row r="5498" spans="3:22" ht="12.75" x14ac:dyDescent="0.35">
      <c r="C5498" s="67"/>
      <c r="D5498" s="67"/>
      <c r="E5498" s="67"/>
      <c r="F5498" s="67"/>
      <c r="G5498" s="67"/>
      <c r="H5498" s="67"/>
      <c r="I5498" s="67"/>
      <c r="J5498" s="67"/>
      <c r="K5498" s="67"/>
      <c r="L5498" s="67"/>
      <c r="M5498" s="67"/>
      <c r="N5498" s="67"/>
      <c r="O5498" s="67"/>
      <c r="P5498" s="67"/>
      <c r="Q5498" s="67"/>
      <c r="R5498" s="67"/>
      <c r="S5498" s="67"/>
      <c r="T5498" s="67"/>
      <c r="U5498" s="67"/>
      <c r="V5498" s="67"/>
    </row>
    <row r="5499" spans="3:22" ht="12.75" x14ac:dyDescent="0.35">
      <c r="C5499" s="67"/>
      <c r="D5499" s="67"/>
      <c r="E5499" s="67"/>
      <c r="F5499" s="67"/>
      <c r="G5499" s="67"/>
      <c r="H5499" s="67"/>
      <c r="I5499" s="67"/>
      <c r="J5499" s="67"/>
      <c r="K5499" s="67"/>
      <c r="L5499" s="67"/>
      <c r="M5499" s="67"/>
      <c r="N5499" s="67"/>
      <c r="O5499" s="67"/>
      <c r="P5499" s="67"/>
      <c r="Q5499" s="67"/>
      <c r="R5499" s="67"/>
      <c r="S5499" s="67"/>
      <c r="T5499" s="67"/>
      <c r="U5499" s="67"/>
      <c r="V5499" s="67"/>
    </row>
    <row r="5500" spans="3:22" ht="12.75" x14ac:dyDescent="0.35">
      <c r="C5500" s="67"/>
      <c r="D5500" s="67"/>
      <c r="E5500" s="67"/>
      <c r="F5500" s="67"/>
      <c r="G5500" s="67"/>
      <c r="H5500" s="67"/>
      <c r="I5500" s="67"/>
      <c r="J5500" s="67"/>
      <c r="K5500" s="67"/>
      <c r="L5500" s="67"/>
      <c r="M5500" s="67"/>
      <c r="N5500" s="67"/>
      <c r="O5500" s="67"/>
      <c r="P5500" s="67"/>
      <c r="Q5500" s="67"/>
      <c r="R5500" s="67"/>
      <c r="S5500" s="67"/>
      <c r="T5500" s="67"/>
      <c r="U5500" s="67"/>
      <c r="V5500" s="67"/>
    </row>
    <row r="5501" spans="3:22" ht="12.75" x14ac:dyDescent="0.35">
      <c r="C5501" s="67"/>
      <c r="D5501" s="67"/>
      <c r="E5501" s="67"/>
      <c r="F5501" s="67"/>
      <c r="G5501" s="67"/>
      <c r="H5501" s="67"/>
      <c r="I5501" s="67"/>
      <c r="J5501" s="67"/>
      <c r="K5501" s="67"/>
      <c r="L5501" s="67"/>
      <c r="M5501" s="67"/>
      <c r="N5501" s="67"/>
      <c r="O5501" s="67"/>
      <c r="P5501" s="67"/>
      <c r="Q5501" s="67"/>
      <c r="R5501" s="67"/>
      <c r="S5501" s="67"/>
      <c r="T5501" s="67"/>
      <c r="U5501" s="67"/>
      <c r="V5501" s="67"/>
    </row>
    <row r="5502" spans="3:22" ht="12.75" x14ac:dyDescent="0.35">
      <c r="C5502" s="67"/>
      <c r="D5502" s="67"/>
      <c r="E5502" s="67"/>
      <c r="F5502" s="67"/>
      <c r="G5502" s="67"/>
      <c r="H5502" s="67"/>
      <c r="I5502" s="67"/>
      <c r="J5502" s="67"/>
      <c r="K5502" s="67"/>
      <c r="L5502" s="67"/>
      <c r="M5502" s="67"/>
      <c r="N5502" s="67"/>
      <c r="O5502" s="67"/>
      <c r="P5502" s="67"/>
      <c r="Q5502" s="67"/>
      <c r="R5502" s="67"/>
      <c r="S5502" s="67"/>
      <c r="T5502" s="67"/>
      <c r="U5502" s="67"/>
      <c r="V5502" s="67"/>
    </row>
    <row r="5503" spans="3:22" ht="12.75" x14ac:dyDescent="0.35">
      <c r="C5503" s="67"/>
      <c r="D5503" s="67"/>
      <c r="E5503" s="67"/>
      <c r="F5503" s="67"/>
      <c r="G5503" s="67"/>
      <c r="H5503" s="67"/>
      <c r="I5503" s="67"/>
      <c r="J5503" s="67"/>
      <c r="K5503" s="67"/>
      <c r="L5503" s="67"/>
      <c r="M5503" s="67"/>
      <c r="N5503" s="67"/>
      <c r="O5503" s="67"/>
      <c r="P5503" s="67"/>
      <c r="Q5503" s="67"/>
      <c r="R5503" s="67"/>
      <c r="S5503" s="67"/>
      <c r="T5503" s="67"/>
      <c r="U5503" s="67"/>
      <c r="V5503" s="67"/>
    </row>
    <row r="5504" spans="3:22" ht="12.75" x14ac:dyDescent="0.35">
      <c r="C5504" s="67"/>
      <c r="D5504" s="67"/>
      <c r="E5504" s="67"/>
      <c r="F5504" s="67"/>
      <c r="G5504" s="67"/>
      <c r="H5504" s="67"/>
      <c r="I5504" s="67"/>
      <c r="J5504" s="67"/>
      <c r="K5504" s="67"/>
      <c r="L5504" s="67"/>
      <c r="M5504" s="67"/>
      <c r="N5504" s="67"/>
      <c r="O5504" s="67"/>
      <c r="P5504" s="67"/>
      <c r="Q5504" s="67"/>
      <c r="R5504" s="67"/>
      <c r="S5504" s="67"/>
      <c r="T5504" s="67"/>
      <c r="U5504" s="67"/>
      <c r="V5504" s="67"/>
    </row>
    <row r="5505" spans="3:22" ht="12.75" x14ac:dyDescent="0.35">
      <c r="C5505" s="67"/>
      <c r="D5505" s="67"/>
      <c r="E5505" s="67"/>
      <c r="F5505" s="67"/>
      <c r="G5505" s="67"/>
      <c r="H5505" s="67"/>
      <c r="I5505" s="67"/>
      <c r="J5505" s="67"/>
      <c r="K5505" s="67"/>
      <c r="L5505" s="67"/>
      <c r="M5505" s="67"/>
      <c r="N5505" s="67"/>
      <c r="O5505" s="67"/>
      <c r="P5505" s="67"/>
      <c r="Q5505" s="67"/>
      <c r="R5505" s="67"/>
      <c r="S5505" s="67"/>
      <c r="T5505" s="67"/>
      <c r="U5505" s="67"/>
      <c r="V5505" s="67"/>
    </row>
    <row r="5506" spans="3:22" ht="12.75" x14ac:dyDescent="0.35">
      <c r="C5506" s="67"/>
      <c r="D5506" s="67"/>
      <c r="E5506" s="67"/>
      <c r="F5506" s="67"/>
      <c r="G5506" s="67"/>
      <c r="H5506" s="67"/>
      <c r="I5506" s="67"/>
      <c r="J5506" s="67"/>
      <c r="K5506" s="67"/>
      <c r="L5506" s="67"/>
      <c r="M5506" s="67"/>
      <c r="N5506" s="67"/>
      <c r="O5506" s="67"/>
      <c r="P5506" s="67"/>
      <c r="Q5506" s="67"/>
      <c r="R5506" s="67"/>
      <c r="S5506" s="67"/>
      <c r="T5506" s="67"/>
      <c r="U5506" s="67"/>
      <c r="V5506" s="67"/>
    </row>
    <row r="5507" spans="3:22" ht="12.75" x14ac:dyDescent="0.35">
      <c r="C5507" s="67"/>
      <c r="D5507" s="67"/>
      <c r="E5507" s="67"/>
      <c r="F5507" s="67"/>
      <c r="G5507" s="67"/>
      <c r="H5507" s="67"/>
      <c r="I5507" s="67"/>
      <c r="J5507" s="67"/>
      <c r="K5507" s="67"/>
      <c r="L5507" s="67"/>
      <c r="M5507" s="67"/>
      <c r="N5507" s="67"/>
      <c r="O5507" s="67"/>
      <c r="P5507" s="67"/>
      <c r="Q5507" s="67"/>
      <c r="R5507" s="67"/>
      <c r="S5507" s="67"/>
      <c r="T5507" s="67"/>
      <c r="U5507" s="67"/>
      <c r="V5507" s="67"/>
    </row>
    <row r="5508" spans="3:22" ht="12.75" x14ac:dyDescent="0.35">
      <c r="C5508" s="67"/>
      <c r="D5508" s="67"/>
      <c r="E5508" s="67"/>
      <c r="F5508" s="67"/>
      <c r="G5508" s="67"/>
      <c r="H5508" s="67"/>
      <c r="I5508" s="67"/>
      <c r="J5508" s="67"/>
      <c r="K5508" s="67"/>
      <c r="L5508" s="67"/>
      <c r="M5508" s="67"/>
      <c r="N5508" s="67"/>
      <c r="O5508" s="67"/>
      <c r="P5508" s="67"/>
      <c r="Q5508" s="67"/>
      <c r="R5508" s="67"/>
      <c r="S5508" s="67"/>
      <c r="T5508" s="67"/>
      <c r="U5508" s="67"/>
      <c r="V5508" s="67"/>
    </row>
    <row r="5509" spans="3:22" ht="12.75" x14ac:dyDescent="0.35">
      <c r="C5509" s="67"/>
      <c r="D5509" s="67"/>
      <c r="E5509" s="67"/>
      <c r="F5509" s="67"/>
      <c r="G5509" s="67"/>
      <c r="H5509" s="67"/>
      <c r="I5509" s="67"/>
      <c r="J5509" s="67"/>
      <c r="K5509" s="67"/>
      <c r="L5509" s="67"/>
      <c r="M5509" s="67"/>
      <c r="N5509" s="67"/>
      <c r="O5509" s="67"/>
      <c r="P5509" s="67"/>
      <c r="Q5509" s="67"/>
      <c r="R5509" s="67"/>
      <c r="S5509" s="67"/>
      <c r="T5509" s="67"/>
      <c r="U5509" s="67"/>
      <c r="V5509" s="67"/>
    </row>
    <row r="5510" spans="3:22" ht="12.75" x14ac:dyDescent="0.35">
      <c r="V5510" s="67"/>
    </row>
    <row r="5511" spans="3:22" x14ac:dyDescent="0.35">
      <c r="C5511" s="70"/>
      <c r="D5511" s="70"/>
      <c r="E5511" s="70"/>
      <c r="F5511" s="70"/>
      <c r="G5511" s="70"/>
      <c r="H5511" s="70"/>
      <c r="I5511" s="70"/>
      <c r="J5511" s="70"/>
      <c r="K5511" s="70"/>
      <c r="M5511" s="71"/>
      <c r="N5511" s="71"/>
      <c r="O5511" s="71"/>
      <c r="P5511" s="71"/>
      <c r="Q5511" s="71"/>
      <c r="R5511" s="71"/>
      <c r="S5511" s="71"/>
      <c r="T5511" s="71"/>
      <c r="U5511" s="71"/>
    </row>
    <row r="5515" spans="3:22" x14ac:dyDescent="0.35">
      <c r="C5515" s="70"/>
      <c r="D5515" s="70"/>
      <c r="E5515" s="70"/>
      <c r="F5515" s="70"/>
      <c r="G5515" s="70"/>
      <c r="H5515" s="70"/>
      <c r="I5515" s="70"/>
      <c r="J5515" s="70"/>
      <c r="K5515" s="70"/>
      <c r="M5515" s="71"/>
      <c r="N5515" s="71"/>
      <c r="O5515" s="71"/>
      <c r="P5515" s="71"/>
      <c r="Q5515" s="71"/>
      <c r="R5515" s="71"/>
      <c r="S5515" s="71"/>
      <c r="T5515" s="71"/>
      <c r="U5515" s="71"/>
    </row>
    <row r="5519" spans="3:22" x14ac:dyDescent="0.35">
      <c r="C5519" s="70"/>
      <c r="D5519" s="70"/>
      <c r="E5519" s="70"/>
      <c r="F5519" s="70"/>
      <c r="G5519" s="70"/>
      <c r="H5519" s="70"/>
      <c r="I5519" s="70"/>
      <c r="J5519" s="70"/>
      <c r="K5519" s="70"/>
      <c r="M5519" s="71"/>
      <c r="N5519" s="71"/>
      <c r="O5519" s="71"/>
      <c r="P5519" s="71"/>
      <c r="Q5519" s="71"/>
      <c r="R5519" s="71"/>
      <c r="S5519" s="71"/>
      <c r="T5519" s="71"/>
      <c r="U5519" s="71"/>
    </row>
    <row r="5523" spans="3:21" x14ac:dyDescent="0.35">
      <c r="C5523" s="70"/>
      <c r="D5523" s="70"/>
      <c r="E5523" s="70"/>
      <c r="F5523" s="70"/>
      <c r="G5523" s="70"/>
      <c r="H5523" s="70"/>
      <c r="I5523" s="70"/>
      <c r="J5523" s="70"/>
      <c r="K5523" s="70"/>
      <c r="M5523" s="71"/>
      <c r="N5523" s="71"/>
      <c r="O5523" s="71"/>
      <c r="P5523" s="71"/>
      <c r="Q5523" s="71"/>
      <c r="R5523" s="71"/>
      <c r="S5523" s="71"/>
      <c r="T5523" s="71"/>
      <c r="U5523" s="71"/>
    </row>
    <row r="5527" spans="3:21" x14ac:dyDescent="0.35">
      <c r="C5527" s="70"/>
      <c r="D5527" s="70"/>
      <c r="E5527" s="70"/>
      <c r="F5527" s="70"/>
      <c r="G5527" s="70"/>
      <c r="H5527" s="70"/>
      <c r="I5527" s="70"/>
      <c r="J5527" s="70"/>
      <c r="K5527" s="70"/>
      <c r="M5527" s="71"/>
      <c r="N5527" s="71"/>
      <c r="O5527" s="71"/>
      <c r="P5527" s="71"/>
      <c r="Q5527" s="71"/>
      <c r="R5527" s="71"/>
      <c r="S5527" s="71"/>
      <c r="T5527" s="71"/>
      <c r="U5527" s="71"/>
    </row>
    <row r="5531" spans="3:21" x14ac:dyDescent="0.35">
      <c r="C5531" s="70"/>
      <c r="D5531" s="70"/>
      <c r="E5531" s="70"/>
      <c r="F5531" s="70"/>
      <c r="G5531" s="70"/>
      <c r="H5531" s="70"/>
      <c r="I5531" s="70"/>
      <c r="J5531" s="70"/>
      <c r="K5531" s="70"/>
      <c r="M5531" s="71"/>
      <c r="N5531" s="71"/>
      <c r="O5531" s="71"/>
      <c r="P5531" s="71"/>
      <c r="Q5531" s="71"/>
      <c r="R5531" s="71"/>
      <c r="S5531" s="71"/>
      <c r="T5531" s="71"/>
      <c r="U5531" s="71"/>
    </row>
    <row r="5535" spans="3:21" x14ac:dyDescent="0.35">
      <c r="C5535" s="70"/>
      <c r="D5535" s="70"/>
      <c r="E5535" s="70"/>
      <c r="F5535" s="70"/>
      <c r="G5535" s="70"/>
      <c r="H5535" s="70"/>
      <c r="I5535" s="70"/>
      <c r="J5535" s="70"/>
      <c r="K5535" s="70"/>
      <c r="M5535" s="71"/>
      <c r="N5535" s="71"/>
      <c r="O5535" s="71"/>
      <c r="P5535" s="71"/>
      <c r="Q5535" s="71"/>
      <c r="R5535" s="71"/>
      <c r="S5535" s="71"/>
      <c r="T5535" s="71"/>
      <c r="U5535" s="71"/>
    </row>
    <row r="5539" spans="3:21" x14ac:dyDescent="0.35">
      <c r="C5539" s="70"/>
      <c r="D5539" s="70"/>
      <c r="E5539" s="70"/>
      <c r="F5539" s="70"/>
      <c r="G5539" s="70"/>
      <c r="H5539" s="70"/>
      <c r="I5539" s="70"/>
      <c r="J5539" s="70"/>
      <c r="K5539" s="70"/>
      <c r="M5539" s="71"/>
      <c r="N5539" s="71"/>
      <c r="O5539" s="71"/>
      <c r="P5539" s="71"/>
      <c r="Q5539" s="71"/>
      <c r="R5539" s="71"/>
      <c r="S5539" s="71"/>
      <c r="T5539" s="71"/>
      <c r="U5539" s="71"/>
    </row>
    <row r="5543" spans="3:21" x14ac:dyDescent="0.35">
      <c r="C5543" s="70"/>
      <c r="D5543" s="70"/>
      <c r="E5543" s="70"/>
      <c r="F5543" s="70"/>
      <c r="G5543" s="70"/>
      <c r="H5543" s="70"/>
      <c r="I5543" s="70"/>
      <c r="J5543" s="70"/>
      <c r="K5543" s="70"/>
      <c r="M5543" s="71"/>
      <c r="N5543" s="71"/>
      <c r="O5543" s="71"/>
      <c r="P5543" s="71"/>
      <c r="Q5543" s="71"/>
      <c r="R5543" s="71"/>
      <c r="S5543" s="71"/>
      <c r="T5543" s="71"/>
      <c r="U5543" s="71"/>
    </row>
    <row r="5547" spans="3:21" x14ac:dyDescent="0.35">
      <c r="C5547" s="70"/>
      <c r="D5547" s="70"/>
      <c r="E5547" s="70"/>
      <c r="F5547" s="70"/>
      <c r="G5547" s="70"/>
      <c r="H5547" s="70"/>
      <c r="I5547" s="70"/>
      <c r="J5547" s="70"/>
      <c r="K5547" s="70"/>
      <c r="M5547" s="71"/>
      <c r="N5547" s="71"/>
      <c r="O5547" s="71"/>
      <c r="P5547" s="71"/>
      <c r="Q5547" s="71"/>
      <c r="R5547" s="71"/>
      <c r="S5547" s="71"/>
      <c r="T5547" s="71"/>
      <c r="U5547" s="71"/>
    </row>
    <row r="5551" spans="3:21" x14ac:dyDescent="0.35">
      <c r="C5551" s="70"/>
      <c r="D5551" s="70"/>
      <c r="E5551" s="70"/>
      <c r="F5551" s="70"/>
      <c r="G5551" s="70"/>
      <c r="H5551" s="70"/>
      <c r="I5551" s="70"/>
      <c r="J5551" s="70"/>
      <c r="K5551" s="70"/>
      <c r="M5551" s="71"/>
      <c r="N5551" s="71"/>
      <c r="O5551" s="71"/>
      <c r="P5551" s="71"/>
      <c r="Q5551" s="71"/>
      <c r="R5551" s="71"/>
      <c r="S5551" s="71"/>
      <c r="T5551" s="71"/>
      <c r="U5551" s="71"/>
    </row>
    <row r="5555" spans="3:21" x14ac:dyDescent="0.35">
      <c r="C5555" s="70"/>
      <c r="D5555" s="70"/>
      <c r="E5555" s="70"/>
      <c r="F5555" s="70"/>
      <c r="G5555" s="70"/>
      <c r="H5555" s="70"/>
      <c r="I5555" s="70"/>
      <c r="J5555" s="70"/>
      <c r="K5555" s="70"/>
      <c r="M5555" s="71"/>
      <c r="N5555" s="71"/>
      <c r="O5555" s="71"/>
      <c r="P5555" s="71"/>
      <c r="Q5555" s="71"/>
      <c r="R5555" s="71"/>
      <c r="S5555" s="71"/>
      <c r="T5555" s="71"/>
      <c r="U5555" s="71"/>
    </row>
    <row r="5559" spans="3:21" x14ac:dyDescent="0.35">
      <c r="C5559" s="70"/>
      <c r="D5559" s="70"/>
      <c r="E5559" s="70"/>
      <c r="F5559" s="70"/>
      <c r="G5559" s="70"/>
      <c r="H5559" s="70"/>
      <c r="I5559" s="70"/>
      <c r="J5559" s="70"/>
      <c r="K5559" s="70"/>
      <c r="M5559" s="71"/>
      <c r="N5559" s="71"/>
      <c r="O5559" s="71"/>
      <c r="P5559" s="71"/>
      <c r="Q5559" s="71"/>
      <c r="R5559" s="71"/>
      <c r="S5559" s="71"/>
      <c r="T5559" s="71"/>
      <c r="U5559" s="71"/>
    </row>
    <row r="5563" spans="3:21" x14ac:dyDescent="0.35">
      <c r="C5563" s="70"/>
      <c r="D5563" s="70"/>
      <c r="E5563" s="70"/>
      <c r="F5563" s="70"/>
      <c r="G5563" s="70"/>
      <c r="H5563" s="70"/>
      <c r="I5563" s="70"/>
      <c r="J5563" s="70"/>
      <c r="K5563" s="70"/>
      <c r="M5563" s="71"/>
      <c r="N5563" s="71"/>
      <c r="O5563" s="71"/>
      <c r="P5563" s="71"/>
      <c r="Q5563" s="71"/>
      <c r="R5563" s="71"/>
      <c r="S5563" s="71"/>
      <c r="T5563" s="71"/>
      <c r="U5563" s="71"/>
    </row>
    <row r="5567" spans="3:21" x14ac:dyDescent="0.35">
      <c r="C5567" s="70"/>
      <c r="D5567" s="70"/>
      <c r="E5567" s="70"/>
      <c r="F5567" s="70"/>
      <c r="G5567" s="70"/>
      <c r="H5567" s="70"/>
      <c r="I5567" s="70"/>
      <c r="J5567" s="70"/>
      <c r="K5567" s="70"/>
      <c r="M5567" s="71"/>
      <c r="N5567" s="71"/>
      <c r="O5567" s="71"/>
      <c r="P5567" s="71"/>
      <c r="Q5567" s="71"/>
      <c r="R5567" s="71"/>
      <c r="S5567" s="71"/>
      <c r="T5567" s="71"/>
      <c r="U5567" s="71"/>
    </row>
    <row r="5571" spans="3:21" x14ac:dyDescent="0.35">
      <c r="C5571" s="70"/>
      <c r="D5571" s="70"/>
      <c r="E5571" s="70"/>
      <c r="F5571" s="70"/>
      <c r="G5571" s="70"/>
      <c r="H5571" s="70"/>
      <c r="I5571" s="70"/>
      <c r="J5571" s="70"/>
      <c r="K5571" s="70"/>
      <c r="M5571" s="71"/>
      <c r="N5571" s="71"/>
      <c r="O5571" s="71"/>
      <c r="P5571" s="71"/>
      <c r="Q5571" s="71"/>
      <c r="R5571" s="71"/>
      <c r="S5571" s="71"/>
      <c r="T5571" s="71"/>
      <c r="U5571" s="71"/>
    </row>
    <row r="5575" spans="3:21" x14ac:dyDescent="0.35">
      <c r="C5575" s="70"/>
      <c r="D5575" s="70"/>
      <c r="E5575" s="70"/>
      <c r="F5575" s="70"/>
      <c r="G5575" s="70"/>
      <c r="H5575" s="70"/>
      <c r="I5575" s="70"/>
      <c r="J5575" s="70"/>
      <c r="K5575" s="70"/>
      <c r="M5575" s="71"/>
      <c r="N5575" s="71"/>
      <c r="O5575" s="71"/>
      <c r="P5575" s="71"/>
      <c r="Q5575" s="71"/>
      <c r="R5575" s="71"/>
      <c r="S5575" s="71"/>
      <c r="T5575" s="71"/>
      <c r="U5575" s="71"/>
    </row>
    <row r="5579" spans="3:21" x14ac:dyDescent="0.35">
      <c r="C5579" s="70"/>
      <c r="D5579" s="70"/>
      <c r="E5579" s="70"/>
      <c r="F5579" s="70"/>
      <c r="G5579" s="70"/>
      <c r="H5579" s="70"/>
      <c r="I5579" s="70"/>
      <c r="J5579" s="70"/>
      <c r="K5579" s="70"/>
      <c r="M5579" s="71"/>
      <c r="N5579" s="71"/>
      <c r="O5579" s="71"/>
      <c r="P5579" s="71"/>
      <c r="Q5579" s="71"/>
      <c r="R5579" s="71"/>
      <c r="S5579" s="71"/>
      <c r="T5579" s="71"/>
      <c r="U5579" s="71"/>
    </row>
    <row r="5583" spans="3:21" x14ac:dyDescent="0.35">
      <c r="C5583" s="70"/>
      <c r="D5583" s="70"/>
      <c r="E5583" s="70"/>
      <c r="F5583" s="70"/>
      <c r="G5583" s="70"/>
      <c r="H5583" s="70"/>
      <c r="I5583" s="70"/>
      <c r="J5583" s="70"/>
      <c r="K5583" s="70"/>
      <c r="M5583" s="71"/>
      <c r="N5583" s="71"/>
      <c r="O5583" s="71"/>
      <c r="P5583" s="71"/>
      <c r="Q5583" s="71"/>
      <c r="R5583" s="71"/>
      <c r="S5583" s="71"/>
      <c r="T5583" s="71"/>
      <c r="U5583" s="71"/>
    </row>
    <row r="5587" spans="3:21" x14ac:dyDescent="0.35">
      <c r="C5587" s="70"/>
      <c r="D5587" s="70"/>
      <c r="E5587" s="70"/>
      <c r="F5587" s="70"/>
      <c r="G5587" s="70"/>
      <c r="H5587" s="70"/>
      <c r="I5587" s="70"/>
      <c r="J5587" s="70"/>
      <c r="K5587" s="70"/>
      <c r="M5587" s="71"/>
      <c r="N5587" s="71"/>
      <c r="O5587" s="71"/>
      <c r="P5587" s="71"/>
      <c r="Q5587" s="71"/>
      <c r="R5587" s="71"/>
      <c r="S5587" s="71"/>
      <c r="T5587" s="71"/>
      <c r="U5587" s="71"/>
    </row>
    <row r="5591" spans="3:21" x14ac:dyDescent="0.35">
      <c r="C5591" s="70"/>
      <c r="D5591" s="70"/>
      <c r="E5591" s="70"/>
      <c r="F5591" s="70"/>
      <c r="G5591" s="70"/>
      <c r="H5591" s="70"/>
      <c r="I5591" s="70"/>
      <c r="J5591" s="70"/>
      <c r="K5591" s="70"/>
      <c r="M5591" s="71"/>
      <c r="N5591" s="71"/>
      <c r="O5591" s="71"/>
      <c r="P5591" s="71"/>
      <c r="Q5591" s="71"/>
      <c r="R5591" s="71"/>
      <c r="S5591" s="71"/>
      <c r="T5591" s="71"/>
      <c r="U5591" s="71"/>
    </row>
    <row r="5595" spans="3:21" x14ac:dyDescent="0.35">
      <c r="C5595" s="70"/>
      <c r="D5595" s="70"/>
      <c r="E5595" s="70"/>
      <c r="F5595" s="70"/>
      <c r="G5595" s="70"/>
      <c r="H5595" s="70"/>
      <c r="I5595" s="70"/>
      <c r="J5595" s="70"/>
      <c r="K5595" s="70"/>
      <c r="M5595" s="71"/>
      <c r="N5595" s="71"/>
      <c r="O5595" s="71"/>
      <c r="P5595" s="71"/>
      <c r="Q5595" s="71"/>
      <c r="R5595" s="71"/>
      <c r="S5595" s="71"/>
      <c r="T5595" s="71"/>
      <c r="U5595" s="71"/>
    </row>
    <row r="5599" spans="3:21" x14ac:dyDescent="0.35">
      <c r="C5599" s="70"/>
      <c r="D5599" s="70"/>
      <c r="E5599" s="70"/>
      <c r="F5599" s="70"/>
      <c r="G5599" s="70"/>
      <c r="H5599" s="70"/>
      <c r="I5599" s="70"/>
      <c r="J5599" s="70"/>
      <c r="K5599" s="70"/>
      <c r="M5599" s="71"/>
      <c r="N5599" s="71"/>
      <c r="O5599" s="71"/>
      <c r="P5599" s="71"/>
      <c r="Q5599" s="71"/>
      <c r="R5599" s="71"/>
      <c r="S5599" s="71"/>
      <c r="T5599" s="71"/>
      <c r="U5599" s="71"/>
    </row>
    <row r="5603" spans="3:21" x14ac:dyDescent="0.35">
      <c r="C5603" s="70"/>
      <c r="D5603" s="70"/>
      <c r="E5603" s="70"/>
      <c r="F5603" s="70"/>
      <c r="G5603" s="70"/>
      <c r="H5603" s="70"/>
      <c r="I5603" s="70"/>
      <c r="J5603" s="70"/>
      <c r="K5603" s="70"/>
      <c r="M5603" s="71"/>
      <c r="N5603" s="71"/>
      <c r="O5603" s="71"/>
      <c r="P5603" s="71"/>
      <c r="Q5603" s="71"/>
      <c r="R5603" s="71"/>
      <c r="S5603" s="71"/>
      <c r="T5603" s="71"/>
      <c r="U5603" s="71"/>
    </row>
    <row r="5607" spans="3:21" x14ac:dyDescent="0.35">
      <c r="C5607" s="70"/>
      <c r="D5607" s="70"/>
      <c r="E5607" s="70"/>
      <c r="F5607" s="70"/>
      <c r="G5607" s="70"/>
      <c r="H5607" s="70"/>
      <c r="I5607" s="70"/>
      <c r="J5607" s="70"/>
      <c r="K5607" s="70"/>
      <c r="M5607" s="71"/>
      <c r="N5607" s="71"/>
      <c r="O5607" s="71"/>
      <c r="P5607" s="71"/>
      <c r="Q5607" s="71"/>
      <c r="R5607" s="71"/>
      <c r="S5607" s="71"/>
      <c r="T5607" s="71"/>
      <c r="U5607" s="71"/>
    </row>
    <row r="5611" spans="3:21" x14ac:dyDescent="0.35">
      <c r="C5611" s="70"/>
      <c r="D5611" s="70"/>
      <c r="E5611" s="70"/>
      <c r="F5611" s="70"/>
      <c r="G5611" s="70"/>
      <c r="H5611" s="70"/>
      <c r="I5611" s="70"/>
      <c r="J5611" s="70"/>
      <c r="K5611" s="70"/>
      <c r="M5611" s="71"/>
      <c r="N5611" s="71"/>
      <c r="O5611" s="71"/>
      <c r="P5611" s="71"/>
      <c r="Q5611" s="71"/>
      <c r="R5611" s="71"/>
      <c r="S5611" s="71"/>
      <c r="T5611" s="71"/>
      <c r="U5611" s="71"/>
    </row>
    <row r="5615" spans="3:21" x14ac:dyDescent="0.35">
      <c r="C5615" s="70"/>
      <c r="D5615" s="70"/>
      <c r="E5615" s="70"/>
      <c r="F5615" s="70"/>
      <c r="G5615" s="70"/>
      <c r="H5615" s="70"/>
      <c r="I5615" s="70"/>
      <c r="J5615" s="70"/>
      <c r="K5615" s="70"/>
      <c r="M5615" s="71"/>
      <c r="N5615" s="71"/>
      <c r="O5615" s="71"/>
      <c r="P5615" s="71"/>
      <c r="Q5615" s="71"/>
      <c r="R5615" s="71"/>
      <c r="S5615" s="71"/>
      <c r="T5615" s="71"/>
      <c r="U5615" s="71"/>
    </row>
    <row r="5619" spans="3:21" x14ac:dyDescent="0.35">
      <c r="C5619" s="70"/>
      <c r="D5619" s="70"/>
      <c r="E5619" s="70"/>
      <c r="F5619" s="70"/>
      <c r="G5619" s="70"/>
      <c r="H5619" s="70"/>
      <c r="I5619" s="70"/>
      <c r="J5619" s="70"/>
      <c r="K5619" s="70"/>
      <c r="M5619" s="71"/>
      <c r="N5619" s="71"/>
      <c r="O5619" s="71"/>
      <c r="P5619" s="71"/>
      <c r="Q5619" s="71"/>
      <c r="R5619" s="71"/>
      <c r="S5619" s="71"/>
      <c r="T5619" s="71"/>
      <c r="U5619" s="71"/>
    </row>
    <row r="5623" spans="3:21" x14ac:dyDescent="0.35">
      <c r="C5623" s="70"/>
      <c r="D5623" s="70"/>
      <c r="E5623" s="70"/>
      <c r="F5623" s="70"/>
      <c r="G5623" s="70"/>
      <c r="H5623" s="70"/>
      <c r="I5623" s="70"/>
      <c r="J5623" s="70"/>
      <c r="K5623" s="70"/>
      <c r="M5623" s="71"/>
      <c r="N5623" s="71"/>
      <c r="O5623" s="71"/>
      <c r="P5623" s="71"/>
      <c r="Q5623" s="71"/>
      <c r="R5623" s="71"/>
      <c r="S5623" s="71"/>
      <c r="T5623" s="71"/>
      <c r="U5623" s="71"/>
    </row>
    <row r="5627" spans="3:21" x14ac:dyDescent="0.35">
      <c r="C5627" s="70"/>
      <c r="D5627" s="70"/>
      <c r="E5627" s="70"/>
      <c r="F5627" s="70"/>
      <c r="G5627" s="70"/>
      <c r="H5627" s="70"/>
      <c r="I5627" s="70"/>
      <c r="J5627" s="70"/>
      <c r="K5627" s="70"/>
      <c r="M5627" s="71"/>
      <c r="N5627" s="71"/>
      <c r="O5627" s="71"/>
      <c r="P5627" s="71"/>
      <c r="Q5627" s="71"/>
      <c r="R5627" s="71"/>
      <c r="S5627" s="71"/>
      <c r="T5627" s="71"/>
      <c r="U5627" s="71"/>
    </row>
    <row r="5631" spans="3:21" x14ac:dyDescent="0.35">
      <c r="C5631" s="70"/>
      <c r="D5631" s="70"/>
      <c r="E5631" s="70"/>
      <c r="F5631" s="70"/>
      <c r="G5631" s="70"/>
      <c r="H5631" s="70"/>
      <c r="I5631" s="70"/>
      <c r="J5631" s="70"/>
      <c r="K5631" s="70"/>
      <c r="M5631" s="71"/>
      <c r="N5631" s="71"/>
      <c r="O5631" s="71"/>
      <c r="P5631" s="71"/>
      <c r="Q5631" s="71"/>
      <c r="R5631" s="71"/>
      <c r="S5631" s="71"/>
      <c r="T5631" s="71"/>
      <c r="U5631" s="71"/>
    </row>
    <row r="5635" spans="3:21" x14ac:dyDescent="0.35">
      <c r="C5635" s="70"/>
      <c r="D5635" s="70"/>
      <c r="E5635" s="70"/>
      <c r="F5635" s="70"/>
      <c r="G5635" s="70"/>
      <c r="H5635" s="70"/>
      <c r="I5635" s="70"/>
      <c r="J5635" s="70"/>
      <c r="K5635" s="70"/>
      <c r="M5635" s="71"/>
      <c r="N5635" s="71"/>
      <c r="O5635" s="71"/>
      <c r="P5635" s="71"/>
      <c r="Q5635" s="71"/>
      <c r="R5635" s="71"/>
      <c r="S5635" s="71"/>
      <c r="T5635" s="71"/>
      <c r="U5635" s="71"/>
    </row>
    <row r="5639" spans="3:21" x14ac:dyDescent="0.35">
      <c r="C5639" s="70"/>
      <c r="D5639" s="70"/>
      <c r="E5639" s="70"/>
      <c r="F5639" s="70"/>
      <c r="G5639" s="70"/>
      <c r="H5639" s="70"/>
      <c r="I5639" s="70"/>
      <c r="J5639" s="70"/>
      <c r="K5639" s="70"/>
      <c r="M5639" s="71"/>
      <c r="N5639" s="71"/>
      <c r="O5639" s="71"/>
      <c r="P5639" s="71"/>
      <c r="Q5639" s="71"/>
      <c r="R5639" s="71"/>
      <c r="S5639" s="71"/>
      <c r="T5639" s="71"/>
      <c r="U5639" s="71"/>
    </row>
    <row r="5643" spans="3:21" x14ac:dyDescent="0.35">
      <c r="C5643" s="70"/>
      <c r="D5643" s="70"/>
      <c r="E5643" s="70"/>
      <c r="F5643" s="70"/>
      <c r="G5643" s="70"/>
      <c r="H5643" s="70"/>
      <c r="I5643" s="70"/>
      <c r="J5643" s="70"/>
      <c r="K5643" s="70"/>
      <c r="M5643" s="71"/>
      <c r="N5643" s="71"/>
      <c r="O5643" s="71"/>
      <c r="P5643" s="71"/>
      <c r="Q5643" s="71"/>
      <c r="R5643" s="71"/>
      <c r="S5643" s="71"/>
      <c r="T5643" s="71"/>
      <c r="U5643" s="71"/>
    </row>
    <row r="5647" spans="3:21" x14ac:dyDescent="0.35">
      <c r="C5647" s="70"/>
      <c r="D5647" s="70"/>
      <c r="E5647" s="70"/>
      <c r="F5647" s="70"/>
      <c r="G5647" s="70"/>
      <c r="H5647" s="70"/>
      <c r="I5647" s="70"/>
      <c r="J5647" s="70"/>
      <c r="K5647" s="70"/>
      <c r="M5647" s="71"/>
      <c r="N5647" s="71"/>
      <c r="O5647" s="71"/>
      <c r="P5647" s="71"/>
      <c r="Q5647" s="71"/>
      <c r="R5647" s="71"/>
      <c r="S5647" s="71"/>
      <c r="T5647" s="71"/>
      <c r="U5647" s="71"/>
    </row>
    <row r="5651" spans="3:21" x14ac:dyDescent="0.35">
      <c r="C5651" s="70"/>
      <c r="D5651" s="70"/>
      <c r="E5651" s="70"/>
      <c r="F5651" s="70"/>
      <c r="G5651" s="70"/>
      <c r="H5651" s="70"/>
      <c r="I5651" s="70"/>
      <c r="J5651" s="70"/>
      <c r="K5651" s="70"/>
      <c r="M5651" s="71"/>
      <c r="N5651" s="71"/>
      <c r="O5651" s="71"/>
      <c r="P5651" s="71"/>
      <c r="Q5651" s="71"/>
      <c r="R5651" s="71"/>
      <c r="S5651" s="71"/>
      <c r="T5651" s="71"/>
      <c r="U5651" s="71"/>
    </row>
    <row r="5655" spans="3:21" x14ac:dyDescent="0.35">
      <c r="C5655" s="70"/>
      <c r="D5655" s="70"/>
      <c r="E5655" s="70"/>
      <c r="F5655" s="70"/>
      <c r="G5655" s="70"/>
      <c r="H5655" s="70"/>
      <c r="I5655" s="70"/>
      <c r="J5655" s="70"/>
      <c r="K5655" s="70"/>
      <c r="M5655" s="71"/>
      <c r="N5655" s="71"/>
      <c r="O5655" s="71"/>
      <c r="P5655" s="71"/>
      <c r="Q5655" s="71"/>
      <c r="R5655" s="71"/>
      <c r="S5655" s="71"/>
      <c r="T5655" s="71"/>
      <c r="U5655" s="71"/>
    </row>
    <row r="5659" spans="3:21" x14ac:dyDescent="0.35">
      <c r="C5659" s="70"/>
      <c r="D5659" s="70"/>
      <c r="E5659" s="70"/>
      <c r="F5659" s="70"/>
      <c r="G5659" s="70"/>
      <c r="H5659" s="70"/>
      <c r="I5659" s="70"/>
      <c r="J5659" s="70"/>
      <c r="K5659" s="70"/>
      <c r="M5659" s="71"/>
      <c r="N5659" s="71"/>
      <c r="O5659" s="71"/>
      <c r="P5659" s="71"/>
      <c r="Q5659" s="71"/>
      <c r="R5659" s="71"/>
      <c r="S5659" s="71"/>
      <c r="T5659" s="71"/>
      <c r="U5659" s="71"/>
    </row>
    <row r="5663" spans="3:21" x14ac:dyDescent="0.35">
      <c r="C5663" s="70"/>
      <c r="D5663" s="70"/>
      <c r="E5663" s="70"/>
      <c r="F5663" s="70"/>
      <c r="G5663" s="70"/>
      <c r="H5663" s="70"/>
      <c r="I5663" s="70"/>
      <c r="J5663" s="70"/>
      <c r="K5663" s="70"/>
      <c r="M5663" s="71"/>
      <c r="N5663" s="71"/>
      <c r="O5663" s="71"/>
      <c r="P5663" s="71"/>
      <c r="Q5663" s="71"/>
      <c r="R5663" s="71"/>
      <c r="S5663" s="71"/>
      <c r="T5663" s="71"/>
      <c r="U5663" s="71"/>
    </row>
    <row r="5667" spans="3:21" x14ac:dyDescent="0.35">
      <c r="C5667" s="70"/>
      <c r="D5667" s="70"/>
      <c r="E5667" s="70"/>
      <c r="F5667" s="70"/>
      <c r="G5667" s="70"/>
      <c r="H5667" s="70"/>
      <c r="I5667" s="70"/>
      <c r="J5667" s="70"/>
      <c r="K5667" s="70"/>
      <c r="M5667" s="71"/>
      <c r="N5667" s="71"/>
      <c r="O5667" s="71"/>
      <c r="P5667" s="71"/>
      <c r="Q5667" s="71"/>
      <c r="R5667" s="71"/>
      <c r="S5667" s="71"/>
      <c r="T5667" s="71"/>
      <c r="U5667" s="71"/>
    </row>
    <row r="5671" spans="3:21" x14ac:dyDescent="0.35">
      <c r="C5671" s="70"/>
      <c r="D5671" s="70"/>
      <c r="E5671" s="70"/>
      <c r="F5671" s="70"/>
      <c r="G5671" s="70"/>
      <c r="H5671" s="70"/>
      <c r="I5671" s="70"/>
      <c r="J5671" s="70"/>
      <c r="K5671" s="70"/>
      <c r="M5671" s="71"/>
      <c r="N5671" s="71"/>
      <c r="O5671" s="71"/>
      <c r="P5671" s="71"/>
      <c r="Q5671" s="71"/>
      <c r="R5671" s="71"/>
      <c r="S5671" s="71"/>
      <c r="T5671" s="71"/>
      <c r="U5671" s="71"/>
    </row>
  </sheetData>
  <sheetProtection sheet="1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autoPageBreaks="0" fitToPage="1"/>
  </sheetPr>
  <dimension ref="A1:AF2936"/>
  <sheetViews>
    <sheetView showGridLines="0" showRowColHeaders="0" topLeftCell="F1" workbookViewId="0">
      <pane xSplit="1" ySplit="4" topLeftCell="G5" activePane="bottomRight" state="frozen"/>
      <selection activeCell="F1" sqref="F1"/>
      <selection pane="topRight" activeCell="G1" sqref="G1"/>
      <selection pane="bottomLeft" activeCell="F5" sqref="F5"/>
      <selection pane="bottomRight" activeCell="L6" sqref="L6"/>
    </sheetView>
  </sheetViews>
  <sheetFormatPr defaultColWidth="9.33203125" defaultRowHeight="14.25" x14ac:dyDescent="0.3"/>
  <cols>
    <col min="1" max="1" width="8.4140625" style="91" customWidth="1"/>
    <col min="2" max="2" width="8.4140625" style="72" customWidth="1"/>
    <col min="3" max="3" width="22.08203125" style="92" customWidth="1"/>
    <col min="4" max="5" width="10.6640625" style="93" customWidth="1"/>
    <col min="6" max="6" width="3.25" style="94" customWidth="1"/>
    <col min="7" max="7" width="32.33203125" style="78" customWidth="1"/>
    <col min="8" max="8" width="13.6640625" style="79" customWidth="1"/>
    <col min="9" max="9" width="2.4140625" style="73" customWidth="1"/>
    <col min="10" max="10" width="25.08203125" style="73" customWidth="1"/>
    <col min="11" max="11" width="10.33203125" style="73" customWidth="1"/>
    <col min="12" max="12" width="2.33203125" style="73" customWidth="1"/>
    <col min="13" max="13" width="25.08203125" style="73" customWidth="1"/>
    <col min="14" max="14" width="10.33203125" style="73" customWidth="1"/>
    <col min="15" max="15" width="3.33203125" style="73" customWidth="1"/>
    <col min="16" max="20" width="9.33203125" style="73"/>
    <col min="21" max="21" width="9.33203125" style="72"/>
    <col min="22" max="25" width="9.33203125" style="73"/>
    <col min="26" max="26" width="17.08203125" style="73" customWidth="1"/>
    <col min="27" max="16384" width="9.33203125" style="73"/>
  </cols>
  <sheetData>
    <row r="1" spans="2:32" ht="22.5" customHeight="1" x14ac:dyDescent="0.3">
      <c r="G1" s="121" t="s">
        <v>3146</v>
      </c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</row>
    <row r="2" spans="2:32" ht="12.75" customHeight="1" x14ac:dyDescent="0.3">
      <c r="G2" s="122" t="s">
        <v>3147</v>
      </c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E2" s="72"/>
      <c r="AF2" s="72"/>
    </row>
    <row r="3" spans="2:32" ht="21.75" customHeight="1" x14ac:dyDescent="0.3">
      <c r="G3" s="123" t="s">
        <v>598</v>
      </c>
      <c r="H3" s="123"/>
      <c r="I3" s="123"/>
      <c r="J3" s="123"/>
      <c r="K3" s="123"/>
      <c r="L3" s="123"/>
      <c r="M3" s="123"/>
      <c r="N3" s="123"/>
      <c r="P3" s="124" t="s">
        <v>599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E3" s="72"/>
      <c r="AF3" s="72"/>
    </row>
    <row r="4" spans="2:32" ht="15.4" x14ac:dyDescent="0.3">
      <c r="G4" s="85" t="s">
        <v>574</v>
      </c>
      <c r="H4" s="76">
        <v>7</v>
      </c>
      <c r="Q4" s="75" t="s">
        <v>600</v>
      </c>
      <c r="U4" s="86">
        <v>707</v>
      </c>
      <c r="AE4" s="72"/>
      <c r="AF4" s="77" t="s">
        <v>575</v>
      </c>
    </row>
    <row r="5" spans="2:32" x14ac:dyDescent="0.3">
      <c r="AE5" s="72"/>
      <c r="AF5" s="77" t="s">
        <v>576</v>
      </c>
    </row>
    <row r="6" spans="2:32" ht="15.4" x14ac:dyDescent="0.3">
      <c r="D6" s="93" t="s">
        <v>577</v>
      </c>
      <c r="E6" s="93" t="s">
        <v>578</v>
      </c>
      <c r="F6" s="94" t="s">
        <v>579</v>
      </c>
      <c r="G6" s="125" t="str">
        <f>CONCATENATE("Disengagement: ",INDEX(AF4:AF22,H4))</f>
        <v>Disengagement: Rates: Persons 15-19</v>
      </c>
      <c r="H6" s="125"/>
      <c r="AE6" s="72"/>
      <c r="AF6" s="77" t="s">
        <v>580</v>
      </c>
    </row>
    <row r="7" spans="2:32" x14ac:dyDescent="0.3">
      <c r="B7" s="95">
        <v>1</v>
      </c>
      <c r="C7" s="96" t="s">
        <v>604</v>
      </c>
      <c r="D7" s="93">
        <f>VLOOKUP($B7,'Data 2'!$A$6:$U$2935,2+$H$4)</f>
        <v>0</v>
      </c>
      <c r="E7" s="93">
        <f>D7+0.00001*B7</f>
        <v>1.0000000000000001E-5</v>
      </c>
      <c r="F7" s="94">
        <f>RANK(E7,E$7:E$2935)</f>
        <v>2929</v>
      </c>
      <c r="G7" s="80" t="str">
        <f>VLOOKUP(MATCH(B7,F$7:F$2935,0),$B$7:$D$2935,2)</f>
        <v>Three Bridges</v>
      </c>
      <c r="H7" s="81">
        <f>VLOOKUP(MATCH(B7,F$7:F$2935,0),$B$7:$D$2935,3)</f>
        <v>100</v>
      </c>
      <c r="J7" s="126" t="s">
        <v>581</v>
      </c>
      <c r="K7" s="126"/>
      <c r="M7" s="126" t="s">
        <v>582</v>
      </c>
      <c r="N7" s="126"/>
      <c r="Q7" s="87" t="s">
        <v>601</v>
      </c>
      <c r="V7" s="87" t="str">
        <f>CONCATENATE("Disengagement Rates: ",INDEX('Data 2'!B6:B2935,Suburbs!U4))</f>
        <v>Disengagement Rates: Dandenong</v>
      </c>
      <c r="AE7" s="72"/>
      <c r="AF7" s="77" t="s">
        <v>583</v>
      </c>
    </row>
    <row r="8" spans="2:32" x14ac:dyDescent="0.3">
      <c r="B8" s="95">
        <v>2</v>
      </c>
      <c r="C8" s="96" t="s">
        <v>605</v>
      </c>
      <c r="D8" s="93">
        <f>VLOOKUP($B8,'Data 2'!$A$6:$U$2935,2+$H$4)</f>
        <v>3.3707865168539324</v>
      </c>
      <c r="E8" s="93">
        <f t="shared" ref="E8:E71" si="0">D8+0.00001*B8</f>
        <v>3.3708065168539325</v>
      </c>
      <c r="F8" s="94">
        <f t="shared" ref="F8:F71" si="1">RANK(E8,E$7:E$2935)</f>
        <v>557</v>
      </c>
      <c r="G8" s="80" t="str">
        <f t="shared" ref="G8:G71" si="2">VLOOKUP(MATCH(B8,F$7:F$2935,0),$B$7:$D$2935,2)</f>
        <v>Ledcourt</v>
      </c>
      <c r="H8" s="81">
        <f t="shared" ref="H8:H71" si="3">VLOOKUP(MATCH(B8,F$7:F$2935,0),$B$7:$D$2935,3)</f>
        <v>100</v>
      </c>
      <c r="J8" s="73" t="str">
        <f>G7</f>
        <v>Three Bridges</v>
      </c>
      <c r="K8" s="82">
        <f>H7</f>
        <v>100</v>
      </c>
      <c r="M8" s="83" t="str">
        <f t="shared" ref="M8:M26" si="4">G2916</f>
        <v>Almonds</v>
      </c>
      <c r="N8" s="84">
        <f t="shared" ref="N8:N26" si="5">H2916</f>
        <v>0</v>
      </c>
      <c r="R8" s="74" t="s">
        <v>89</v>
      </c>
      <c r="S8" s="74" t="s">
        <v>90</v>
      </c>
      <c r="T8" s="74" t="s">
        <v>1</v>
      </c>
      <c r="AE8" s="72"/>
      <c r="AF8" s="77" t="s">
        <v>584</v>
      </c>
    </row>
    <row r="9" spans="2:32" x14ac:dyDescent="0.3">
      <c r="B9" s="95">
        <v>3</v>
      </c>
      <c r="C9" s="96" t="s">
        <v>202</v>
      </c>
      <c r="D9" s="93">
        <f>VLOOKUP($B9,'Data 2'!$A$6:$U$2935,2+$H$4)</f>
        <v>0.949367088607595</v>
      </c>
      <c r="E9" s="93">
        <f t="shared" si="0"/>
        <v>0.94939708860759497</v>
      </c>
      <c r="F9" s="94">
        <f t="shared" si="1"/>
        <v>733</v>
      </c>
      <c r="G9" s="80" t="str">
        <f t="shared" si="2"/>
        <v>Harmers Haven</v>
      </c>
      <c r="H9" s="81">
        <f t="shared" si="3"/>
        <v>100</v>
      </c>
      <c r="J9" s="83" t="str">
        <f t="shared" ref="J9:K27" si="6">G8</f>
        <v>Ledcourt</v>
      </c>
      <c r="K9" s="84">
        <f t="shared" si="6"/>
        <v>100</v>
      </c>
      <c r="M9" s="83" t="str">
        <f t="shared" si="4"/>
        <v>Alma (Vic.)</v>
      </c>
      <c r="N9" s="84">
        <f t="shared" si="5"/>
        <v>0</v>
      </c>
      <c r="Q9" s="88" t="s">
        <v>101</v>
      </c>
      <c r="R9" s="89">
        <f>VLOOKUP($U$4,'Data 2'!$A$6:$U$2935,3)</f>
        <v>11.346444780635402</v>
      </c>
      <c r="S9" s="89">
        <f>VLOOKUP($U$4,'Data 2'!$A$6:$U$2935,6)</f>
        <v>7.0588235294117645</v>
      </c>
      <c r="T9" s="89">
        <f>VLOOKUP($U$4,'Data 2'!$A$6:$U$2935,9)</f>
        <v>8.9352196574832465</v>
      </c>
      <c r="AE9" s="72"/>
      <c r="AF9" s="77" t="s">
        <v>585</v>
      </c>
    </row>
    <row r="10" spans="2:32" x14ac:dyDescent="0.3">
      <c r="B10" s="95">
        <v>4</v>
      </c>
      <c r="C10" s="96" t="s">
        <v>606</v>
      </c>
      <c r="D10" s="93">
        <f>VLOOKUP($B10,'Data 2'!$A$6:$U$2935,2+$H$4)</f>
        <v>0</v>
      </c>
      <c r="E10" s="93">
        <f t="shared" si="0"/>
        <v>4.0000000000000003E-5</v>
      </c>
      <c r="F10" s="94">
        <f t="shared" si="1"/>
        <v>2928</v>
      </c>
      <c r="G10" s="80" t="str">
        <f t="shared" si="2"/>
        <v>Dartmouth</v>
      </c>
      <c r="H10" s="81">
        <f t="shared" si="3"/>
        <v>100</v>
      </c>
      <c r="J10" s="83" t="str">
        <f t="shared" si="6"/>
        <v>Harmers Haven</v>
      </c>
      <c r="K10" s="84">
        <f t="shared" si="6"/>
        <v>100</v>
      </c>
      <c r="M10" s="83" t="str">
        <f t="shared" si="4"/>
        <v>Allendale</v>
      </c>
      <c r="N10" s="84">
        <f t="shared" si="5"/>
        <v>0</v>
      </c>
      <c r="Q10" s="88" t="s">
        <v>102</v>
      </c>
      <c r="R10" s="89">
        <f>VLOOKUP($U$4,'Data 2'!$A$6:$U$2935,4)</f>
        <v>12.571976967370441</v>
      </c>
      <c r="S10" s="89">
        <f>VLOOKUP($U$4,'Data 2'!$A$6:$U$2935,7)</f>
        <v>20.463709677419356</v>
      </c>
      <c r="T10" s="89">
        <f>VLOOKUP($U$4,'Data 2'!$A$6:$U$2935,10)</f>
        <v>16.396661757486498</v>
      </c>
      <c r="AE10" s="72"/>
      <c r="AF10" s="77" t="s">
        <v>586</v>
      </c>
    </row>
    <row r="11" spans="2:32" x14ac:dyDescent="0.3">
      <c r="B11" s="95">
        <v>5</v>
      </c>
      <c r="C11" s="96" t="s">
        <v>607</v>
      </c>
      <c r="D11" s="93">
        <f>VLOOKUP($B11,'Data 2'!$A$6:$U$2935,2+$H$4)</f>
        <v>0</v>
      </c>
      <c r="E11" s="93">
        <f t="shared" si="0"/>
        <v>5.0000000000000002E-5</v>
      </c>
      <c r="F11" s="94">
        <f t="shared" si="1"/>
        <v>2927</v>
      </c>
      <c r="G11" s="80" t="str">
        <f t="shared" si="2"/>
        <v>Concongella</v>
      </c>
      <c r="H11" s="81">
        <f t="shared" si="3"/>
        <v>100</v>
      </c>
      <c r="J11" s="83" t="str">
        <f t="shared" si="6"/>
        <v>Dartmouth</v>
      </c>
      <c r="K11" s="84">
        <f t="shared" si="6"/>
        <v>100</v>
      </c>
      <c r="M11" s="83" t="str">
        <f t="shared" si="4"/>
        <v>Allans Flat</v>
      </c>
      <c r="N11" s="84">
        <f t="shared" si="5"/>
        <v>0</v>
      </c>
      <c r="Q11" s="88" t="s">
        <v>602</v>
      </c>
      <c r="R11" s="89">
        <f>VLOOKUP($U$4,'Data 2'!$A$6:$U$2935,5)</f>
        <v>12.368112543962486</v>
      </c>
      <c r="S11" s="89">
        <f>VLOOKUP($U$4,'Data 2'!$A$6:$U$2935,8)</f>
        <v>15.138971023063277</v>
      </c>
      <c r="T11" s="89">
        <f>VLOOKUP($U$4,'Data 2'!$A$6:$U$2935,11)</f>
        <v>13.714454976303317</v>
      </c>
      <c r="AE11" s="72"/>
      <c r="AF11" s="77" t="s">
        <v>587</v>
      </c>
    </row>
    <row r="12" spans="2:32" x14ac:dyDescent="0.3">
      <c r="B12" s="95">
        <v>6</v>
      </c>
      <c r="C12" s="96" t="s">
        <v>608</v>
      </c>
      <c r="D12" s="93">
        <f>VLOOKUP($B12,'Data 2'!$A$6:$U$2935,2+$H$4)</f>
        <v>0</v>
      </c>
      <c r="E12" s="93">
        <f t="shared" si="0"/>
        <v>6.0000000000000008E-5</v>
      </c>
      <c r="F12" s="94">
        <f t="shared" si="1"/>
        <v>2926</v>
      </c>
      <c r="G12" s="80" t="str">
        <f t="shared" si="2"/>
        <v>Alberton West</v>
      </c>
      <c r="H12" s="81">
        <f t="shared" si="3"/>
        <v>100</v>
      </c>
      <c r="J12" s="83" t="str">
        <f t="shared" si="6"/>
        <v>Concongella</v>
      </c>
      <c r="K12" s="84">
        <f t="shared" si="6"/>
        <v>100</v>
      </c>
      <c r="M12" s="83" t="str">
        <f t="shared" si="4"/>
        <v>Allambee South</v>
      </c>
      <c r="N12" s="84">
        <f t="shared" si="5"/>
        <v>0</v>
      </c>
      <c r="R12" s="74"/>
      <c r="S12" s="74"/>
      <c r="T12" s="74"/>
      <c r="AE12" s="72"/>
      <c r="AF12" s="77" t="s">
        <v>588</v>
      </c>
    </row>
    <row r="13" spans="2:32" x14ac:dyDescent="0.3">
      <c r="B13" s="95">
        <v>7</v>
      </c>
      <c r="C13" s="96" t="s">
        <v>609</v>
      </c>
      <c r="D13" s="93">
        <f>VLOOKUP($B13,'Data 2'!$A$6:$U$2935,2+$H$4)</f>
        <v>0</v>
      </c>
      <c r="E13" s="93">
        <f t="shared" si="0"/>
        <v>7.0000000000000007E-5</v>
      </c>
      <c r="F13" s="94">
        <f t="shared" si="1"/>
        <v>2925</v>
      </c>
      <c r="G13" s="80" t="str">
        <f t="shared" si="2"/>
        <v>Mount Toolebewong</v>
      </c>
      <c r="H13" s="81">
        <f t="shared" si="3"/>
        <v>60</v>
      </c>
      <c r="J13" s="83" t="str">
        <f t="shared" si="6"/>
        <v>Alberton West</v>
      </c>
      <c r="K13" s="84">
        <f t="shared" si="6"/>
        <v>100</v>
      </c>
      <c r="M13" s="83" t="str">
        <f t="shared" si="4"/>
        <v>Allambee Reserve</v>
      </c>
      <c r="N13" s="84">
        <f t="shared" si="5"/>
        <v>0</v>
      </c>
      <c r="R13" s="74"/>
      <c r="S13" s="74"/>
      <c r="T13" s="74"/>
      <c r="AE13" s="72"/>
      <c r="AF13" s="77"/>
    </row>
    <row r="14" spans="2:32" x14ac:dyDescent="0.3">
      <c r="B14" s="95">
        <v>8</v>
      </c>
      <c r="C14" s="96" t="s">
        <v>610</v>
      </c>
      <c r="D14" s="93">
        <f>VLOOKUP($B14,'Data 2'!$A$6:$U$2935,2+$H$4)</f>
        <v>0</v>
      </c>
      <c r="E14" s="93">
        <f t="shared" si="0"/>
        <v>8.0000000000000007E-5</v>
      </c>
      <c r="F14" s="94">
        <f t="shared" si="1"/>
        <v>2924</v>
      </c>
      <c r="G14" s="80" t="str">
        <f t="shared" si="2"/>
        <v>North Shore (Vic.)</v>
      </c>
      <c r="H14" s="81">
        <f t="shared" si="3"/>
        <v>57.142857142857139</v>
      </c>
      <c r="J14" s="83" t="str">
        <f t="shared" si="6"/>
        <v>Mount Toolebewong</v>
      </c>
      <c r="K14" s="84">
        <f t="shared" si="6"/>
        <v>60</v>
      </c>
      <c r="M14" s="83" t="str">
        <f t="shared" si="4"/>
        <v>Allambee</v>
      </c>
      <c r="N14" s="84">
        <f t="shared" si="5"/>
        <v>0</v>
      </c>
      <c r="Q14" s="87" t="s">
        <v>603</v>
      </c>
      <c r="R14" s="74"/>
      <c r="S14" s="74"/>
      <c r="T14" s="74"/>
      <c r="AE14" s="72"/>
      <c r="AF14" s="77" t="s">
        <v>589</v>
      </c>
    </row>
    <row r="15" spans="2:32" x14ac:dyDescent="0.3">
      <c r="B15" s="95">
        <v>9</v>
      </c>
      <c r="C15" s="96" t="s">
        <v>611</v>
      </c>
      <c r="D15" s="93">
        <f>VLOOKUP($B15,'Data 2'!$A$6:$U$2935,2+$H$4)</f>
        <v>0</v>
      </c>
      <c r="E15" s="93">
        <f t="shared" si="0"/>
        <v>9.0000000000000006E-5</v>
      </c>
      <c r="F15" s="94">
        <f t="shared" si="1"/>
        <v>2923</v>
      </c>
      <c r="G15" s="80" t="str">
        <f t="shared" si="2"/>
        <v>Rosebrook (Vic.)</v>
      </c>
      <c r="H15" s="81">
        <f t="shared" si="3"/>
        <v>50</v>
      </c>
      <c r="J15" s="83" t="str">
        <f t="shared" si="6"/>
        <v>North Shore (Vic.)</v>
      </c>
      <c r="K15" s="84">
        <f t="shared" si="6"/>
        <v>57.142857142857139</v>
      </c>
      <c r="M15" s="83" t="str">
        <f t="shared" si="4"/>
        <v>Alberton (Vic.)</v>
      </c>
      <c r="N15" s="84">
        <f t="shared" si="5"/>
        <v>0</v>
      </c>
      <c r="R15" s="74" t="s">
        <v>89</v>
      </c>
      <c r="S15" s="74" t="s">
        <v>90</v>
      </c>
      <c r="T15" s="74" t="s">
        <v>1</v>
      </c>
      <c r="AE15" s="72"/>
      <c r="AF15" s="77" t="s">
        <v>590</v>
      </c>
    </row>
    <row r="16" spans="2:32" x14ac:dyDescent="0.3">
      <c r="B16" s="95">
        <v>10</v>
      </c>
      <c r="C16" s="96" t="s">
        <v>612</v>
      </c>
      <c r="D16" s="93">
        <f>VLOOKUP($B16,'Data 2'!$A$6:$U$2935,2+$H$4)</f>
        <v>0</v>
      </c>
      <c r="E16" s="93">
        <f t="shared" si="0"/>
        <v>1E-4</v>
      </c>
      <c r="F16" s="94">
        <f t="shared" si="1"/>
        <v>2922</v>
      </c>
      <c r="G16" s="80" t="str">
        <f t="shared" si="2"/>
        <v>Pioneer Bay</v>
      </c>
      <c r="H16" s="81">
        <f t="shared" si="3"/>
        <v>50</v>
      </c>
      <c r="J16" s="83" t="str">
        <f t="shared" si="6"/>
        <v>Rosebrook (Vic.)</v>
      </c>
      <c r="K16" s="84">
        <f t="shared" si="6"/>
        <v>50</v>
      </c>
      <c r="M16" s="83" t="str">
        <f t="shared" si="4"/>
        <v>Albacutya</v>
      </c>
      <c r="N16" s="84">
        <f t="shared" si="5"/>
        <v>0</v>
      </c>
      <c r="Q16" s="88" t="s">
        <v>101</v>
      </c>
      <c r="R16" s="90">
        <f>VLOOKUP($U$4,'Data 2'!$A$6:$U$2935,13)</f>
        <v>75</v>
      </c>
      <c r="S16" s="90">
        <f>VLOOKUP($U$4,'Data 2'!$A$6:$U$2935,16)</f>
        <v>48</v>
      </c>
      <c r="T16" s="90">
        <f>VLOOKUP($U$4,'Data 2'!$A$6:$U$2935,19)</f>
        <v>120</v>
      </c>
      <c r="AE16" s="72"/>
      <c r="AF16" s="77" t="s">
        <v>591</v>
      </c>
    </row>
    <row r="17" spans="2:32" x14ac:dyDescent="0.3">
      <c r="B17" s="95">
        <v>11</v>
      </c>
      <c r="C17" s="96" t="s">
        <v>3124</v>
      </c>
      <c r="D17" s="93">
        <f>VLOOKUP($B17,'Data 2'!$A$6:$U$2935,2+$H$4)</f>
        <v>3.0201342281879198</v>
      </c>
      <c r="E17" s="93">
        <f t="shared" si="0"/>
        <v>3.0202442281879196</v>
      </c>
      <c r="F17" s="94">
        <f t="shared" si="1"/>
        <v>588</v>
      </c>
      <c r="G17" s="80" t="str">
        <f t="shared" si="2"/>
        <v>McKenzie Creek</v>
      </c>
      <c r="H17" s="81">
        <f t="shared" si="3"/>
        <v>50</v>
      </c>
      <c r="J17" s="83" t="str">
        <f t="shared" si="6"/>
        <v>Pioneer Bay</v>
      </c>
      <c r="K17" s="84">
        <f t="shared" si="6"/>
        <v>50</v>
      </c>
      <c r="M17" s="83" t="str">
        <f t="shared" si="4"/>
        <v>Airly</v>
      </c>
      <c r="N17" s="84">
        <f t="shared" si="5"/>
        <v>0</v>
      </c>
      <c r="Q17" s="88" t="s">
        <v>102</v>
      </c>
      <c r="R17" s="90">
        <f>VLOOKUP($U$4,'Data 2'!$A$6:$U$2935,14)</f>
        <v>131</v>
      </c>
      <c r="S17" s="90">
        <f>VLOOKUP($U$4,'Data 2'!$A$6:$U$2935,17)</f>
        <v>203</v>
      </c>
      <c r="T17" s="90">
        <f>VLOOKUP($U$4,'Data 2'!$A$6:$U$2935,20)</f>
        <v>334</v>
      </c>
      <c r="AE17" s="72"/>
      <c r="AF17" s="77" t="s">
        <v>592</v>
      </c>
    </row>
    <row r="18" spans="2:32" x14ac:dyDescent="0.3">
      <c r="B18" s="95">
        <v>12</v>
      </c>
      <c r="C18" s="96" t="s">
        <v>613</v>
      </c>
      <c r="D18" s="93">
        <f>VLOOKUP($B18,'Data 2'!$A$6:$U$2935,2+$H$4)</f>
        <v>0</v>
      </c>
      <c r="E18" s="93">
        <f t="shared" si="0"/>
        <v>1.2000000000000002E-4</v>
      </c>
      <c r="F18" s="94">
        <f t="shared" si="1"/>
        <v>2921</v>
      </c>
      <c r="G18" s="80" t="str">
        <f t="shared" si="2"/>
        <v>French Island</v>
      </c>
      <c r="H18" s="81">
        <f t="shared" si="3"/>
        <v>50</v>
      </c>
      <c r="J18" s="83" t="str">
        <f t="shared" si="6"/>
        <v>McKenzie Creek</v>
      </c>
      <c r="K18" s="84">
        <f t="shared" si="6"/>
        <v>50</v>
      </c>
      <c r="M18" s="83" t="str">
        <f t="shared" si="4"/>
        <v>Aireys Inlet</v>
      </c>
      <c r="N18" s="84">
        <f t="shared" si="5"/>
        <v>0</v>
      </c>
      <c r="Q18" s="88" t="s">
        <v>602</v>
      </c>
      <c r="R18" s="90">
        <f>VLOOKUP($U$4,'Data 2'!$A$6:$U$2935,15)</f>
        <v>211</v>
      </c>
      <c r="S18" s="90">
        <f>VLOOKUP($U$4,'Data 2'!$A$6:$U$2935,18)</f>
        <v>256</v>
      </c>
      <c r="T18" s="90">
        <f>VLOOKUP($U$4,'Data 2'!$A$6:$U$2935,21)</f>
        <v>463</v>
      </c>
      <c r="AE18" s="72"/>
      <c r="AF18" s="77" t="s">
        <v>593</v>
      </c>
    </row>
    <row r="19" spans="2:32" x14ac:dyDescent="0.3">
      <c r="B19" s="95">
        <v>13</v>
      </c>
      <c r="C19" s="96" t="s">
        <v>614</v>
      </c>
      <c r="D19" s="93">
        <f>VLOOKUP($B19,'Data 2'!$A$6:$U$2935,2+$H$4)</f>
        <v>0</v>
      </c>
      <c r="E19" s="93">
        <f t="shared" si="0"/>
        <v>1.3000000000000002E-4</v>
      </c>
      <c r="F19" s="94">
        <f t="shared" si="1"/>
        <v>2920</v>
      </c>
      <c r="G19" s="80" t="str">
        <f t="shared" si="2"/>
        <v>Carpendeit</v>
      </c>
      <c r="H19" s="81">
        <f t="shared" si="3"/>
        <v>50</v>
      </c>
      <c r="J19" s="83" t="str">
        <f t="shared" si="6"/>
        <v>French Island</v>
      </c>
      <c r="K19" s="84">
        <f t="shared" si="6"/>
        <v>50</v>
      </c>
      <c r="M19" s="83" t="str">
        <f t="shared" si="4"/>
        <v>Aire Valley</v>
      </c>
      <c r="N19" s="84">
        <f t="shared" si="5"/>
        <v>0</v>
      </c>
      <c r="R19" s="74"/>
      <c r="S19" s="74"/>
      <c r="T19" s="74"/>
      <c r="AE19" s="72"/>
      <c r="AF19" s="77" t="s">
        <v>594</v>
      </c>
    </row>
    <row r="20" spans="2:32" x14ac:dyDescent="0.3">
      <c r="B20" s="95">
        <v>14</v>
      </c>
      <c r="C20" s="96" t="s">
        <v>615</v>
      </c>
      <c r="D20" s="93">
        <f>VLOOKUP($B20,'Data 2'!$A$6:$U$2935,2+$H$4)</f>
        <v>0</v>
      </c>
      <c r="E20" s="93">
        <f t="shared" si="0"/>
        <v>1.4000000000000001E-4</v>
      </c>
      <c r="F20" s="94">
        <f t="shared" si="1"/>
        <v>2919</v>
      </c>
      <c r="G20" s="80" t="str">
        <f t="shared" si="2"/>
        <v>Cann River</v>
      </c>
      <c r="H20" s="81">
        <f t="shared" si="3"/>
        <v>50</v>
      </c>
      <c r="J20" s="83" t="str">
        <f t="shared" si="6"/>
        <v>Carpendeit</v>
      </c>
      <c r="K20" s="84">
        <f t="shared" si="6"/>
        <v>50</v>
      </c>
      <c r="M20" s="83" t="str">
        <f t="shared" si="4"/>
        <v>Agnes</v>
      </c>
      <c r="N20" s="84">
        <f t="shared" si="5"/>
        <v>0</v>
      </c>
      <c r="AE20" s="72"/>
      <c r="AF20" s="77" t="s">
        <v>595</v>
      </c>
    </row>
    <row r="21" spans="2:32" x14ac:dyDescent="0.3">
      <c r="B21" s="95">
        <v>15</v>
      </c>
      <c r="C21" s="96" t="s">
        <v>203</v>
      </c>
      <c r="D21" s="93">
        <f>VLOOKUP($B21,'Data 2'!$A$6:$U$2935,2+$H$4)</f>
        <v>1.7191977077363898</v>
      </c>
      <c r="E21" s="93">
        <f t="shared" si="0"/>
        <v>1.7193477077363899</v>
      </c>
      <c r="F21" s="94">
        <f t="shared" si="1"/>
        <v>701</v>
      </c>
      <c r="G21" s="80" t="str">
        <f t="shared" si="2"/>
        <v>Allestree</v>
      </c>
      <c r="H21" s="81">
        <f t="shared" si="3"/>
        <v>50</v>
      </c>
      <c r="J21" s="83" t="str">
        <f t="shared" si="6"/>
        <v>Cann River</v>
      </c>
      <c r="K21" s="84">
        <f t="shared" si="6"/>
        <v>50</v>
      </c>
      <c r="M21" s="83" t="str">
        <f t="shared" si="4"/>
        <v>Adelaide Lead</v>
      </c>
      <c r="N21" s="84">
        <f t="shared" si="5"/>
        <v>0</v>
      </c>
      <c r="Q21" s="87" t="str">
        <f>CONCATENATE("Numbers of persons disengaged: ",INDEX('Data 2'!B6:B2935,Suburbs!U4))</f>
        <v>Numbers of persons disengaged: Dandenong</v>
      </c>
      <c r="AE21" s="72"/>
      <c r="AF21" s="77" t="s">
        <v>596</v>
      </c>
    </row>
    <row r="22" spans="2:32" x14ac:dyDescent="0.3">
      <c r="B22" s="95">
        <v>16</v>
      </c>
      <c r="C22" s="96" t="s">
        <v>616</v>
      </c>
      <c r="D22" s="93">
        <f>VLOOKUP($B22,'Data 2'!$A$6:$U$2935,2+$H$4)</f>
        <v>0</v>
      </c>
      <c r="E22" s="93">
        <f t="shared" si="0"/>
        <v>1.6000000000000001E-4</v>
      </c>
      <c r="F22" s="94">
        <f t="shared" si="1"/>
        <v>2918</v>
      </c>
      <c r="G22" s="80" t="str">
        <f t="shared" si="2"/>
        <v>Marungi</v>
      </c>
      <c r="H22" s="81">
        <f t="shared" si="3"/>
        <v>42.857142857142854</v>
      </c>
      <c r="J22" s="83" t="str">
        <f t="shared" si="6"/>
        <v>Allestree</v>
      </c>
      <c r="K22" s="84">
        <f t="shared" si="6"/>
        <v>50</v>
      </c>
      <c r="M22" s="83" t="str">
        <f t="shared" si="4"/>
        <v>Addington</v>
      </c>
      <c r="N22" s="84">
        <f t="shared" si="5"/>
        <v>0</v>
      </c>
      <c r="AE22" s="72"/>
      <c r="AF22" s="77" t="s">
        <v>597</v>
      </c>
    </row>
    <row r="23" spans="2:32" x14ac:dyDescent="0.3">
      <c r="B23" s="95">
        <v>17</v>
      </c>
      <c r="C23" s="96" t="s">
        <v>204</v>
      </c>
      <c r="D23" s="93">
        <f>VLOOKUP($B23,'Data 2'!$A$6:$U$2935,2+$H$4)</f>
        <v>8.7719298245614024</v>
      </c>
      <c r="E23" s="93">
        <f t="shared" si="0"/>
        <v>8.772099824561403</v>
      </c>
      <c r="F23" s="94">
        <f t="shared" si="1"/>
        <v>191</v>
      </c>
      <c r="G23" s="80" t="str">
        <f t="shared" si="2"/>
        <v>Framlingham</v>
      </c>
      <c r="H23" s="81">
        <f t="shared" si="3"/>
        <v>42.857142857142854</v>
      </c>
      <c r="J23" s="83" t="str">
        <f t="shared" si="6"/>
        <v>Marungi</v>
      </c>
      <c r="K23" s="84">
        <f t="shared" si="6"/>
        <v>42.857142857142854</v>
      </c>
      <c r="M23" s="83" t="str">
        <f t="shared" si="4"/>
        <v>Adams Estate</v>
      </c>
      <c r="N23" s="84">
        <f t="shared" si="5"/>
        <v>0</v>
      </c>
      <c r="U23" s="73"/>
      <c r="AE23" s="72"/>
      <c r="AF23" s="72"/>
    </row>
    <row r="24" spans="2:32" x14ac:dyDescent="0.3">
      <c r="B24" s="95">
        <v>18</v>
      </c>
      <c r="C24" s="96" t="s">
        <v>617</v>
      </c>
      <c r="D24" s="93">
        <f>VLOOKUP($B24,'Data 2'!$A$6:$U$2935,2+$H$4)</f>
        <v>1.0676156583629894</v>
      </c>
      <c r="E24" s="93">
        <f t="shared" si="0"/>
        <v>1.0677956583629895</v>
      </c>
      <c r="F24" s="94">
        <f t="shared" si="1"/>
        <v>730</v>
      </c>
      <c r="G24" s="80" t="str">
        <f t="shared" si="2"/>
        <v>Lima South</v>
      </c>
      <c r="H24" s="81">
        <f t="shared" si="3"/>
        <v>37.5</v>
      </c>
      <c r="J24" s="83" t="str">
        <f t="shared" si="6"/>
        <v>Framlingham</v>
      </c>
      <c r="K24" s="84">
        <f t="shared" si="6"/>
        <v>42.857142857142854</v>
      </c>
      <c r="M24" s="83" t="str">
        <f t="shared" si="4"/>
        <v>Ada</v>
      </c>
      <c r="N24" s="84">
        <f t="shared" si="5"/>
        <v>0</v>
      </c>
      <c r="U24" s="73"/>
    </row>
    <row r="25" spans="2:32" x14ac:dyDescent="0.3">
      <c r="B25" s="95">
        <v>19</v>
      </c>
      <c r="C25" s="96" t="s">
        <v>618</v>
      </c>
      <c r="D25" s="93">
        <f>VLOOKUP($B25,'Data 2'!$A$6:$U$2935,2+$H$4)</f>
        <v>0</v>
      </c>
      <c r="E25" s="93">
        <f t="shared" si="0"/>
        <v>1.9000000000000001E-4</v>
      </c>
      <c r="F25" s="94">
        <f t="shared" si="1"/>
        <v>2917</v>
      </c>
      <c r="G25" s="80" t="str">
        <f t="shared" si="2"/>
        <v>Landsborough (Vic.)</v>
      </c>
      <c r="H25" s="81">
        <f t="shared" si="3"/>
        <v>37.5</v>
      </c>
      <c r="J25" s="83" t="str">
        <f t="shared" si="6"/>
        <v>Lima South</v>
      </c>
      <c r="K25" s="84">
        <f t="shared" si="6"/>
        <v>37.5</v>
      </c>
      <c r="M25" s="83" t="str">
        <f t="shared" si="4"/>
        <v>Acheron</v>
      </c>
      <c r="N25" s="84">
        <f t="shared" si="5"/>
        <v>0</v>
      </c>
      <c r="U25" s="73"/>
    </row>
    <row r="26" spans="2:32" x14ac:dyDescent="0.3">
      <c r="B26" s="95">
        <v>20</v>
      </c>
      <c r="C26" s="96" t="s">
        <v>619</v>
      </c>
      <c r="D26" s="93">
        <f>VLOOKUP($B26,'Data 2'!$A$6:$U$2935,2+$H$4)</f>
        <v>100</v>
      </c>
      <c r="E26" s="93">
        <f t="shared" si="0"/>
        <v>100.00020000000001</v>
      </c>
      <c r="F26" s="94">
        <f t="shared" si="1"/>
        <v>6</v>
      </c>
      <c r="G26" s="80" t="str">
        <f t="shared" si="2"/>
        <v>Blampied</v>
      </c>
      <c r="H26" s="81">
        <f t="shared" si="3"/>
        <v>37.5</v>
      </c>
      <c r="J26" s="83" t="str">
        <f t="shared" si="6"/>
        <v>Landsborough (Vic.)</v>
      </c>
      <c r="K26" s="84">
        <f t="shared" si="6"/>
        <v>37.5</v>
      </c>
      <c r="M26" s="83" t="str">
        <f t="shared" si="4"/>
        <v>Aberfeldy</v>
      </c>
      <c r="N26" s="84">
        <f t="shared" si="5"/>
        <v>0</v>
      </c>
      <c r="U26" s="73"/>
    </row>
    <row r="27" spans="2:32" x14ac:dyDescent="0.3">
      <c r="B27" s="95">
        <v>21</v>
      </c>
      <c r="C27" s="96" t="s">
        <v>620</v>
      </c>
      <c r="D27" s="93">
        <f>VLOOKUP($B27,'Data 2'!$A$6:$U$2935,2+$H$4)</f>
        <v>6.25</v>
      </c>
      <c r="E27" s="93">
        <f t="shared" si="0"/>
        <v>6.25021</v>
      </c>
      <c r="F27" s="94">
        <f t="shared" si="1"/>
        <v>330</v>
      </c>
      <c r="G27" s="80" t="str">
        <f t="shared" si="2"/>
        <v>Woolamai</v>
      </c>
      <c r="H27" s="81">
        <f t="shared" si="3"/>
        <v>36.363636363636367</v>
      </c>
      <c r="J27" s="83" t="str">
        <f t="shared" si="6"/>
        <v>Blampied</v>
      </c>
      <c r="K27" s="84">
        <f t="shared" si="6"/>
        <v>37.5</v>
      </c>
      <c r="M27" s="83" t="str">
        <f>G2935</f>
        <v>Abbeyard</v>
      </c>
      <c r="N27" s="84">
        <f>H2935</f>
        <v>0</v>
      </c>
      <c r="U27" s="73"/>
    </row>
    <row r="28" spans="2:32" x14ac:dyDescent="0.3">
      <c r="B28" s="95">
        <v>22</v>
      </c>
      <c r="C28" s="96" t="s">
        <v>621</v>
      </c>
      <c r="D28" s="93">
        <f>VLOOKUP($B28,'Data 2'!$A$6:$U$2935,2+$H$4)</f>
        <v>4.6511627906976747</v>
      </c>
      <c r="E28" s="93">
        <f t="shared" si="0"/>
        <v>4.6513827906976744</v>
      </c>
      <c r="F28" s="94">
        <f t="shared" si="1"/>
        <v>446</v>
      </c>
      <c r="G28" s="80" t="str">
        <f t="shared" si="2"/>
        <v>Mount Eccles</v>
      </c>
      <c r="H28" s="81">
        <f t="shared" si="3"/>
        <v>33.333333333333329</v>
      </c>
      <c r="U28" s="73"/>
    </row>
    <row r="29" spans="2:32" x14ac:dyDescent="0.3">
      <c r="B29" s="95">
        <v>23</v>
      </c>
      <c r="C29" s="96" t="s">
        <v>205</v>
      </c>
      <c r="D29" s="93">
        <f>VLOOKUP($B29,'Data 2'!$A$6:$U$2935,2+$H$4)</f>
        <v>4.4004400440044007</v>
      </c>
      <c r="E29" s="93">
        <f t="shared" si="0"/>
        <v>4.4006700440044009</v>
      </c>
      <c r="F29" s="94">
        <f t="shared" si="1"/>
        <v>465</v>
      </c>
      <c r="G29" s="80" t="str">
        <f t="shared" si="2"/>
        <v>Hepburn Springs</v>
      </c>
      <c r="H29" s="81">
        <f t="shared" si="3"/>
        <v>30.76923076923077</v>
      </c>
      <c r="U29" s="73"/>
    </row>
    <row r="30" spans="2:32" x14ac:dyDescent="0.3">
      <c r="B30" s="95">
        <v>24</v>
      </c>
      <c r="C30" s="96" t="s">
        <v>622</v>
      </c>
      <c r="D30" s="93">
        <f>VLOOKUP($B30,'Data 2'!$A$6:$U$2935,2+$H$4)</f>
        <v>0</v>
      </c>
      <c r="E30" s="93">
        <f t="shared" si="0"/>
        <v>2.4000000000000003E-4</v>
      </c>
      <c r="F30" s="94">
        <f t="shared" si="1"/>
        <v>2916</v>
      </c>
      <c r="G30" s="80" t="str">
        <f t="shared" si="2"/>
        <v>Cressy (Vic.)</v>
      </c>
      <c r="H30" s="81">
        <f t="shared" si="3"/>
        <v>30.76923076923077</v>
      </c>
      <c r="U30" s="73"/>
    </row>
    <row r="31" spans="2:32" x14ac:dyDescent="0.3">
      <c r="B31" s="95">
        <v>25</v>
      </c>
      <c r="C31" s="96" t="s">
        <v>623</v>
      </c>
      <c r="D31" s="93">
        <f>VLOOKUP($B31,'Data 2'!$A$6:$U$2935,2+$H$4)</f>
        <v>0</v>
      </c>
      <c r="E31" s="93">
        <f t="shared" si="0"/>
        <v>2.5000000000000001E-4</v>
      </c>
      <c r="F31" s="94">
        <f t="shared" si="1"/>
        <v>2915</v>
      </c>
      <c r="G31" s="80" t="str">
        <f t="shared" si="2"/>
        <v>Mia Mia (Vic.)</v>
      </c>
      <c r="H31" s="81">
        <f t="shared" si="3"/>
        <v>30</v>
      </c>
    </row>
    <row r="32" spans="2:32" x14ac:dyDescent="0.3">
      <c r="B32" s="95">
        <v>26</v>
      </c>
      <c r="C32" s="96" t="s">
        <v>624</v>
      </c>
      <c r="D32" s="93">
        <f>VLOOKUP($B32,'Data 2'!$A$6:$U$2935,2+$H$4)</f>
        <v>0</v>
      </c>
      <c r="E32" s="93">
        <f t="shared" si="0"/>
        <v>2.6000000000000003E-4</v>
      </c>
      <c r="F32" s="94">
        <f t="shared" si="1"/>
        <v>2914</v>
      </c>
      <c r="G32" s="80" t="str">
        <f t="shared" si="2"/>
        <v>Jancourt East</v>
      </c>
      <c r="H32" s="81">
        <f t="shared" si="3"/>
        <v>30</v>
      </c>
    </row>
    <row r="33" spans="2:8" x14ac:dyDescent="0.3">
      <c r="B33" s="95">
        <v>27</v>
      </c>
      <c r="C33" s="96" t="s">
        <v>625</v>
      </c>
      <c r="D33" s="93">
        <f>VLOOKUP($B33,'Data 2'!$A$6:$U$2935,2+$H$4)</f>
        <v>0</v>
      </c>
      <c r="E33" s="93">
        <f t="shared" si="0"/>
        <v>2.7E-4</v>
      </c>
      <c r="F33" s="94">
        <f t="shared" si="1"/>
        <v>2913</v>
      </c>
      <c r="G33" s="80" t="str">
        <f t="shared" si="2"/>
        <v>Raywood</v>
      </c>
      <c r="H33" s="81">
        <f t="shared" si="3"/>
        <v>29.411764705882355</v>
      </c>
    </row>
    <row r="34" spans="2:8" x14ac:dyDescent="0.3">
      <c r="B34" s="95">
        <v>28</v>
      </c>
      <c r="C34" s="96" t="s">
        <v>626</v>
      </c>
      <c r="D34" s="93">
        <f>VLOOKUP($B34,'Data 2'!$A$6:$U$2935,2+$H$4)</f>
        <v>7.3170731707317067</v>
      </c>
      <c r="E34" s="93">
        <f t="shared" si="0"/>
        <v>7.3173531707317068</v>
      </c>
      <c r="F34" s="94">
        <f t="shared" si="1"/>
        <v>258</v>
      </c>
      <c r="G34" s="80" t="str">
        <f t="shared" si="2"/>
        <v>Nilma North</v>
      </c>
      <c r="H34" s="81">
        <f t="shared" si="3"/>
        <v>29.166666666666668</v>
      </c>
    </row>
    <row r="35" spans="2:8" x14ac:dyDescent="0.3">
      <c r="B35" s="95">
        <v>29</v>
      </c>
      <c r="C35" s="96" t="s">
        <v>627</v>
      </c>
      <c r="D35" s="93">
        <f>VLOOKUP($B35,'Data 2'!$A$6:$U$2935,2+$H$4)</f>
        <v>0</v>
      </c>
      <c r="E35" s="93">
        <f t="shared" si="0"/>
        <v>2.9E-4</v>
      </c>
      <c r="F35" s="94">
        <f t="shared" si="1"/>
        <v>2912</v>
      </c>
      <c r="G35" s="80" t="str">
        <f t="shared" si="2"/>
        <v>Grantville</v>
      </c>
      <c r="H35" s="81">
        <f t="shared" si="3"/>
        <v>28.571428571428569</v>
      </c>
    </row>
    <row r="36" spans="2:8" x14ac:dyDescent="0.3">
      <c r="B36" s="95">
        <v>30</v>
      </c>
      <c r="C36" s="96" t="s">
        <v>628</v>
      </c>
      <c r="D36" s="93">
        <f>VLOOKUP($B36,'Data 2'!$A$6:$U$2935,2+$H$4)</f>
        <v>50</v>
      </c>
      <c r="E36" s="93">
        <f t="shared" si="0"/>
        <v>50.000300000000003</v>
      </c>
      <c r="F36" s="94">
        <f t="shared" si="1"/>
        <v>15</v>
      </c>
      <c r="G36" s="80" t="str">
        <f t="shared" si="2"/>
        <v>Bunkers Hill</v>
      </c>
      <c r="H36" s="81">
        <f t="shared" si="3"/>
        <v>27.777777777777779</v>
      </c>
    </row>
    <row r="37" spans="2:8" x14ac:dyDescent="0.3">
      <c r="B37" s="95">
        <v>31</v>
      </c>
      <c r="C37" s="96" t="s">
        <v>629</v>
      </c>
      <c r="D37" s="93">
        <f>VLOOKUP($B37,'Data 2'!$A$6:$U$2935,2+$H$4)</f>
        <v>0</v>
      </c>
      <c r="E37" s="93">
        <f t="shared" si="0"/>
        <v>3.1E-4</v>
      </c>
      <c r="F37" s="94">
        <f t="shared" si="1"/>
        <v>2911</v>
      </c>
      <c r="G37" s="80" t="str">
        <f t="shared" si="2"/>
        <v>Wood Wood</v>
      </c>
      <c r="H37" s="81">
        <f t="shared" si="3"/>
        <v>27.27272727272727</v>
      </c>
    </row>
    <row r="38" spans="2:8" x14ac:dyDescent="0.3">
      <c r="B38" s="95">
        <v>32</v>
      </c>
      <c r="C38" s="96" t="s">
        <v>630</v>
      </c>
      <c r="D38" s="93">
        <f>VLOOKUP($B38,'Data 2'!$A$6:$U$2935,2+$H$4)</f>
        <v>0</v>
      </c>
      <c r="E38" s="93">
        <f t="shared" si="0"/>
        <v>3.2000000000000003E-4</v>
      </c>
      <c r="F38" s="94">
        <f t="shared" si="1"/>
        <v>2910</v>
      </c>
      <c r="G38" s="80" t="str">
        <f t="shared" si="2"/>
        <v>Drouin East</v>
      </c>
      <c r="H38" s="81">
        <f t="shared" si="3"/>
        <v>27.27272727272727</v>
      </c>
    </row>
    <row r="39" spans="2:8" x14ac:dyDescent="0.3">
      <c r="B39" s="95">
        <v>33</v>
      </c>
      <c r="C39" s="96" t="s">
        <v>631</v>
      </c>
      <c r="D39" s="93">
        <f>VLOOKUP($B39,'Data 2'!$A$6:$U$2935,2+$H$4)</f>
        <v>0</v>
      </c>
      <c r="E39" s="93">
        <f t="shared" si="0"/>
        <v>3.3000000000000005E-4</v>
      </c>
      <c r="F39" s="94">
        <f t="shared" si="1"/>
        <v>2909</v>
      </c>
      <c r="G39" s="80" t="str">
        <f t="shared" si="2"/>
        <v>Hilldene</v>
      </c>
      <c r="H39" s="81">
        <f t="shared" si="3"/>
        <v>26.315789473684209</v>
      </c>
    </row>
    <row r="40" spans="2:8" x14ac:dyDescent="0.3">
      <c r="B40" s="95">
        <v>34</v>
      </c>
      <c r="C40" s="96" t="s">
        <v>206</v>
      </c>
      <c r="D40" s="93">
        <f>VLOOKUP($B40,'Data 2'!$A$6:$U$2935,2+$H$4)</f>
        <v>1.0714285714285714</v>
      </c>
      <c r="E40" s="93">
        <f t="shared" si="0"/>
        <v>1.0717685714285714</v>
      </c>
      <c r="F40" s="94">
        <f t="shared" si="1"/>
        <v>728</v>
      </c>
      <c r="G40" s="80" t="str">
        <f t="shared" si="2"/>
        <v>Mount Cottrell</v>
      </c>
      <c r="H40" s="81">
        <f t="shared" si="3"/>
        <v>25</v>
      </c>
    </row>
    <row r="41" spans="2:8" x14ac:dyDescent="0.3">
      <c r="B41" s="95">
        <v>35</v>
      </c>
      <c r="C41" s="96" t="s">
        <v>632</v>
      </c>
      <c r="D41" s="93">
        <f>VLOOKUP($B41,'Data 2'!$A$6:$U$2935,2+$H$4)</f>
        <v>5.0108932461873641</v>
      </c>
      <c r="E41" s="93">
        <f t="shared" si="0"/>
        <v>5.0112432461873642</v>
      </c>
      <c r="F41" s="94">
        <f t="shared" si="1"/>
        <v>419</v>
      </c>
      <c r="G41" s="80" t="str">
        <f t="shared" si="2"/>
        <v>East Bairnsdale</v>
      </c>
      <c r="H41" s="81">
        <f t="shared" si="3"/>
        <v>23.636363636363637</v>
      </c>
    </row>
    <row r="42" spans="2:8" x14ac:dyDescent="0.3">
      <c r="B42" s="95">
        <v>36</v>
      </c>
      <c r="C42" s="96" t="s">
        <v>207</v>
      </c>
      <c r="D42" s="93">
        <f>VLOOKUP($B42,'Data 2'!$A$6:$U$2935,2+$H$4)</f>
        <v>6.2801932367149762</v>
      </c>
      <c r="E42" s="93">
        <f t="shared" si="0"/>
        <v>6.2805532367149759</v>
      </c>
      <c r="F42" s="94">
        <f t="shared" si="1"/>
        <v>327</v>
      </c>
      <c r="G42" s="80" t="str">
        <f t="shared" si="2"/>
        <v>Talbot (Vic.)</v>
      </c>
      <c r="H42" s="81">
        <f t="shared" si="3"/>
        <v>23.52941176470588</v>
      </c>
    </row>
    <row r="43" spans="2:8" x14ac:dyDescent="0.3">
      <c r="B43" s="95">
        <v>37</v>
      </c>
      <c r="C43" s="96" t="s">
        <v>208</v>
      </c>
      <c r="D43" s="93">
        <f>VLOOKUP($B43,'Data 2'!$A$6:$U$2935,2+$H$4)</f>
        <v>7.2936660268714011</v>
      </c>
      <c r="E43" s="93">
        <f t="shared" si="0"/>
        <v>7.2940360268714013</v>
      </c>
      <c r="F43" s="94">
        <f t="shared" si="1"/>
        <v>261</v>
      </c>
      <c r="G43" s="80" t="str">
        <f t="shared" si="2"/>
        <v>Avenel</v>
      </c>
      <c r="H43" s="81">
        <f t="shared" si="3"/>
        <v>23.404255319148938</v>
      </c>
    </row>
    <row r="44" spans="2:8" x14ac:dyDescent="0.3">
      <c r="B44" s="95">
        <v>38</v>
      </c>
      <c r="C44" s="96" t="s">
        <v>633</v>
      </c>
      <c r="D44" s="93">
        <f>VLOOKUP($B44,'Data 2'!$A$6:$U$2935,2+$H$4)</f>
        <v>0</v>
      </c>
      <c r="E44" s="93">
        <f t="shared" si="0"/>
        <v>3.8000000000000002E-4</v>
      </c>
      <c r="F44" s="94">
        <f t="shared" si="1"/>
        <v>2908</v>
      </c>
      <c r="G44" s="80" t="str">
        <f t="shared" si="2"/>
        <v>Lake Bunga</v>
      </c>
      <c r="H44" s="81">
        <f t="shared" si="3"/>
        <v>23.076923076923077</v>
      </c>
    </row>
    <row r="45" spans="2:8" x14ac:dyDescent="0.3">
      <c r="B45" s="95">
        <v>39</v>
      </c>
      <c r="C45" s="96" t="s">
        <v>634</v>
      </c>
      <c r="D45" s="93">
        <f>VLOOKUP($B45,'Data 2'!$A$6:$U$2935,2+$H$4)</f>
        <v>0</v>
      </c>
      <c r="E45" s="93">
        <f t="shared" si="0"/>
        <v>3.9000000000000005E-4</v>
      </c>
      <c r="F45" s="94">
        <f t="shared" si="1"/>
        <v>2907</v>
      </c>
      <c r="G45" s="80" t="str">
        <f t="shared" si="2"/>
        <v>Long Gully</v>
      </c>
      <c r="H45" s="81">
        <f t="shared" si="3"/>
        <v>22.516556291390728</v>
      </c>
    </row>
    <row r="46" spans="2:8" x14ac:dyDescent="0.3">
      <c r="B46" s="95">
        <v>40</v>
      </c>
      <c r="C46" s="96" t="s">
        <v>635</v>
      </c>
      <c r="D46" s="93">
        <f>VLOOKUP($B46,'Data 2'!$A$6:$U$2935,2+$H$4)</f>
        <v>0</v>
      </c>
      <c r="E46" s="93">
        <f t="shared" si="0"/>
        <v>4.0000000000000002E-4</v>
      </c>
      <c r="F46" s="94">
        <f t="shared" si="1"/>
        <v>2906</v>
      </c>
      <c r="G46" s="80" t="str">
        <f t="shared" si="2"/>
        <v>Minyip</v>
      </c>
      <c r="H46" s="81">
        <f t="shared" si="3"/>
        <v>22.222222222222221</v>
      </c>
    </row>
    <row r="47" spans="2:8" x14ac:dyDescent="0.3">
      <c r="B47" s="95">
        <v>41</v>
      </c>
      <c r="C47" s="96" t="s">
        <v>636</v>
      </c>
      <c r="D47" s="93">
        <f>VLOOKUP($B47,'Data 2'!$A$6:$U$2935,2+$H$4)</f>
        <v>0</v>
      </c>
      <c r="E47" s="93">
        <f t="shared" si="0"/>
        <v>4.1000000000000005E-4</v>
      </c>
      <c r="F47" s="94">
        <f t="shared" si="1"/>
        <v>2905</v>
      </c>
      <c r="G47" s="80" t="str">
        <f t="shared" si="2"/>
        <v>Leichardt</v>
      </c>
      <c r="H47" s="81">
        <f t="shared" si="3"/>
        <v>22.222222222222221</v>
      </c>
    </row>
    <row r="48" spans="2:8" x14ac:dyDescent="0.3">
      <c r="B48" s="95">
        <v>42</v>
      </c>
      <c r="C48" s="96" t="s">
        <v>637</v>
      </c>
      <c r="D48" s="93">
        <f>VLOOKUP($B48,'Data 2'!$A$6:$U$2935,2+$H$4)</f>
        <v>0</v>
      </c>
      <c r="E48" s="93">
        <f t="shared" si="0"/>
        <v>4.2000000000000002E-4</v>
      </c>
      <c r="F48" s="94">
        <f t="shared" si="1"/>
        <v>2904</v>
      </c>
      <c r="G48" s="80" t="str">
        <f t="shared" si="2"/>
        <v>Bayles</v>
      </c>
      <c r="H48" s="81">
        <f t="shared" si="3"/>
        <v>21.739130434782609</v>
      </c>
    </row>
    <row r="49" spans="2:8" x14ac:dyDescent="0.3">
      <c r="B49" s="95">
        <v>43</v>
      </c>
      <c r="C49" s="96" t="s">
        <v>638</v>
      </c>
      <c r="D49" s="93">
        <f>VLOOKUP($B49,'Data 2'!$A$6:$U$2935,2+$H$4)</f>
        <v>0</v>
      </c>
      <c r="E49" s="93">
        <f t="shared" si="0"/>
        <v>4.3000000000000004E-4</v>
      </c>
      <c r="F49" s="94">
        <f t="shared" si="1"/>
        <v>2903</v>
      </c>
      <c r="G49" s="80" t="str">
        <f t="shared" si="2"/>
        <v>Malmsbury</v>
      </c>
      <c r="H49" s="81">
        <f t="shared" si="3"/>
        <v>21.621621621621621</v>
      </c>
    </row>
    <row r="50" spans="2:8" x14ac:dyDescent="0.3">
      <c r="B50" s="95">
        <v>44</v>
      </c>
      <c r="C50" s="96" t="s">
        <v>639</v>
      </c>
      <c r="D50" s="93">
        <f>VLOOKUP($B50,'Data 2'!$A$6:$U$2935,2+$H$4)</f>
        <v>0</v>
      </c>
      <c r="E50" s="93">
        <f t="shared" si="0"/>
        <v>4.4000000000000002E-4</v>
      </c>
      <c r="F50" s="94">
        <f t="shared" si="1"/>
        <v>2902</v>
      </c>
      <c r="G50" s="80" t="str">
        <f t="shared" si="2"/>
        <v>Mount Buller</v>
      </c>
      <c r="H50" s="81">
        <f t="shared" si="3"/>
        <v>21.428571428571427</v>
      </c>
    </row>
    <row r="51" spans="2:8" x14ac:dyDescent="0.3">
      <c r="B51" s="95">
        <v>45</v>
      </c>
      <c r="C51" s="96" t="s">
        <v>640</v>
      </c>
      <c r="D51" s="93">
        <f>VLOOKUP($B51,'Data 2'!$A$6:$U$2935,2+$H$4)</f>
        <v>0</v>
      </c>
      <c r="E51" s="93">
        <f t="shared" si="0"/>
        <v>4.5000000000000004E-4</v>
      </c>
      <c r="F51" s="94">
        <f t="shared" si="1"/>
        <v>2901</v>
      </c>
      <c r="G51" s="80" t="str">
        <f t="shared" si="2"/>
        <v>Lance Creek</v>
      </c>
      <c r="H51" s="81">
        <f t="shared" si="3"/>
        <v>21.428571428571427</v>
      </c>
    </row>
    <row r="52" spans="2:8" x14ac:dyDescent="0.3">
      <c r="B52" s="95">
        <v>46</v>
      </c>
      <c r="C52" s="96" t="s">
        <v>641</v>
      </c>
      <c r="D52" s="93">
        <f>VLOOKUP($B52,'Data 2'!$A$6:$U$2935,2+$H$4)</f>
        <v>2.7272727272727271</v>
      </c>
      <c r="E52" s="93">
        <f t="shared" si="0"/>
        <v>2.727732727272727</v>
      </c>
      <c r="F52" s="94">
        <f t="shared" si="1"/>
        <v>616</v>
      </c>
      <c r="G52" s="80" t="str">
        <f t="shared" si="2"/>
        <v>Merriang</v>
      </c>
      <c r="H52" s="81">
        <f t="shared" si="3"/>
        <v>21.052631578947366</v>
      </c>
    </row>
    <row r="53" spans="2:8" x14ac:dyDescent="0.3">
      <c r="B53" s="95">
        <v>47</v>
      </c>
      <c r="C53" s="96" t="s">
        <v>642</v>
      </c>
      <c r="D53" s="93">
        <f>VLOOKUP($B53,'Data 2'!$A$6:$U$2935,2+$H$4)</f>
        <v>0</v>
      </c>
      <c r="E53" s="93">
        <f t="shared" si="0"/>
        <v>4.7000000000000004E-4</v>
      </c>
      <c r="F53" s="94">
        <f t="shared" si="1"/>
        <v>2900</v>
      </c>
      <c r="G53" s="80" t="str">
        <f t="shared" si="2"/>
        <v>Cudgee</v>
      </c>
      <c r="H53" s="81">
        <f t="shared" si="3"/>
        <v>21.052631578947366</v>
      </c>
    </row>
    <row r="54" spans="2:8" x14ac:dyDescent="0.3">
      <c r="B54" s="95">
        <v>48</v>
      </c>
      <c r="C54" s="96" t="s">
        <v>643</v>
      </c>
      <c r="D54" s="93">
        <f>VLOOKUP($B54,'Data 2'!$A$6:$U$2935,2+$H$4)</f>
        <v>0</v>
      </c>
      <c r="E54" s="93">
        <f t="shared" si="0"/>
        <v>4.8000000000000007E-4</v>
      </c>
      <c r="F54" s="94">
        <f t="shared" si="1"/>
        <v>2899</v>
      </c>
      <c r="G54" s="80" t="str">
        <f t="shared" si="2"/>
        <v>Whittington</v>
      </c>
      <c r="H54" s="81">
        <f t="shared" si="3"/>
        <v>20.476190476190474</v>
      </c>
    </row>
    <row r="55" spans="2:8" x14ac:dyDescent="0.3">
      <c r="B55" s="95">
        <v>49</v>
      </c>
      <c r="C55" s="96" t="s">
        <v>644</v>
      </c>
      <c r="D55" s="93">
        <f>VLOOKUP($B55,'Data 2'!$A$6:$U$2935,2+$H$4)</f>
        <v>0</v>
      </c>
      <c r="E55" s="93">
        <f t="shared" si="0"/>
        <v>4.9000000000000009E-4</v>
      </c>
      <c r="F55" s="94">
        <f t="shared" si="1"/>
        <v>2898</v>
      </c>
      <c r="G55" s="80" t="str">
        <f t="shared" si="2"/>
        <v>Wimbledon Heights</v>
      </c>
      <c r="H55" s="81">
        <f t="shared" si="3"/>
        <v>20</v>
      </c>
    </row>
    <row r="56" spans="2:8" x14ac:dyDescent="0.3">
      <c r="B56" s="95">
        <v>50</v>
      </c>
      <c r="C56" s="96" t="s">
        <v>645</v>
      </c>
      <c r="D56" s="93">
        <f>VLOOKUP($B56,'Data 2'!$A$6:$U$2935,2+$H$4)</f>
        <v>0</v>
      </c>
      <c r="E56" s="93">
        <f t="shared" si="0"/>
        <v>5.0000000000000001E-4</v>
      </c>
      <c r="F56" s="94">
        <f t="shared" si="1"/>
        <v>2897</v>
      </c>
      <c r="G56" s="80" t="str">
        <f t="shared" si="2"/>
        <v>Waubra</v>
      </c>
      <c r="H56" s="81">
        <f t="shared" si="3"/>
        <v>20</v>
      </c>
    </row>
    <row r="57" spans="2:8" x14ac:dyDescent="0.3">
      <c r="B57" s="95">
        <v>51</v>
      </c>
      <c r="C57" s="96" t="s">
        <v>646</v>
      </c>
      <c r="D57" s="93">
        <f>VLOOKUP($B57,'Data 2'!$A$6:$U$2935,2+$H$4)</f>
        <v>0</v>
      </c>
      <c r="E57" s="93">
        <f t="shared" si="0"/>
        <v>5.1000000000000004E-4</v>
      </c>
      <c r="F57" s="94">
        <f t="shared" si="1"/>
        <v>2896</v>
      </c>
      <c r="G57" s="80" t="str">
        <f t="shared" si="2"/>
        <v>Enfield (Vic.)</v>
      </c>
      <c r="H57" s="81">
        <f t="shared" si="3"/>
        <v>20</v>
      </c>
    </row>
    <row r="58" spans="2:8" x14ac:dyDescent="0.3">
      <c r="B58" s="95">
        <v>52</v>
      </c>
      <c r="C58" s="96" t="s">
        <v>647</v>
      </c>
      <c r="D58" s="93">
        <f>VLOOKUP($B58,'Data 2'!$A$6:$U$2935,2+$H$4)</f>
        <v>0</v>
      </c>
      <c r="E58" s="93">
        <f t="shared" si="0"/>
        <v>5.2000000000000006E-4</v>
      </c>
      <c r="F58" s="94">
        <f t="shared" si="1"/>
        <v>2895</v>
      </c>
      <c r="G58" s="80" t="str">
        <f t="shared" si="2"/>
        <v>Barongarook</v>
      </c>
      <c r="H58" s="81">
        <f t="shared" si="3"/>
        <v>19.230769230769234</v>
      </c>
    </row>
    <row r="59" spans="2:8" x14ac:dyDescent="0.3">
      <c r="B59" s="95">
        <v>53</v>
      </c>
      <c r="C59" s="96" t="s">
        <v>141</v>
      </c>
      <c r="D59" s="93">
        <f>VLOOKUP($B59,'Data 2'!$A$6:$U$2935,2+$H$4)</f>
        <v>13.164556962025317</v>
      </c>
      <c r="E59" s="93">
        <f t="shared" si="0"/>
        <v>13.165086962025317</v>
      </c>
      <c r="F59" s="94">
        <f t="shared" si="1"/>
        <v>98</v>
      </c>
      <c r="G59" s="80" t="str">
        <f t="shared" si="2"/>
        <v>Rippleside</v>
      </c>
      <c r="H59" s="81">
        <f t="shared" si="3"/>
        <v>18.75</v>
      </c>
    </row>
    <row r="60" spans="2:8" x14ac:dyDescent="0.3">
      <c r="B60" s="95">
        <v>54</v>
      </c>
      <c r="C60" s="96" t="s">
        <v>648</v>
      </c>
      <c r="D60" s="93">
        <f>VLOOKUP($B60,'Data 2'!$A$6:$U$2935,2+$H$4)</f>
        <v>0</v>
      </c>
      <c r="E60" s="93">
        <f t="shared" si="0"/>
        <v>5.4000000000000001E-4</v>
      </c>
      <c r="F60" s="94">
        <f t="shared" si="1"/>
        <v>2894</v>
      </c>
      <c r="G60" s="80" t="str">
        <f t="shared" si="2"/>
        <v>Corryong</v>
      </c>
      <c r="H60" s="81">
        <f t="shared" si="3"/>
        <v>18.518518518518519</v>
      </c>
    </row>
    <row r="61" spans="2:8" x14ac:dyDescent="0.3">
      <c r="B61" s="95">
        <v>55</v>
      </c>
      <c r="C61" s="96" t="s">
        <v>649</v>
      </c>
      <c r="D61" s="93">
        <f>VLOOKUP($B61,'Data 2'!$A$6:$U$2935,2+$H$4)</f>
        <v>0</v>
      </c>
      <c r="E61" s="93">
        <f t="shared" si="0"/>
        <v>5.5000000000000003E-4</v>
      </c>
      <c r="F61" s="94">
        <f t="shared" si="1"/>
        <v>2893</v>
      </c>
      <c r="G61" s="80" t="str">
        <f t="shared" si="2"/>
        <v>Corinella (Vic.)</v>
      </c>
      <c r="H61" s="81">
        <f t="shared" si="3"/>
        <v>18.421052631578945</v>
      </c>
    </row>
    <row r="62" spans="2:8" x14ac:dyDescent="0.3">
      <c r="B62" s="95">
        <v>56</v>
      </c>
      <c r="C62" s="96" t="s">
        <v>650</v>
      </c>
      <c r="D62" s="93">
        <f>VLOOKUP($B62,'Data 2'!$A$6:$U$2935,2+$H$4)</f>
        <v>0</v>
      </c>
      <c r="E62" s="93">
        <f t="shared" si="0"/>
        <v>5.6000000000000006E-4</v>
      </c>
      <c r="F62" s="94">
        <f t="shared" si="1"/>
        <v>2892</v>
      </c>
      <c r="G62" s="80" t="str">
        <f t="shared" si="2"/>
        <v>Hopetoun (Vic.)</v>
      </c>
      <c r="H62" s="81">
        <f t="shared" si="3"/>
        <v>17.241379310344829</v>
      </c>
    </row>
    <row r="63" spans="2:8" x14ac:dyDescent="0.3">
      <c r="B63" s="95">
        <v>57</v>
      </c>
      <c r="C63" s="96" t="s">
        <v>651</v>
      </c>
      <c r="D63" s="93">
        <f>VLOOKUP($B63,'Data 2'!$A$6:$U$2935,2+$H$4)</f>
        <v>0</v>
      </c>
      <c r="E63" s="93">
        <f t="shared" si="0"/>
        <v>5.7000000000000009E-4</v>
      </c>
      <c r="F63" s="94">
        <f t="shared" si="1"/>
        <v>2891</v>
      </c>
      <c r="G63" s="80" t="str">
        <f t="shared" si="2"/>
        <v>Elmore</v>
      </c>
      <c r="H63" s="81">
        <f t="shared" si="3"/>
        <v>17.241379310344829</v>
      </c>
    </row>
    <row r="64" spans="2:8" x14ac:dyDescent="0.3">
      <c r="B64" s="95">
        <v>58</v>
      </c>
      <c r="C64" s="96" t="s">
        <v>652</v>
      </c>
      <c r="D64" s="93">
        <f>VLOOKUP($B64,'Data 2'!$A$6:$U$2935,2+$H$4)</f>
        <v>0</v>
      </c>
      <c r="E64" s="93">
        <f t="shared" si="0"/>
        <v>5.8E-4</v>
      </c>
      <c r="F64" s="94">
        <f t="shared" si="1"/>
        <v>2890</v>
      </c>
      <c r="G64" s="80" t="str">
        <f t="shared" si="2"/>
        <v>Drumcondra</v>
      </c>
      <c r="H64" s="81">
        <f t="shared" si="3"/>
        <v>17.241379310344829</v>
      </c>
    </row>
    <row r="65" spans="2:8" x14ac:dyDescent="0.3">
      <c r="B65" s="95">
        <v>59</v>
      </c>
      <c r="C65" s="96" t="s">
        <v>653</v>
      </c>
      <c r="D65" s="93">
        <f>VLOOKUP($B65,'Data 2'!$A$6:$U$2935,2+$H$4)</f>
        <v>0</v>
      </c>
      <c r="E65" s="93">
        <f t="shared" si="0"/>
        <v>5.9000000000000003E-4</v>
      </c>
      <c r="F65" s="94">
        <f t="shared" si="1"/>
        <v>2889</v>
      </c>
      <c r="G65" s="80" t="str">
        <f t="shared" si="2"/>
        <v>Coolaroo</v>
      </c>
      <c r="H65" s="81">
        <f t="shared" si="3"/>
        <v>17.073170731707318</v>
      </c>
    </row>
    <row r="66" spans="2:8" x14ac:dyDescent="0.3">
      <c r="B66" s="95">
        <v>60</v>
      </c>
      <c r="C66" s="96" t="s">
        <v>654</v>
      </c>
      <c r="D66" s="93">
        <f>VLOOKUP($B66,'Data 2'!$A$6:$U$2935,2+$H$4)</f>
        <v>0</v>
      </c>
      <c r="E66" s="93">
        <f t="shared" si="0"/>
        <v>6.0000000000000006E-4</v>
      </c>
      <c r="F66" s="94">
        <f t="shared" si="1"/>
        <v>2888</v>
      </c>
      <c r="G66" s="80" t="str">
        <f t="shared" si="2"/>
        <v>Congupna</v>
      </c>
      <c r="H66" s="81">
        <f t="shared" si="3"/>
        <v>17.021276595744681</v>
      </c>
    </row>
    <row r="67" spans="2:8" x14ac:dyDescent="0.3">
      <c r="B67" s="95">
        <v>61</v>
      </c>
      <c r="C67" s="96" t="s">
        <v>655</v>
      </c>
      <c r="D67" s="93">
        <f>VLOOKUP($B67,'Data 2'!$A$6:$U$2935,2+$H$4)</f>
        <v>0</v>
      </c>
      <c r="E67" s="93">
        <f t="shared" si="0"/>
        <v>6.1000000000000008E-4</v>
      </c>
      <c r="F67" s="94">
        <f t="shared" si="1"/>
        <v>2887</v>
      </c>
      <c r="G67" s="80" t="str">
        <f t="shared" si="2"/>
        <v>Mount Pleasant (Vic.)</v>
      </c>
      <c r="H67" s="81">
        <f t="shared" si="3"/>
        <v>16.923076923076923</v>
      </c>
    </row>
    <row r="68" spans="2:8" x14ac:dyDescent="0.3">
      <c r="B68" s="95">
        <v>62</v>
      </c>
      <c r="C68" s="96" t="s">
        <v>209</v>
      </c>
      <c r="D68" s="93">
        <f>VLOOKUP($B68,'Data 2'!$A$6:$U$2935,2+$H$4)</f>
        <v>6.6115702479338845</v>
      </c>
      <c r="E68" s="93">
        <f t="shared" si="0"/>
        <v>6.6121902479338841</v>
      </c>
      <c r="F68" s="94">
        <f t="shared" si="1"/>
        <v>308</v>
      </c>
      <c r="G68" s="80" t="str">
        <f t="shared" si="2"/>
        <v>Norlane</v>
      </c>
      <c r="H68" s="81">
        <f t="shared" si="3"/>
        <v>16.91919191919192</v>
      </c>
    </row>
    <row r="69" spans="2:8" x14ac:dyDescent="0.3">
      <c r="B69" s="95">
        <v>63</v>
      </c>
      <c r="C69" s="96" t="s">
        <v>656</v>
      </c>
      <c r="D69" s="93">
        <f>VLOOKUP($B69,'Data 2'!$A$6:$U$2935,2+$H$4)</f>
        <v>0</v>
      </c>
      <c r="E69" s="93">
        <f t="shared" si="0"/>
        <v>6.3000000000000003E-4</v>
      </c>
      <c r="F69" s="94">
        <f t="shared" si="1"/>
        <v>2886</v>
      </c>
      <c r="G69" s="80" t="str">
        <f t="shared" si="2"/>
        <v>Orrvale</v>
      </c>
      <c r="H69" s="81">
        <f t="shared" si="3"/>
        <v>16.666666666666664</v>
      </c>
    </row>
    <row r="70" spans="2:8" x14ac:dyDescent="0.3">
      <c r="B70" s="95">
        <v>64</v>
      </c>
      <c r="C70" s="96" t="s">
        <v>657</v>
      </c>
      <c r="D70" s="93">
        <f>VLOOKUP($B70,'Data 2'!$A$6:$U$2935,2+$H$4)</f>
        <v>0</v>
      </c>
      <c r="E70" s="93">
        <f t="shared" si="0"/>
        <v>6.4000000000000005E-4</v>
      </c>
      <c r="F70" s="94">
        <f t="shared" si="1"/>
        <v>2885</v>
      </c>
      <c r="G70" s="80" t="str">
        <f t="shared" si="2"/>
        <v>North Wangaratta</v>
      </c>
      <c r="H70" s="81">
        <f t="shared" si="3"/>
        <v>16.666666666666664</v>
      </c>
    </row>
    <row r="71" spans="2:8" x14ac:dyDescent="0.3">
      <c r="B71" s="95">
        <v>65</v>
      </c>
      <c r="C71" s="96" t="s">
        <v>658</v>
      </c>
      <c r="D71" s="93">
        <f>VLOOKUP($B71,'Data 2'!$A$6:$U$2935,2+$H$4)</f>
        <v>0</v>
      </c>
      <c r="E71" s="93">
        <f t="shared" si="0"/>
        <v>6.5000000000000008E-4</v>
      </c>
      <c r="F71" s="94">
        <f t="shared" si="1"/>
        <v>2884</v>
      </c>
      <c r="G71" s="80" t="str">
        <f t="shared" si="2"/>
        <v>Narracan</v>
      </c>
      <c r="H71" s="81">
        <f t="shared" si="3"/>
        <v>16.666666666666664</v>
      </c>
    </row>
    <row r="72" spans="2:8" x14ac:dyDescent="0.3">
      <c r="B72" s="95">
        <v>66</v>
      </c>
      <c r="C72" s="96" t="s">
        <v>659</v>
      </c>
      <c r="D72" s="93">
        <f>VLOOKUP($B72,'Data 2'!$A$6:$U$2935,2+$H$4)</f>
        <v>1.8292682926829267</v>
      </c>
      <c r="E72" s="93">
        <f t="shared" ref="E72:E135" si="7">D72+0.00001*B72</f>
        <v>1.8299282926829268</v>
      </c>
      <c r="F72" s="94">
        <f t="shared" ref="F72:F135" si="8">RANK(E72,E$7:E$2935)</f>
        <v>689</v>
      </c>
      <c r="G72" s="80" t="str">
        <f t="shared" ref="G72:G135" si="9">VLOOKUP(MATCH(B72,F$7:F$2935,0),$B$7:$D$2935,2)</f>
        <v>Jeparit</v>
      </c>
      <c r="H72" s="81">
        <f t="shared" ref="H72:H135" si="10">VLOOKUP(MATCH(B72,F$7:F$2935,0),$B$7:$D$2935,3)</f>
        <v>16.666666666666664</v>
      </c>
    </row>
    <row r="73" spans="2:8" x14ac:dyDescent="0.3">
      <c r="B73" s="95">
        <v>67</v>
      </c>
      <c r="C73" s="96" t="s">
        <v>660</v>
      </c>
      <c r="D73" s="93">
        <f>VLOOKUP($B73,'Data 2'!$A$6:$U$2935,2+$H$4)</f>
        <v>0</v>
      </c>
      <c r="E73" s="93">
        <f t="shared" si="7"/>
        <v>6.7000000000000002E-4</v>
      </c>
      <c r="F73" s="94">
        <f t="shared" si="8"/>
        <v>2883</v>
      </c>
      <c r="G73" s="80" t="str">
        <f t="shared" si="9"/>
        <v>Don Valley</v>
      </c>
      <c r="H73" s="81">
        <f t="shared" si="10"/>
        <v>16.666666666666664</v>
      </c>
    </row>
    <row r="74" spans="2:8" x14ac:dyDescent="0.3">
      <c r="B74" s="95">
        <v>68</v>
      </c>
      <c r="C74" s="96" t="s">
        <v>661</v>
      </c>
      <c r="D74" s="93">
        <f>VLOOKUP($B74,'Data 2'!$A$6:$U$2935,2+$H$4)</f>
        <v>6.1475409836065573</v>
      </c>
      <c r="E74" s="93">
        <f t="shared" si="7"/>
        <v>6.1482209836065573</v>
      </c>
      <c r="F74" s="94">
        <f t="shared" si="8"/>
        <v>335</v>
      </c>
      <c r="G74" s="80" t="str">
        <f t="shared" si="9"/>
        <v>Gladysdale</v>
      </c>
      <c r="H74" s="81">
        <f t="shared" si="10"/>
        <v>16.216216216216218</v>
      </c>
    </row>
    <row r="75" spans="2:8" x14ac:dyDescent="0.3">
      <c r="B75" s="95">
        <v>69</v>
      </c>
      <c r="C75" s="96" t="s">
        <v>662</v>
      </c>
      <c r="D75" s="93">
        <f>VLOOKUP($B75,'Data 2'!$A$6:$U$2935,2+$H$4)</f>
        <v>0</v>
      </c>
      <c r="E75" s="93">
        <f t="shared" si="7"/>
        <v>6.9000000000000008E-4</v>
      </c>
      <c r="F75" s="94">
        <f t="shared" si="8"/>
        <v>2882</v>
      </c>
      <c r="G75" s="80" t="str">
        <f t="shared" si="9"/>
        <v>Meredith</v>
      </c>
      <c r="H75" s="81">
        <f t="shared" si="10"/>
        <v>16.129032258064516</v>
      </c>
    </row>
    <row r="76" spans="2:8" x14ac:dyDescent="0.3">
      <c r="B76" s="95">
        <v>70</v>
      </c>
      <c r="C76" s="96" t="s">
        <v>663</v>
      </c>
      <c r="D76" s="93">
        <f>VLOOKUP($B76,'Data 2'!$A$6:$U$2935,2+$H$4)</f>
        <v>0</v>
      </c>
      <c r="E76" s="93">
        <f t="shared" si="7"/>
        <v>7.000000000000001E-4</v>
      </c>
      <c r="F76" s="94">
        <f t="shared" si="8"/>
        <v>2881</v>
      </c>
      <c r="G76" s="80" t="str">
        <f t="shared" si="9"/>
        <v>Dunolly (Vic.)</v>
      </c>
      <c r="H76" s="81">
        <f t="shared" si="10"/>
        <v>16.129032258064516</v>
      </c>
    </row>
    <row r="77" spans="2:8" x14ac:dyDescent="0.3">
      <c r="B77" s="95">
        <v>71</v>
      </c>
      <c r="C77" s="96" t="s">
        <v>664</v>
      </c>
      <c r="D77" s="93">
        <f>VLOOKUP($B77,'Data 2'!$A$6:$U$2935,2+$H$4)</f>
        <v>0</v>
      </c>
      <c r="E77" s="93">
        <f t="shared" si="7"/>
        <v>7.1000000000000002E-4</v>
      </c>
      <c r="F77" s="94">
        <f t="shared" si="8"/>
        <v>2880</v>
      </c>
      <c r="G77" s="80" t="str">
        <f t="shared" si="9"/>
        <v>Bethanga</v>
      </c>
      <c r="H77" s="81">
        <f t="shared" si="10"/>
        <v>16.129032258064516</v>
      </c>
    </row>
    <row r="78" spans="2:8" x14ac:dyDescent="0.3">
      <c r="B78" s="95">
        <v>72</v>
      </c>
      <c r="C78" s="96" t="s">
        <v>665</v>
      </c>
      <c r="D78" s="93">
        <f>VLOOKUP($B78,'Data 2'!$A$6:$U$2935,2+$H$4)</f>
        <v>0</v>
      </c>
      <c r="E78" s="93">
        <f t="shared" si="7"/>
        <v>7.2000000000000005E-4</v>
      </c>
      <c r="F78" s="94">
        <f t="shared" si="8"/>
        <v>2879</v>
      </c>
      <c r="G78" s="80" t="str">
        <f t="shared" si="9"/>
        <v>Winchelsea</v>
      </c>
      <c r="H78" s="81">
        <f t="shared" si="10"/>
        <v>16.037735849056602</v>
      </c>
    </row>
    <row r="79" spans="2:8" x14ac:dyDescent="0.3">
      <c r="B79" s="95">
        <v>73</v>
      </c>
      <c r="C79" s="96" t="s">
        <v>666</v>
      </c>
      <c r="D79" s="93">
        <f>VLOOKUP($B79,'Data 2'!$A$6:$U$2935,2+$H$4)</f>
        <v>0</v>
      </c>
      <c r="E79" s="93">
        <f t="shared" si="7"/>
        <v>7.3000000000000007E-4</v>
      </c>
      <c r="F79" s="94">
        <f t="shared" si="8"/>
        <v>2878</v>
      </c>
      <c r="G79" s="80" t="str">
        <f t="shared" si="9"/>
        <v>Venus Bay (Vic.)</v>
      </c>
      <c r="H79" s="81">
        <f t="shared" si="10"/>
        <v>16</v>
      </c>
    </row>
    <row r="80" spans="2:8" x14ac:dyDescent="0.3">
      <c r="B80" s="95">
        <v>74</v>
      </c>
      <c r="C80" s="96" t="s">
        <v>667</v>
      </c>
      <c r="D80" s="93">
        <f>VLOOKUP($B80,'Data 2'!$A$6:$U$2935,2+$H$4)</f>
        <v>2.34375</v>
      </c>
      <c r="E80" s="93">
        <f t="shared" si="7"/>
        <v>2.34449</v>
      </c>
      <c r="F80" s="94">
        <f t="shared" si="8"/>
        <v>659</v>
      </c>
      <c r="G80" s="80" t="str">
        <f t="shared" si="9"/>
        <v>Frankston North</v>
      </c>
      <c r="H80" s="81">
        <f t="shared" si="10"/>
        <v>15.948275862068966</v>
      </c>
    </row>
    <row r="81" spans="2:8" x14ac:dyDescent="0.3">
      <c r="B81" s="95">
        <v>75</v>
      </c>
      <c r="C81" s="96" t="s">
        <v>210</v>
      </c>
      <c r="D81" s="93">
        <f>VLOOKUP($B81,'Data 2'!$A$6:$U$2935,2+$H$4)</f>
        <v>2.5157232704402519</v>
      </c>
      <c r="E81" s="93">
        <f t="shared" si="7"/>
        <v>2.5164732704402519</v>
      </c>
      <c r="F81" s="94">
        <f t="shared" si="8"/>
        <v>641</v>
      </c>
      <c r="G81" s="80" t="str">
        <f t="shared" si="9"/>
        <v>Thomson (Greater Geelong - Vic.)</v>
      </c>
      <c r="H81" s="81">
        <f t="shared" si="10"/>
        <v>15.909090909090908</v>
      </c>
    </row>
    <row r="82" spans="2:8" x14ac:dyDescent="0.3">
      <c r="B82" s="95">
        <v>76</v>
      </c>
      <c r="C82" s="96" t="s">
        <v>668</v>
      </c>
      <c r="D82" s="93">
        <f>VLOOKUP($B82,'Data 2'!$A$6:$U$2935,2+$H$4)</f>
        <v>0</v>
      </c>
      <c r="E82" s="93">
        <f t="shared" si="7"/>
        <v>7.6000000000000004E-4</v>
      </c>
      <c r="F82" s="94">
        <f t="shared" si="8"/>
        <v>2877</v>
      </c>
      <c r="G82" s="80" t="str">
        <f t="shared" si="9"/>
        <v>Dimboola</v>
      </c>
      <c r="H82" s="81">
        <f t="shared" si="10"/>
        <v>15.66265060240964</v>
      </c>
    </row>
    <row r="83" spans="2:8" x14ac:dyDescent="0.3">
      <c r="B83" s="95">
        <v>77</v>
      </c>
      <c r="C83" s="96" t="s">
        <v>211</v>
      </c>
      <c r="D83" s="93">
        <f>VLOOKUP($B83,'Data 2'!$A$6:$U$2935,2+$H$4)</f>
        <v>1.4545454545454546</v>
      </c>
      <c r="E83" s="93">
        <f t="shared" si="7"/>
        <v>1.4553154545454545</v>
      </c>
      <c r="F83" s="94">
        <f t="shared" si="8"/>
        <v>713</v>
      </c>
      <c r="G83" s="80" t="str">
        <f t="shared" si="9"/>
        <v>Tynong</v>
      </c>
      <c r="H83" s="81">
        <f t="shared" si="10"/>
        <v>15.625</v>
      </c>
    </row>
    <row r="84" spans="2:8" x14ac:dyDescent="0.3">
      <c r="B84" s="95">
        <v>78</v>
      </c>
      <c r="C84" s="96" t="s">
        <v>212</v>
      </c>
      <c r="D84" s="93">
        <f>VLOOKUP($B84,'Data 2'!$A$6:$U$2935,2+$H$4)</f>
        <v>3.2581453634085209</v>
      </c>
      <c r="E84" s="93">
        <f t="shared" si="7"/>
        <v>3.2589253634085207</v>
      </c>
      <c r="F84" s="94">
        <f t="shared" si="8"/>
        <v>570</v>
      </c>
      <c r="G84" s="80" t="str">
        <f t="shared" si="9"/>
        <v>Morwell</v>
      </c>
      <c r="H84" s="81">
        <f t="shared" si="10"/>
        <v>15.465465465465467</v>
      </c>
    </row>
    <row r="85" spans="2:8" x14ac:dyDescent="0.3">
      <c r="B85" s="95">
        <v>79</v>
      </c>
      <c r="C85" s="96" t="s">
        <v>213</v>
      </c>
      <c r="D85" s="93">
        <f>VLOOKUP($B85,'Data 2'!$A$6:$U$2935,2+$H$4)</f>
        <v>4.9689440993788816</v>
      </c>
      <c r="E85" s="93">
        <f t="shared" si="7"/>
        <v>4.9697340993788819</v>
      </c>
      <c r="F85" s="94">
        <f t="shared" si="8"/>
        <v>423</v>
      </c>
      <c r="G85" s="80" t="str">
        <f t="shared" si="9"/>
        <v>Lakes Entrance</v>
      </c>
      <c r="H85" s="81">
        <f t="shared" si="10"/>
        <v>15.463917525773196</v>
      </c>
    </row>
    <row r="86" spans="2:8" x14ac:dyDescent="0.3">
      <c r="B86" s="95">
        <v>80</v>
      </c>
      <c r="C86" s="96" t="s">
        <v>214</v>
      </c>
      <c r="D86" s="93">
        <f>VLOOKUP($B86,'Data 2'!$A$6:$U$2935,2+$H$4)</f>
        <v>2.8865979381443299</v>
      </c>
      <c r="E86" s="93">
        <f t="shared" si="7"/>
        <v>2.8873979381443298</v>
      </c>
      <c r="F86" s="94">
        <f t="shared" si="8"/>
        <v>602</v>
      </c>
      <c r="G86" s="80" t="str">
        <f t="shared" si="9"/>
        <v>Violet Town</v>
      </c>
      <c r="H86" s="81">
        <f t="shared" si="10"/>
        <v>15.384615384615385</v>
      </c>
    </row>
    <row r="87" spans="2:8" x14ac:dyDescent="0.3">
      <c r="B87" s="95">
        <v>81</v>
      </c>
      <c r="C87" s="96" t="s">
        <v>669</v>
      </c>
      <c r="D87" s="93">
        <f>VLOOKUP($B87,'Data 2'!$A$6:$U$2935,2+$H$4)</f>
        <v>0</v>
      </c>
      <c r="E87" s="93">
        <f t="shared" si="7"/>
        <v>8.1000000000000006E-4</v>
      </c>
      <c r="F87" s="94">
        <f t="shared" si="8"/>
        <v>2876</v>
      </c>
      <c r="G87" s="80" t="str">
        <f t="shared" si="9"/>
        <v>Breakwater</v>
      </c>
      <c r="H87" s="81">
        <f t="shared" si="10"/>
        <v>15.384615384615385</v>
      </c>
    </row>
    <row r="88" spans="2:8" x14ac:dyDescent="0.3">
      <c r="B88" s="95">
        <v>82</v>
      </c>
      <c r="C88" s="96" t="s">
        <v>215</v>
      </c>
      <c r="D88" s="93">
        <f>VLOOKUP($B88,'Data 2'!$A$6:$U$2935,2+$H$4)</f>
        <v>5.0583657587548636</v>
      </c>
      <c r="E88" s="93">
        <f t="shared" si="7"/>
        <v>5.0591857587548636</v>
      </c>
      <c r="F88" s="94">
        <f t="shared" si="8"/>
        <v>414</v>
      </c>
      <c r="G88" s="80" t="str">
        <f t="shared" si="9"/>
        <v>Merbein</v>
      </c>
      <c r="H88" s="81">
        <f t="shared" si="10"/>
        <v>15.254237288135593</v>
      </c>
    </row>
    <row r="89" spans="2:8" x14ac:dyDescent="0.3">
      <c r="B89" s="95">
        <v>83</v>
      </c>
      <c r="C89" s="96" t="s">
        <v>670</v>
      </c>
      <c r="D89" s="93">
        <f>VLOOKUP($B89,'Data 2'!$A$6:$U$2935,2+$H$4)</f>
        <v>0</v>
      </c>
      <c r="E89" s="93">
        <f t="shared" si="7"/>
        <v>8.3000000000000012E-4</v>
      </c>
      <c r="F89" s="94">
        <f t="shared" si="8"/>
        <v>2875</v>
      </c>
      <c r="G89" s="80" t="str">
        <f t="shared" si="9"/>
        <v>California Gully</v>
      </c>
      <c r="H89" s="81">
        <f t="shared" si="10"/>
        <v>15.037593984962406</v>
      </c>
    </row>
    <row r="90" spans="2:8" x14ac:dyDescent="0.3">
      <c r="B90" s="95">
        <v>84</v>
      </c>
      <c r="C90" s="96" t="s">
        <v>671</v>
      </c>
      <c r="D90" s="93">
        <f>VLOOKUP($B90,'Data 2'!$A$6:$U$2935,2+$H$4)</f>
        <v>0</v>
      </c>
      <c r="E90" s="93">
        <f t="shared" si="7"/>
        <v>8.4000000000000003E-4</v>
      </c>
      <c r="F90" s="94">
        <f t="shared" si="8"/>
        <v>2874</v>
      </c>
      <c r="G90" s="80" t="str">
        <f t="shared" si="9"/>
        <v>Heathcote (Vic.)</v>
      </c>
      <c r="H90" s="81">
        <f t="shared" si="10"/>
        <v>15</v>
      </c>
    </row>
    <row r="91" spans="2:8" x14ac:dyDescent="0.3">
      <c r="B91" s="95">
        <v>85</v>
      </c>
      <c r="C91" s="96" t="s">
        <v>672</v>
      </c>
      <c r="D91" s="93">
        <f>VLOOKUP($B91,'Data 2'!$A$6:$U$2935,2+$H$4)</f>
        <v>13.888888888888889</v>
      </c>
      <c r="E91" s="93">
        <f t="shared" si="7"/>
        <v>13.889738888888889</v>
      </c>
      <c r="F91" s="94">
        <f t="shared" si="8"/>
        <v>91</v>
      </c>
      <c r="G91" s="80" t="str">
        <f t="shared" si="9"/>
        <v>Melton South</v>
      </c>
      <c r="H91" s="81">
        <f t="shared" si="10"/>
        <v>14.416058394160583</v>
      </c>
    </row>
    <row r="92" spans="2:8" x14ac:dyDescent="0.3">
      <c r="B92" s="95">
        <v>86</v>
      </c>
      <c r="C92" s="96" t="s">
        <v>673</v>
      </c>
      <c r="D92" s="93">
        <f>VLOOKUP($B92,'Data 2'!$A$6:$U$2935,2+$H$4)</f>
        <v>23.404255319148938</v>
      </c>
      <c r="E92" s="93">
        <f t="shared" si="7"/>
        <v>23.405115319148937</v>
      </c>
      <c r="F92" s="94">
        <f t="shared" si="8"/>
        <v>37</v>
      </c>
      <c r="G92" s="80" t="str">
        <f t="shared" si="9"/>
        <v>Sebastopol (Vic.)</v>
      </c>
      <c r="H92" s="81">
        <f t="shared" si="10"/>
        <v>14.376321353065538</v>
      </c>
    </row>
    <row r="93" spans="2:8" x14ac:dyDescent="0.3">
      <c r="B93" s="95">
        <v>87</v>
      </c>
      <c r="C93" s="96" t="s">
        <v>674</v>
      </c>
      <c r="D93" s="93">
        <f>VLOOKUP($B93,'Data 2'!$A$6:$U$2935,2+$H$4)</f>
        <v>5.8823529411764701</v>
      </c>
      <c r="E93" s="93">
        <f t="shared" si="7"/>
        <v>5.88322294117647</v>
      </c>
      <c r="F93" s="94">
        <f t="shared" si="8"/>
        <v>353</v>
      </c>
      <c r="G93" s="80" t="str">
        <f t="shared" si="9"/>
        <v>Rokewood</v>
      </c>
      <c r="H93" s="81">
        <f t="shared" si="10"/>
        <v>14.285714285714285</v>
      </c>
    </row>
    <row r="94" spans="2:8" x14ac:dyDescent="0.3">
      <c r="B94" s="95">
        <v>88</v>
      </c>
      <c r="C94" s="96" t="s">
        <v>675</v>
      </c>
      <c r="D94" s="93">
        <f>VLOOKUP($B94,'Data 2'!$A$6:$U$2935,2+$H$4)</f>
        <v>0</v>
      </c>
      <c r="E94" s="93">
        <f t="shared" si="7"/>
        <v>8.8000000000000003E-4</v>
      </c>
      <c r="F94" s="94">
        <f t="shared" si="8"/>
        <v>2873</v>
      </c>
      <c r="G94" s="80" t="str">
        <f t="shared" si="9"/>
        <v>Buxton (Vic.)</v>
      </c>
      <c r="H94" s="81">
        <f t="shared" si="10"/>
        <v>14.285714285714285</v>
      </c>
    </row>
    <row r="95" spans="2:8" x14ac:dyDescent="0.3">
      <c r="B95" s="95">
        <v>89</v>
      </c>
      <c r="C95" s="96" t="s">
        <v>216</v>
      </c>
      <c r="D95" s="93">
        <f>VLOOKUP($B95,'Data 2'!$A$6:$U$2935,2+$H$4)</f>
        <v>3.0303030303030303</v>
      </c>
      <c r="E95" s="93">
        <f t="shared" si="7"/>
        <v>3.0311930303030303</v>
      </c>
      <c r="F95" s="94">
        <f t="shared" si="8"/>
        <v>587</v>
      </c>
      <c r="G95" s="80" t="str">
        <f t="shared" si="9"/>
        <v>Moe</v>
      </c>
      <c r="H95" s="81">
        <f t="shared" si="10"/>
        <v>14.248704663212436</v>
      </c>
    </row>
    <row r="96" spans="2:8" x14ac:dyDescent="0.3">
      <c r="B96" s="95">
        <v>90</v>
      </c>
      <c r="C96" s="96" t="s">
        <v>676</v>
      </c>
      <c r="D96" s="93">
        <f>VLOOKUP($B96,'Data 2'!$A$6:$U$2935,2+$H$4)</f>
        <v>0</v>
      </c>
      <c r="E96" s="93">
        <f t="shared" si="7"/>
        <v>9.0000000000000008E-4</v>
      </c>
      <c r="F96" s="94">
        <f t="shared" si="8"/>
        <v>2872</v>
      </c>
      <c r="G96" s="80" t="str">
        <f t="shared" si="9"/>
        <v>Bolwarra (Vic.)</v>
      </c>
      <c r="H96" s="81">
        <f t="shared" si="10"/>
        <v>13.888888888888889</v>
      </c>
    </row>
    <row r="97" spans="2:8" x14ac:dyDescent="0.3">
      <c r="B97" s="95">
        <v>91</v>
      </c>
      <c r="C97" s="96" t="s">
        <v>677</v>
      </c>
      <c r="D97" s="93">
        <f>VLOOKUP($B97,'Data 2'!$A$6:$U$2935,2+$H$4)</f>
        <v>0</v>
      </c>
      <c r="E97" s="93">
        <f t="shared" si="7"/>
        <v>9.1000000000000011E-4</v>
      </c>
      <c r="F97" s="94">
        <f t="shared" si="8"/>
        <v>2871</v>
      </c>
      <c r="G97" s="80" t="str">
        <f t="shared" si="9"/>
        <v>Avalon</v>
      </c>
      <c r="H97" s="81">
        <f t="shared" si="10"/>
        <v>13.888888888888889</v>
      </c>
    </row>
    <row r="98" spans="2:8" x14ac:dyDescent="0.3">
      <c r="B98" s="95">
        <v>92</v>
      </c>
      <c r="C98" s="96" t="s">
        <v>678</v>
      </c>
      <c r="D98" s="93">
        <f>VLOOKUP($B98,'Data 2'!$A$6:$U$2935,2+$H$4)</f>
        <v>0</v>
      </c>
      <c r="E98" s="93">
        <f t="shared" si="7"/>
        <v>9.2000000000000003E-4</v>
      </c>
      <c r="F98" s="94">
        <f t="shared" si="8"/>
        <v>2870</v>
      </c>
      <c r="G98" s="80" t="str">
        <f t="shared" si="9"/>
        <v>Bairnsdale</v>
      </c>
      <c r="H98" s="81">
        <f t="shared" si="10"/>
        <v>13.850415512465375</v>
      </c>
    </row>
    <row r="99" spans="2:8" x14ac:dyDescent="0.3">
      <c r="B99" s="95">
        <v>93</v>
      </c>
      <c r="C99" s="96" t="s">
        <v>679</v>
      </c>
      <c r="D99" s="93">
        <f>VLOOKUP($B99,'Data 2'!$A$6:$U$2935,2+$H$4)</f>
        <v>0</v>
      </c>
      <c r="E99" s="93">
        <f t="shared" si="7"/>
        <v>9.3000000000000005E-4</v>
      </c>
      <c r="F99" s="94">
        <f t="shared" si="8"/>
        <v>2869</v>
      </c>
      <c r="G99" s="80" t="str">
        <f t="shared" si="9"/>
        <v>Woorinen South</v>
      </c>
      <c r="H99" s="81">
        <f t="shared" si="10"/>
        <v>13.793103448275861</v>
      </c>
    </row>
    <row r="100" spans="2:8" x14ac:dyDescent="0.3">
      <c r="B100" s="95">
        <v>94</v>
      </c>
      <c r="C100" s="96" t="s">
        <v>680</v>
      </c>
      <c r="D100" s="93">
        <f>VLOOKUP($B100,'Data 2'!$A$6:$U$2935,2+$H$4)</f>
        <v>0</v>
      </c>
      <c r="E100" s="93">
        <f t="shared" si="7"/>
        <v>9.4000000000000008E-4</v>
      </c>
      <c r="F100" s="94">
        <f t="shared" si="8"/>
        <v>2868</v>
      </c>
      <c r="G100" s="80" t="str">
        <f t="shared" si="9"/>
        <v>Pomonal</v>
      </c>
      <c r="H100" s="81">
        <f t="shared" si="10"/>
        <v>13.636363636363635</v>
      </c>
    </row>
    <row r="101" spans="2:8" x14ac:dyDescent="0.3">
      <c r="B101" s="95">
        <v>95</v>
      </c>
      <c r="C101" s="96" t="s">
        <v>217</v>
      </c>
      <c r="D101" s="93">
        <f>VLOOKUP($B101,'Data 2'!$A$6:$U$2935,2+$H$4)</f>
        <v>5.6818181818181817</v>
      </c>
      <c r="E101" s="93">
        <f t="shared" si="7"/>
        <v>5.6827681818181812</v>
      </c>
      <c r="F101" s="94">
        <f t="shared" si="8"/>
        <v>365</v>
      </c>
      <c r="G101" s="80" t="str">
        <f t="shared" si="9"/>
        <v>Kalimna</v>
      </c>
      <c r="H101" s="81">
        <f t="shared" si="10"/>
        <v>13.333333333333334</v>
      </c>
    </row>
    <row r="102" spans="2:8" x14ac:dyDescent="0.3">
      <c r="B102" s="95">
        <v>96</v>
      </c>
      <c r="C102" s="96" t="s">
        <v>681</v>
      </c>
      <c r="D102" s="93">
        <f>VLOOKUP($B102,'Data 2'!$A$6:$U$2935,2+$H$4)</f>
        <v>0</v>
      </c>
      <c r="E102" s="93">
        <f t="shared" si="7"/>
        <v>9.6000000000000013E-4</v>
      </c>
      <c r="F102" s="94">
        <f t="shared" si="8"/>
        <v>2867</v>
      </c>
      <c r="G102" s="80" t="str">
        <f t="shared" si="9"/>
        <v>Creswick</v>
      </c>
      <c r="H102" s="81">
        <f t="shared" si="10"/>
        <v>13.286713286713287</v>
      </c>
    </row>
    <row r="103" spans="2:8" x14ac:dyDescent="0.3">
      <c r="B103" s="95">
        <v>97</v>
      </c>
      <c r="C103" s="96" t="s">
        <v>218</v>
      </c>
      <c r="D103" s="93">
        <f>VLOOKUP($B103,'Data 2'!$A$6:$U$2935,2+$H$4)</f>
        <v>9.5238095238095237</v>
      </c>
      <c r="E103" s="93">
        <f t="shared" si="7"/>
        <v>9.5247795238095243</v>
      </c>
      <c r="F103" s="94">
        <f t="shared" si="8"/>
        <v>172</v>
      </c>
      <c r="G103" s="80" t="str">
        <f t="shared" si="9"/>
        <v>Rochester (Vic.)</v>
      </c>
      <c r="H103" s="81">
        <f t="shared" si="10"/>
        <v>13.245033112582782</v>
      </c>
    </row>
    <row r="104" spans="2:8" x14ac:dyDescent="0.3">
      <c r="B104" s="95">
        <v>98</v>
      </c>
      <c r="C104" s="96" t="s">
        <v>682</v>
      </c>
      <c r="D104" s="93">
        <f>VLOOKUP($B104,'Data 2'!$A$6:$U$2935,2+$H$4)</f>
        <v>0</v>
      </c>
      <c r="E104" s="93">
        <f t="shared" si="7"/>
        <v>9.8000000000000019E-4</v>
      </c>
      <c r="F104" s="94">
        <f t="shared" si="8"/>
        <v>2866</v>
      </c>
      <c r="G104" s="80" t="str">
        <f t="shared" si="9"/>
        <v>Ararat</v>
      </c>
      <c r="H104" s="81">
        <f t="shared" si="10"/>
        <v>13.164556962025317</v>
      </c>
    </row>
    <row r="105" spans="2:8" x14ac:dyDescent="0.3">
      <c r="B105" s="95">
        <v>99</v>
      </c>
      <c r="C105" s="96" t="s">
        <v>683</v>
      </c>
      <c r="D105" s="93">
        <f>VLOOKUP($B105,'Data 2'!$A$6:$U$2935,2+$H$4)</f>
        <v>0</v>
      </c>
      <c r="E105" s="93">
        <f t="shared" si="7"/>
        <v>9.8999999999999999E-4</v>
      </c>
      <c r="F105" s="94">
        <f t="shared" si="8"/>
        <v>2865</v>
      </c>
      <c r="G105" s="80" t="str">
        <f t="shared" si="9"/>
        <v>Lake Boga</v>
      </c>
      <c r="H105" s="81">
        <f t="shared" si="10"/>
        <v>13.114754098360656</v>
      </c>
    </row>
    <row r="106" spans="2:8" x14ac:dyDescent="0.3">
      <c r="B106" s="95">
        <v>100</v>
      </c>
      <c r="C106" s="96" t="s">
        <v>684</v>
      </c>
      <c r="D106" s="93">
        <f>VLOOKUP($B106,'Data 2'!$A$6:$U$2935,2+$H$4)</f>
        <v>0</v>
      </c>
      <c r="E106" s="93">
        <f t="shared" si="7"/>
        <v>1E-3</v>
      </c>
      <c r="F106" s="94">
        <f t="shared" si="8"/>
        <v>2864</v>
      </c>
      <c r="G106" s="80" t="str">
        <f t="shared" si="9"/>
        <v>Wurruk</v>
      </c>
      <c r="H106" s="81">
        <f t="shared" si="10"/>
        <v>13.043478260869565</v>
      </c>
    </row>
    <row r="107" spans="2:8" x14ac:dyDescent="0.3">
      <c r="B107" s="95">
        <v>101</v>
      </c>
      <c r="C107" s="96" t="s">
        <v>685</v>
      </c>
      <c r="D107" s="93">
        <f>VLOOKUP($B107,'Data 2'!$A$6:$U$2935,2+$H$4)</f>
        <v>0</v>
      </c>
      <c r="E107" s="93">
        <f t="shared" si="7"/>
        <v>1.01E-3</v>
      </c>
      <c r="F107" s="94">
        <f t="shared" si="8"/>
        <v>2863</v>
      </c>
      <c r="G107" s="80" t="str">
        <f t="shared" si="9"/>
        <v>Cottles Bridge</v>
      </c>
      <c r="H107" s="81">
        <f t="shared" si="10"/>
        <v>13.043478260869565</v>
      </c>
    </row>
    <row r="108" spans="2:8" x14ac:dyDescent="0.3">
      <c r="B108" s="95">
        <v>102</v>
      </c>
      <c r="C108" s="96" t="s">
        <v>686</v>
      </c>
      <c r="D108" s="93">
        <f>VLOOKUP($B108,'Data 2'!$A$6:$U$2935,2+$H$4)</f>
        <v>0</v>
      </c>
      <c r="E108" s="93">
        <f t="shared" si="7"/>
        <v>1.0200000000000001E-3</v>
      </c>
      <c r="F108" s="94">
        <f t="shared" si="8"/>
        <v>2862</v>
      </c>
      <c r="G108" s="80" t="str">
        <f t="shared" si="9"/>
        <v>Bruthen</v>
      </c>
      <c r="H108" s="81">
        <f t="shared" si="10"/>
        <v>12.903225806451612</v>
      </c>
    </row>
    <row r="109" spans="2:8" x14ac:dyDescent="0.3">
      <c r="B109" s="95">
        <v>103</v>
      </c>
      <c r="C109" s="96" t="s">
        <v>219</v>
      </c>
      <c r="D109" s="93">
        <f>VLOOKUP($B109,'Data 2'!$A$6:$U$2935,2+$H$4)</f>
        <v>13.850415512465375</v>
      </c>
      <c r="E109" s="93">
        <f t="shared" si="7"/>
        <v>13.851445512465375</v>
      </c>
      <c r="F109" s="94">
        <f t="shared" si="8"/>
        <v>92</v>
      </c>
      <c r="G109" s="80" t="str">
        <f t="shared" si="9"/>
        <v>Weir Views</v>
      </c>
      <c r="H109" s="81">
        <f t="shared" si="10"/>
        <v>12.785388127853881</v>
      </c>
    </row>
    <row r="110" spans="2:8" x14ac:dyDescent="0.3">
      <c r="B110" s="95">
        <v>104</v>
      </c>
      <c r="C110" s="96" t="s">
        <v>687</v>
      </c>
      <c r="D110" s="93">
        <f>VLOOKUP($B110,'Data 2'!$A$6:$U$2935,2+$H$4)</f>
        <v>0</v>
      </c>
      <c r="E110" s="93">
        <f t="shared" si="7"/>
        <v>1.0400000000000001E-3</v>
      </c>
      <c r="F110" s="94">
        <f t="shared" si="8"/>
        <v>2861</v>
      </c>
      <c r="G110" s="80" t="str">
        <f t="shared" si="9"/>
        <v>Carisbrook</v>
      </c>
      <c r="H110" s="81">
        <f t="shared" si="10"/>
        <v>12.727272727272727</v>
      </c>
    </row>
    <row r="111" spans="2:8" x14ac:dyDescent="0.3">
      <c r="B111" s="95">
        <v>105</v>
      </c>
      <c r="C111" s="96" t="s">
        <v>688</v>
      </c>
      <c r="D111" s="93">
        <f>VLOOKUP($B111,'Data 2'!$A$6:$U$2935,2+$H$4)</f>
        <v>3.2051282051282048</v>
      </c>
      <c r="E111" s="93">
        <f t="shared" si="7"/>
        <v>3.2061782051282051</v>
      </c>
      <c r="F111" s="94">
        <f t="shared" si="8"/>
        <v>578</v>
      </c>
      <c r="G111" s="80" t="str">
        <f t="shared" si="9"/>
        <v>Briagolong</v>
      </c>
      <c r="H111" s="81">
        <f t="shared" si="10"/>
        <v>12.698412698412698</v>
      </c>
    </row>
    <row r="112" spans="2:8" x14ac:dyDescent="0.3">
      <c r="B112" s="95">
        <v>106</v>
      </c>
      <c r="C112" s="96" t="s">
        <v>689</v>
      </c>
      <c r="D112" s="93">
        <f>VLOOKUP($B112,'Data 2'!$A$6:$U$2935,2+$H$4)</f>
        <v>0</v>
      </c>
      <c r="E112" s="93">
        <f t="shared" si="7"/>
        <v>1.0600000000000002E-3</v>
      </c>
      <c r="F112" s="94">
        <f t="shared" si="8"/>
        <v>2860</v>
      </c>
      <c r="G112" s="80" t="str">
        <f t="shared" si="9"/>
        <v>Devon Meadows</v>
      </c>
      <c r="H112" s="81">
        <f t="shared" si="10"/>
        <v>12.676056338028168</v>
      </c>
    </row>
    <row r="113" spans="2:8" x14ac:dyDescent="0.3">
      <c r="B113" s="95">
        <v>107</v>
      </c>
      <c r="C113" s="96" t="s">
        <v>690</v>
      </c>
      <c r="D113" s="93">
        <f>VLOOKUP($B113,'Data 2'!$A$6:$U$2935,2+$H$4)</f>
        <v>0</v>
      </c>
      <c r="E113" s="93">
        <f t="shared" si="7"/>
        <v>1.07E-3</v>
      </c>
      <c r="F113" s="94">
        <f t="shared" si="8"/>
        <v>2859</v>
      </c>
      <c r="G113" s="80" t="str">
        <f t="shared" si="9"/>
        <v>Yarroweyah</v>
      </c>
      <c r="H113" s="81">
        <f t="shared" si="10"/>
        <v>12.5</v>
      </c>
    </row>
    <row r="114" spans="2:8" x14ac:dyDescent="0.3">
      <c r="B114" s="95">
        <v>108</v>
      </c>
      <c r="C114" s="96" t="s">
        <v>220</v>
      </c>
      <c r="D114" s="93">
        <f>VLOOKUP($B114,'Data 2'!$A$6:$U$2935,2+$H$4)</f>
        <v>9.1503267973856204</v>
      </c>
      <c r="E114" s="93">
        <f t="shared" si="7"/>
        <v>9.1514067973856204</v>
      </c>
      <c r="F114" s="94">
        <f t="shared" si="8"/>
        <v>180</v>
      </c>
      <c r="G114" s="80" t="str">
        <f t="shared" si="9"/>
        <v>Warneet</v>
      </c>
      <c r="H114" s="81">
        <f t="shared" si="10"/>
        <v>12.5</v>
      </c>
    </row>
    <row r="115" spans="2:8" x14ac:dyDescent="0.3">
      <c r="B115" s="95">
        <v>109</v>
      </c>
      <c r="C115" s="96" t="s">
        <v>691</v>
      </c>
      <c r="D115" s="93">
        <f>VLOOKUP($B115,'Data 2'!$A$6:$U$2935,2+$H$4)</f>
        <v>0</v>
      </c>
      <c r="E115" s="93">
        <f t="shared" si="7"/>
        <v>1.09E-3</v>
      </c>
      <c r="F115" s="94">
        <f t="shared" si="8"/>
        <v>2858</v>
      </c>
      <c r="G115" s="80" t="str">
        <f t="shared" si="9"/>
        <v>Sailors Gully</v>
      </c>
      <c r="H115" s="81">
        <f t="shared" si="10"/>
        <v>12.5</v>
      </c>
    </row>
    <row r="116" spans="2:8" x14ac:dyDescent="0.3">
      <c r="B116" s="95">
        <v>110</v>
      </c>
      <c r="C116" s="96" t="s">
        <v>692</v>
      </c>
      <c r="D116" s="93">
        <f>VLOOKUP($B116,'Data 2'!$A$6:$U$2935,2+$H$4)</f>
        <v>0</v>
      </c>
      <c r="E116" s="93">
        <f t="shared" si="7"/>
        <v>1.1000000000000001E-3</v>
      </c>
      <c r="F116" s="94">
        <f t="shared" si="8"/>
        <v>2857</v>
      </c>
      <c r="G116" s="80" t="str">
        <f t="shared" si="9"/>
        <v>Poowong</v>
      </c>
      <c r="H116" s="81">
        <f t="shared" si="10"/>
        <v>12.5</v>
      </c>
    </row>
    <row r="117" spans="2:8" x14ac:dyDescent="0.3">
      <c r="B117" s="95">
        <v>111</v>
      </c>
      <c r="C117" s="96" t="s">
        <v>221</v>
      </c>
      <c r="D117" s="93">
        <f>VLOOKUP($B117,'Data 2'!$A$6:$U$2935,2+$H$4)</f>
        <v>5.6451612903225801</v>
      </c>
      <c r="E117" s="93">
        <f t="shared" si="7"/>
        <v>5.6462712903225798</v>
      </c>
      <c r="F117" s="94">
        <f t="shared" si="8"/>
        <v>368</v>
      </c>
      <c r="G117" s="80" t="str">
        <f t="shared" si="9"/>
        <v>Maryborough (Vic.)</v>
      </c>
      <c r="H117" s="81">
        <f t="shared" si="10"/>
        <v>12.5</v>
      </c>
    </row>
    <row r="118" spans="2:8" x14ac:dyDescent="0.3">
      <c r="B118" s="95">
        <v>112</v>
      </c>
      <c r="C118" s="96" t="s">
        <v>222</v>
      </c>
      <c r="D118" s="93">
        <f>VLOOKUP($B118,'Data 2'!$A$6:$U$2935,2+$H$4)</f>
        <v>11.312217194570136</v>
      </c>
      <c r="E118" s="93">
        <f t="shared" si="7"/>
        <v>11.313337194570137</v>
      </c>
      <c r="F118" s="94">
        <f t="shared" si="8"/>
        <v>128</v>
      </c>
      <c r="G118" s="80" t="str">
        <f t="shared" si="9"/>
        <v>Eildon</v>
      </c>
      <c r="H118" s="81">
        <f t="shared" si="10"/>
        <v>12.5</v>
      </c>
    </row>
    <row r="119" spans="2:8" x14ac:dyDescent="0.3">
      <c r="B119" s="95">
        <v>113</v>
      </c>
      <c r="C119" s="96" t="s">
        <v>223</v>
      </c>
      <c r="D119" s="93">
        <f>VLOOKUP($B119,'Data 2'!$A$6:$U$2935,2+$H$4)</f>
        <v>6.7796610169491522</v>
      </c>
      <c r="E119" s="93">
        <f t="shared" si="7"/>
        <v>6.7807910169491521</v>
      </c>
      <c r="F119" s="94">
        <f t="shared" si="8"/>
        <v>295</v>
      </c>
      <c r="G119" s="80" t="str">
        <f t="shared" si="9"/>
        <v>Wendouree</v>
      </c>
      <c r="H119" s="81">
        <f t="shared" si="10"/>
        <v>12.255772646536411</v>
      </c>
    </row>
    <row r="120" spans="2:8" x14ac:dyDescent="0.3">
      <c r="B120" s="95">
        <v>114</v>
      </c>
      <c r="C120" s="96" t="s">
        <v>693</v>
      </c>
      <c r="D120" s="93">
        <f>VLOOKUP($B120,'Data 2'!$A$6:$U$2935,2+$H$4)</f>
        <v>0</v>
      </c>
      <c r="E120" s="93">
        <f t="shared" si="7"/>
        <v>1.1400000000000002E-3</v>
      </c>
      <c r="F120" s="94">
        <f t="shared" si="8"/>
        <v>2856</v>
      </c>
      <c r="G120" s="80" t="str">
        <f t="shared" si="9"/>
        <v>Rockbank</v>
      </c>
      <c r="H120" s="81">
        <f t="shared" si="10"/>
        <v>12.222222222222221</v>
      </c>
    </row>
    <row r="121" spans="2:8" x14ac:dyDescent="0.3">
      <c r="B121" s="95">
        <v>115</v>
      </c>
      <c r="C121" s="96" t="s">
        <v>694</v>
      </c>
      <c r="D121" s="93">
        <f>VLOOKUP($B121,'Data 2'!$A$6:$U$2935,2+$H$4)</f>
        <v>0</v>
      </c>
      <c r="E121" s="93">
        <f t="shared" si="7"/>
        <v>1.1500000000000002E-3</v>
      </c>
      <c r="F121" s="94">
        <f t="shared" si="8"/>
        <v>2855</v>
      </c>
      <c r="G121" s="80" t="str">
        <f t="shared" si="9"/>
        <v>Eumemmerring</v>
      </c>
      <c r="H121" s="81">
        <f t="shared" si="10"/>
        <v>12.149532710280374</v>
      </c>
    </row>
    <row r="122" spans="2:8" x14ac:dyDescent="0.3">
      <c r="B122" s="95">
        <v>116</v>
      </c>
      <c r="C122" s="96" t="s">
        <v>695</v>
      </c>
      <c r="D122" s="93">
        <f>VLOOKUP($B122,'Data 2'!$A$6:$U$2935,2+$H$4)</f>
        <v>0</v>
      </c>
      <c r="E122" s="93">
        <f t="shared" si="7"/>
        <v>1.16E-3</v>
      </c>
      <c r="F122" s="94">
        <f t="shared" si="8"/>
        <v>2854</v>
      </c>
      <c r="G122" s="80" t="str">
        <f t="shared" si="9"/>
        <v>Kalorama</v>
      </c>
      <c r="H122" s="81">
        <f t="shared" si="10"/>
        <v>12.121212121212121</v>
      </c>
    </row>
    <row r="123" spans="2:8" x14ac:dyDescent="0.3">
      <c r="B123" s="95">
        <v>117</v>
      </c>
      <c r="C123" s="96" t="s">
        <v>696</v>
      </c>
      <c r="D123" s="93">
        <f>VLOOKUP($B123,'Data 2'!$A$6:$U$2935,2+$H$4)</f>
        <v>0</v>
      </c>
      <c r="E123" s="93">
        <f t="shared" si="7"/>
        <v>1.17E-3</v>
      </c>
      <c r="F123" s="94">
        <f t="shared" si="8"/>
        <v>2853</v>
      </c>
      <c r="G123" s="80" t="str">
        <f t="shared" si="9"/>
        <v>Eaglehawk</v>
      </c>
      <c r="H123" s="81">
        <f t="shared" si="10"/>
        <v>12.121212121212121</v>
      </c>
    </row>
    <row r="124" spans="2:8" x14ac:dyDescent="0.3">
      <c r="B124" s="95">
        <v>118</v>
      </c>
      <c r="C124" s="96" t="s">
        <v>697</v>
      </c>
      <c r="D124" s="93">
        <f>VLOOKUP($B124,'Data 2'!$A$6:$U$2935,2+$H$4)</f>
        <v>0</v>
      </c>
      <c r="E124" s="93">
        <f t="shared" si="7"/>
        <v>1.1800000000000001E-3</v>
      </c>
      <c r="F124" s="94">
        <f t="shared" si="8"/>
        <v>2852</v>
      </c>
      <c r="G124" s="80" t="str">
        <f t="shared" si="9"/>
        <v>Dookie</v>
      </c>
      <c r="H124" s="81">
        <f t="shared" si="10"/>
        <v>12</v>
      </c>
    </row>
    <row r="125" spans="2:8" x14ac:dyDescent="0.3">
      <c r="B125" s="95">
        <v>119</v>
      </c>
      <c r="C125" s="96" t="s">
        <v>698</v>
      </c>
      <c r="D125" s="93">
        <f>VLOOKUP($B125,'Data 2'!$A$6:$U$2935,2+$H$4)</f>
        <v>0</v>
      </c>
      <c r="E125" s="93">
        <f t="shared" si="7"/>
        <v>1.1900000000000001E-3</v>
      </c>
      <c r="F125" s="94">
        <f t="shared" si="8"/>
        <v>2851</v>
      </c>
      <c r="G125" s="80" t="str">
        <f t="shared" si="9"/>
        <v>Charlton (Vic.)</v>
      </c>
      <c r="H125" s="81">
        <f t="shared" si="10"/>
        <v>11.904761904761903</v>
      </c>
    </row>
    <row r="126" spans="2:8" x14ac:dyDescent="0.3">
      <c r="B126" s="95">
        <v>120</v>
      </c>
      <c r="C126" s="96" t="s">
        <v>699</v>
      </c>
      <c r="D126" s="93">
        <f>VLOOKUP($B126,'Data 2'!$A$6:$U$2935,2+$H$4)</f>
        <v>0</v>
      </c>
      <c r="E126" s="93">
        <f t="shared" si="7"/>
        <v>1.2000000000000001E-3</v>
      </c>
      <c r="F126" s="94">
        <f t="shared" si="8"/>
        <v>2850</v>
      </c>
      <c r="G126" s="80" t="str">
        <f t="shared" si="9"/>
        <v>Eureka (Vic.)</v>
      </c>
      <c r="H126" s="81">
        <f t="shared" si="10"/>
        <v>11.76470588235294</v>
      </c>
    </row>
    <row r="127" spans="2:8" x14ac:dyDescent="0.3">
      <c r="B127" s="95">
        <v>121</v>
      </c>
      <c r="C127" s="96" t="s">
        <v>700</v>
      </c>
      <c r="D127" s="93">
        <f>VLOOKUP($B127,'Data 2'!$A$6:$U$2935,2+$H$4)</f>
        <v>0</v>
      </c>
      <c r="E127" s="93">
        <f t="shared" si="7"/>
        <v>1.2100000000000001E-3</v>
      </c>
      <c r="F127" s="94">
        <f t="shared" si="8"/>
        <v>2849</v>
      </c>
      <c r="G127" s="80" t="str">
        <f t="shared" si="9"/>
        <v>Orbost</v>
      </c>
      <c r="H127" s="81">
        <f t="shared" si="10"/>
        <v>11.702127659574469</v>
      </c>
    </row>
    <row r="128" spans="2:8" x14ac:dyDescent="0.3">
      <c r="B128" s="95">
        <v>122</v>
      </c>
      <c r="C128" s="96" t="s">
        <v>701</v>
      </c>
      <c r="D128" s="93">
        <f>VLOOKUP($B128,'Data 2'!$A$6:$U$2935,2+$H$4)</f>
        <v>0</v>
      </c>
      <c r="E128" s="93">
        <f t="shared" si="7"/>
        <v>1.2200000000000002E-3</v>
      </c>
      <c r="F128" s="94">
        <f t="shared" si="8"/>
        <v>2848</v>
      </c>
      <c r="G128" s="80" t="str">
        <f t="shared" si="9"/>
        <v>Jackass Flat</v>
      </c>
      <c r="H128" s="81">
        <f t="shared" si="10"/>
        <v>11.578947368421053</v>
      </c>
    </row>
    <row r="129" spans="2:8" x14ac:dyDescent="0.3">
      <c r="B129" s="95">
        <v>123</v>
      </c>
      <c r="C129" s="96" t="s">
        <v>224</v>
      </c>
      <c r="D129" s="93">
        <f>VLOOKUP($B129,'Data 2'!$A$6:$U$2935,2+$H$4)</f>
        <v>0.86299892125134836</v>
      </c>
      <c r="E129" s="93">
        <f t="shared" si="7"/>
        <v>0.86422892125134831</v>
      </c>
      <c r="F129" s="94">
        <f t="shared" si="8"/>
        <v>736</v>
      </c>
      <c r="G129" s="80" t="str">
        <f t="shared" si="9"/>
        <v>Junction Village</v>
      </c>
      <c r="H129" s="81">
        <f t="shared" si="10"/>
        <v>11.538461538461538</v>
      </c>
    </row>
    <row r="130" spans="2:8" x14ac:dyDescent="0.3">
      <c r="B130" s="95">
        <v>124</v>
      </c>
      <c r="C130" s="96" t="s">
        <v>225</v>
      </c>
      <c r="D130" s="93">
        <f>VLOOKUP($B130,'Data 2'!$A$6:$U$2935,2+$H$4)</f>
        <v>1.7232094776521272</v>
      </c>
      <c r="E130" s="93">
        <f t="shared" si="7"/>
        <v>1.7244494776521271</v>
      </c>
      <c r="F130" s="94">
        <f t="shared" si="8"/>
        <v>700</v>
      </c>
      <c r="G130" s="80" t="str">
        <f t="shared" si="9"/>
        <v>Seymour (Vic.)</v>
      </c>
      <c r="H130" s="81">
        <f t="shared" si="10"/>
        <v>11.475409836065573</v>
      </c>
    </row>
    <row r="131" spans="2:8" x14ac:dyDescent="0.3">
      <c r="B131" s="95">
        <v>125</v>
      </c>
      <c r="C131" s="96" t="s">
        <v>702</v>
      </c>
      <c r="D131" s="93">
        <f>VLOOKUP($B131,'Data 2'!$A$6:$U$2935,2+$H$4)</f>
        <v>0</v>
      </c>
      <c r="E131" s="93">
        <f t="shared" si="7"/>
        <v>1.25E-3</v>
      </c>
      <c r="F131" s="94">
        <f t="shared" si="8"/>
        <v>2847</v>
      </c>
      <c r="G131" s="80" t="str">
        <f t="shared" si="9"/>
        <v>Newborough</v>
      </c>
      <c r="H131" s="81">
        <f t="shared" si="10"/>
        <v>11.413043478260869</v>
      </c>
    </row>
    <row r="132" spans="2:8" x14ac:dyDescent="0.3">
      <c r="B132" s="95">
        <v>126</v>
      </c>
      <c r="C132" s="96" t="s">
        <v>703</v>
      </c>
      <c r="D132" s="93">
        <f>VLOOKUP($B132,'Data 2'!$A$6:$U$2935,2+$H$4)</f>
        <v>0</v>
      </c>
      <c r="E132" s="93">
        <f t="shared" si="7"/>
        <v>1.2600000000000001E-3</v>
      </c>
      <c r="F132" s="94">
        <f t="shared" si="8"/>
        <v>2846</v>
      </c>
      <c r="G132" s="80" t="str">
        <f t="shared" si="9"/>
        <v>Newcomb</v>
      </c>
      <c r="H132" s="81">
        <f t="shared" si="10"/>
        <v>11.351351351351353</v>
      </c>
    </row>
    <row r="133" spans="2:8" x14ac:dyDescent="0.3">
      <c r="B133" s="95">
        <v>127</v>
      </c>
      <c r="C133" s="96" t="s">
        <v>704</v>
      </c>
      <c r="D133" s="93">
        <f>VLOOKUP($B133,'Data 2'!$A$6:$U$2935,2+$H$4)</f>
        <v>0</v>
      </c>
      <c r="E133" s="93">
        <f t="shared" si="7"/>
        <v>1.2700000000000001E-3</v>
      </c>
      <c r="F133" s="94">
        <f t="shared" si="8"/>
        <v>2845</v>
      </c>
      <c r="G133" s="80" t="str">
        <f t="shared" si="9"/>
        <v>Thornhill Park</v>
      </c>
      <c r="H133" s="81">
        <f t="shared" si="10"/>
        <v>11.320754716981133</v>
      </c>
    </row>
    <row r="134" spans="2:8" x14ac:dyDescent="0.3">
      <c r="B134" s="95">
        <v>128</v>
      </c>
      <c r="C134" s="96" t="s">
        <v>705</v>
      </c>
      <c r="D134" s="93">
        <f>VLOOKUP($B134,'Data 2'!$A$6:$U$2935,2+$H$4)</f>
        <v>0</v>
      </c>
      <c r="E134" s="93">
        <f t="shared" si="7"/>
        <v>1.2800000000000001E-3</v>
      </c>
      <c r="F134" s="94">
        <f t="shared" si="8"/>
        <v>2844</v>
      </c>
      <c r="G134" s="80" t="str">
        <f t="shared" si="9"/>
        <v>Ballarat East</v>
      </c>
      <c r="H134" s="81">
        <f t="shared" si="10"/>
        <v>11.312217194570136</v>
      </c>
    </row>
    <row r="135" spans="2:8" x14ac:dyDescent="0.3">
      <c r="B135" s="95">
        <v>129</v>
      </c>
      <c r="C135" s="96" t="s">
        <v>706</v>
      </c>
      <c r="D135" s="93">
        <f>VLOOKUP($B135,'Data 2'!$A$6:$U$2935,2+$H$4)</f>
        <v>0</v>
      </c>
      <c r="E135" s="93">
        <f t="shared" si="7"/>
        <v>1.2900000000000001E-3</v>
      </c>
      <c r="F135" s="94">
        <f t="shared" si="8"/>
        <v>2843</v>
      </c>
      <c r="G135" s="80" t="str">
        <f t="shared" si="9"/>
        <v>Cranbourne</v>
      </c>
      <c r="H135" s="81">
        <f t="shared" si="10"/>
        <v>11.22715404699739</v>
      </c>
    </row>
    <row r="136" spans="2:8" x14ac:dyDescent="0.3">
      <c r="B136" s="95">
        <v>130</v>
      </c>
      <c r="C136" s="96" t="s">
        <v>707</v>
      </c>
      <c r="D136" s="93">
        <f>VLOOKUP($B136,'Data 2'!$A$6:$U$2935,2+$H$4)</f>
        <v>0</v>
      </c>
      <c r="E136" s="93">
        <f t="shared" ref="E136:E199" si="11">D136+0.00001*B136</f>
        <v>1.3000000000000002E-3</v>
      </c>
      <c r="F136" s="94">
        <f t="shared" ref="F136:F199" si="12">RANK(E136,E$7:E$2935)</f>
        <v>2842</v>
      </c>
      <c r="G136" s="80" t="str">
        <f t="shared" ref="G136:G199" si="13">VLOOKUP(MATCH(B136,F$7:F$2935,0),$B$7:$D$2935,2)</f>
        <v>Mooroopna</v>
      </c>
      <c r="H136" s="81">
        <f t="shared" ref="H136:H199" si="14">VLOOKUP(MATCH(B136,F$7:F$2935,0),$B$7:$D$2935,3)</f>
        <v>11.190476190476192</v>
      </c>
    </row>
    <row r="137" spans="2:8" x14ac:dyDescent="0.3">
      <c r="B137" s="95">
        <v>131</v>
      </c>
      <c r="C137" s="96" t="s">
        <v>708</v>
      </c>
      <c r="D137" s="93">
        <f>VLOOKUP($B137,'Data 2'!$A$6:$U$2935,2+$H$4)</f>
        <v>0</v>
      </c>
      <c r="E137" s="93">
        <f t="shared" si="11"/>
        <v>1.3100000000000002E-3</v>
      </c>
      <c r="F137" s="94">
        <f t="shared" si="12"/>
        <v>2841</v>
      </c>
      <c r="G137" s="80" t="str">
        <f t="shared" si="13"/>
        <v>Penshurst (Vic.)</v>
      </c>
      <c r="H137" s="81">
        <f t="shared" si="14"/>
        <v>11.111111111111111</v>
      </c>
    </row>
    <row r="138" spans="2:8" x14ac:dyDescent="0.3">
      <c r="B138" s="95">
        <v>132</v>
      </c>
      <c r="C138" s="96" t="s">
        <v>709</v>
      </c>
      <c r="D138" s="93">
        <f>VLOOKUP($B138,'Data 2'!$A$6:$U$2935,2+$H$4)</f>
        <v>0</v>
      </c>
      <c r="E138" s="93">
        <f t="shared" si="11"/>
        <v>1.3200000000000002E-3</v>
      </c>
      <c r="F138" s="94">
        <f t="shared" si="12"/>
        <v>2840</v>
      </c>
      <c r="G138" s="80" t="str">
        <f t="shared" si="13"/>
        <v>Inglewood (Vic.)</v>
      </c>
      <c r="H138" s="81">
        <f t="shared" si="14"/>
        <v>11.111111111111111</v>
      </c>
    </row>
    <row r="139" spans="2:8" x14ac:dyDescent="0.3">
      <c r="B139" s="95">
        <v>133</v>
      </c>
      <c r="C139" s="96" t="s">
        <v>710</v>
      </c>
      <c r="D139" s="93">
        <f>VLOOKUP($B139,'Data 2'!$A$6:$U$2935,2+$H$4)</f>
        <v>4.6004842615012107</v>
      </c>
      <c r="E139" s="93">
        <f t="shared" si="11"/>
        <v>4.601814261501211</v>
      </c>
      <c r="F139" s="94">
        <f t="shared" si="12"/>
        <v>450</v>
      </c>
      <c r="G139" s="80" t="str">
        <f t="shared" si="13"/>
        <v>Hoddles Creek</v>
      </c>
      <c r="H139" s="81">
        <f t="shared" si="14"/>
        <v>11.111111111111111</v>
      </c>
    </row>
    <row r="140" spans="2:8" x14ac:dyDescent="0.3">
      <c r="B140" s="95">
        <v>134</v>
      </c>
      <c r="C140" s="96" t="s">
        <v>711</v>
      </c>
      <c r="D140" s="93">
        <f>VLOOKUP($B140,'Data 2'!$A$6:$U$2935,2+$H$4)</f>
        <v>0</v>
      </c>
      <c r="E140" s="93">
        <f t="shared" si="11"/>
        <v>1.34E-3</v>
      </c>
      <c r="F140" s="94">
        <f t="shared" si="12"/>
        <v>2839</v>
      </c>
      <c r="G140" s="80" t="str">
        <f t="shared" si="13"/>
        <v>Dereel</v>
      </c>
      <c r="H140" s="81">
        <f t="shared" si="14"/>
        <v>11.111111111111111</v>
      </c>
    </row>
    <row r="141" spans="2:8" x14ac:dyDescent="0.3">
      <c r="B141" s="95">
        <v>135</v>
      </c>
      <c r="C141" s="96" t="s">
        <v>712</v>
      </c>
      <c r="D141" s="93">
        <f>VLOOKUP($B141,'Data 2'!$A$6:$U$2935,2+$H$4)</f>
        <v>0</v>
      </c>
      <c r="E141" s="93">
        <f t="shared" si="11"/>
        <v>1.3500000000000001E-3</v>
      </c>
      <c r="F141" s="94">
        <f t="shared" si="12"/>
        <v>2838</v>
      </c>
      <c r="G141" s="80" t="str">
        <f t="shared" si="13"/>
        <v>Crib Point</v>
      </c>
      <c r="H141" s="81">
        <f t="shared" si="14"/>
        <v>11.111111111111111</v>
      </c>
    </row>
    <row r="142" spans="2:8" x14ac:dyDescent="0.3">
      <c r="B142" s="95">
        <v>136</v>
      </c>
      <c r="C142" s="96" t="s">
        <v>713</v>
      </c>
      <c r="D142" s="93">
        <f>VLOOKUP($B142,'Data 2'!$A$6:$U$2935,2+$H$4)</f>
        <v>1.6949152542372881</v>
      </c>
      <c r="E142" s="93">
        <f t="shared" si="11"/>
        <v>1.6962752542372881</v>
      </c>
      <c r="F142" s="94">
        <f t="shared" si="12"/>
        <v>703</v>
      </c>
      <c r="G142" s="80" t="str">
        <f t="shared" si="13"/>
        <v>Clunes (Vic.)</v>
      </c>
      <c r="H142" s="81">
        <f t="shared" si="14"/>
        <v>11.111111111111111</v>
      </c>
    </row>
    <row r="143" spans="2:8" x14ac:dyDescent="0.3">
      <c r="B143" s="95">
        <v>137</v>
      </c>
      <c r="C143" s="96" t="s">
        <v>714</v>
      </c>
      <c r="D143" s="93">
        <f>VLOOKUP($B143,'Data 2'!$A$6:$U$2935,2+$H$4)</f>
        <v>0</v>
      </c>
      <c r="E143" s="93">
        <f t="shared" si="11"/>
        <v>1.3700000000000001E-3</v>
      </c>
      <c r="F143" s="94">
        <f t="shared" si="12"/>
        <v>2837</v>
      </c>
      <c r="G143" s="80" t="str">
        <f t="shared" si="13"/>
        <v>Belgrave</v>
      </c>
      <c r="H143" s="81">
        <f t="shared" si="14"/>
        <v>11.009174311926607</v>
      </c>
    </row>
    <row r="144" spans="2:8" x14ac:dyDescent="0.3">
      <c r="B144" s="95">
        <v>138</v>
      </c>
      <c r="C144" s="96" t="s">
        <v>715</v>
      </c>
      <c r="D144" s="93">
        <f>VLOOKUP($B144,'Data 2'!$A$6:$U$2935,2+$H$4)</f>
        <v>0</v>
      </c>
      <c r="E144" s="93">
        <f t="shared" si="11"/>
        <v>1.3800000000000002E-3</v>
      </c>
      <c r="F144" s="94">
        <f t="shared" si="12"/>
        <v>2836</v>
      </c>
      <c r="G144" s="80" t="str">
        <f t="shared" si="13"/>
        <v>Sedgwick</v>
      </c>
      <c r="H144" s="81">
        <f t="shared" si="14"/>
        <v>10.869565217391305</v>
      </c>
    </row>
    <row r="145" spans="2:8" x14ac:dyDescent="0.3">
      <c r="B145" s="95">
        <v>139</v>
      </c>
      <c r="C145" s="96" t="s">
        <v>716</v>
      </c>
      <c r="D145" s="93">
        <f>VLOOKUP($B145,'Data 2'!$A$6:$U$2935,2+$H$4)</f>
        <v>0</v>
      </c>
      <c r="E145" s="93">
        <f t="shared" si="11"/>
        <v>1.3900000000000002E-3</v>
      </c>
      <c r="F145" s="94">
        <f t="shared" si="12"/>
        <v>2835</v>
      </c>
      <c r="G145" s="80" t="str">
        <f t="shared" si="13"/>
        <v>Tullamarine</v>
      </c>
      <c r="H145" s="81">
        <f t="shared" si="14"/>
        <v>10.833333333333334</v>
      </c>
    </row>
    <row r="146" spans="2:8" x14ac:dyDescent="0.3">
      <c r="B146" s="95">
        <v>140</v>
      </c>
      <c r="C146" s="96" t="s">
        <v>717</v>
      </c>
      <c r="D146" s="93">
        <f>VLOOKUP($B146,'Data 2'!$A$6:$U$2935,2+$H$4)</f>
        <v>0</v>
      </c>
      <c r="E146" s="93">
        <f t="shared" si="11"/>
        <v>1.4000000000000002E-3</v>
      </c>
      <c r="F146" s="94">
        <f t="shared" si="12"/>
        <v>2834</v>
      </c>
      <c r="G146" s="80" t="str">
        <f t="shared" si="13"/>
        <v>Broadmeadows (Vic.)</v>
      </c>
      <c r="H146" s="81">
        <f t="shared" si="14"/>
        <v>10.834553440702782</v>
      </c>
    </row>
    <row r="147" spans="2:8" x14ac:dyDescent="0.3">
      <c r="B147" s="95">
        <v>141</v>
      </c>
      <c r="C147" s="96" t="s">
        <v>718</v>
      </c>
      <c r="D147" s="93">
        <f>VLOOKUP($B147,'Data 2'!$A$6:$U$2935,2+$H$4)</f>
        <v>0</v>
      </c>
      <c r="E147" s="93">
        <f t="shared" si="11"/>
        <v>1.41E-3</v>
      </c>
      <c r="F147" s="94">
        <f t="shared" si="12"/>
        <v>2833</v>
      </c>
      <c r="G147" s="80" t="str">
        <f t="shared" si="13"/>
        <v>Nicholson (Vic.)</v>
      </c>
      <c r="H147" s="81">
        <f t="shared" si="14"/>
        <v>10.810810810810811</v>
      </c>
    </row>
    <row r="148" spans="2:8" x14ac:dyDescent="0.3">
      <c r="B148" s="95">
        <v>142</v>
      </c>
      <c r="C148" s="96" t="s">
        <v>719</v>
      </c>
      <c r="D148" s="93">
        <f>VLOOKUP($B148,'Data 2'!$A$6:$U$2935,2+$H$4)</f>
        <v>0</v>
      </c>
      <c r="E148" s="93">
        <f t="shared" si="11"/>
        <v>1.42E-3</v>
      </c>
      <c r="F148" s="94">
        <f t="shared" si="12"/>
        <v>2832</v>
      </c>
      <c r="G148" s="80" t="str">
        <f t="shared" si="13"/>
        <v>Stawell</v>
      </c>
      <c r="H148" s="81">
        <f t="shared" si="14"/>
        <v>10.75268817204301</v>
      </c>
    </row>
    <row r="149" spans="2:8" x14ac:dyDescent="0.3">
      <c r="B149" s="95">
        <v>143</v>
      </c>
      <c r="C149" s="96" t="s">
        <v>720</v>
      </c>
      <c r="D149" s="93">
        <f>VLOOKUP($B149,'Data 2'!$A$6:$U$2935,2+$H$4)</f>
        <v>0</v>
      </c>
      <c r="E149" s="93">
        <f t="shared" si="11"/>
        <v>1.4300000000000001E-3</v>
      </c>
      <c r="F149" s="94">
        <f t="shared" si="12"/>
        <v>2831</v>
      </c>
      <c r="G149" s="80" t="str">
        <f t="shared" si="13"/>
        <v>Newlands Arm</v>
      </c>
      <c r="H149" s="81">
        <f t="shared" si="14"/>
        <v>10.714285714285714</v>
      </c>
    </row>
    <row r="150" spans="2:8" x14ac:dyDescent="0.3">
      <c r="B150" s="95">
        <v>144</v>
      </c>
      <c r="C150" s="96" t="s">
        <v>721</v>
      </c>
      <c r="D150" s="93">
        <f>VLOOKUP($B150,'Data 2'!$A$6:$U$2935,2+$H$4)</f>
        <v>0</v>
      </c>
      <c r="E150" s="93">
        <f t="shared" si="11"/>
        <v>1.4400000000000001E-3</v>
      </c>
      <c r="F150" s="94">
        <f t="shared" si="12"/>
        <v>2830</v>
      </c>
      <c r="G150" s="80" t="str">
        <f t="shared" si="13"/>
        <v>Cannons Creek</v>
      </c>
      <c r="H150" s="81">
        <f t="shared" si="14"/>
        <v>10.714285714285714</v>
      </c>
    </row>
    <row r="151" spans="2:8" x14ac:dyDescent="0.3">
      <c r="B151" s="95">
        <v>145</v>
      </c>
      <c r="C151" s="96" t="s">
        <v>722</v>
      </c>
      <c r="D151" s="93">
        <f>VLOOKUP($B151,'Data 2'!$A$6:$U$2935,2+$H$4)</f>
        <v>0</v>
      </c>
      <c r="E151" s="93">
        <f t="shared" si="11"/>
        <v>1.4500000000000001E-3</v>
      </c>
      <c r="F151" s="94">
        <f t="shared" si="12"/>
        <v>2829</v>
      </c>
      <c r="G151" s="80" t="str">
        <f t="shared" si="13"/>
        <v>Beaufort (Vic.)</v>
      </c>
      <c r="H151" s="81">
        <f t="shared" si="14"/>
        <v>10.714285714285714</v>
      </c>
    </row>
    <row r="152" spans="2:8" x14ac:dyDescent="0.3">
      <c r="B152" s="95">
        <v>146</v>
      </c>
      <c r="C152" s="96" t="s">
        <v>723</v>
      </c>
      <c r="D152" s="93">
        <f>VLOOKUP($B152,'Data 2'!$A$6:$U$2935,2+$H$4)</f>
        <v>5</v>
      </c>
      <c r="E152" s="93">
        <f t="shared" si="11"/>
        <v>5.0014599999999998</v>
      </c>
      <c r="F152" s="94">
        <f t="shared" si="12"/>
        <v>421</v>
      </c>
      <c r="G152" s="80" t="str">
        <f t="shared" si="13"/>
        <v>Wesburn</v>
      </c>
      <c r="H152" s="81">
        <f t="shared" si="14"/>
        <v>10.588235294117647</v>
      </c>
    </row>
    <row r="153" spans="2:8" x14ac:dyDescent="0.3">
      <c r="B153" s="95">
        <v>147</v>
      </c>
      <c r="C153" s="96" t="s">
        <v>724</v>
      </c>
      <c r="D153" s="93">
        <f>VLOOKUP($B153,'Data 2'!$A$6:$U$2935,2+$H$4)</f>
        <v>0</v>
      </c>
      <c r="E153" s="93">
        <f t="shared" si="11"/>
        <v>1.4700000000000002E-3</v>
      </c>
      <c r="F153" s="94">
        <f t="shared" si="12"/>
        <v>2828</v>
      </c>
      <c r="G153" s="80" t="str">
        <f t="shared" si="13"/>
        <v>Melton West</v>
      </c>
      <c r="H153" s="81">
        <f t="shared" si="14"/>
        <v>10.526315789473683</v>
      </c>
    </row>
    <row r="154" spans="2:8" x14ac:dyDescent="0.3">
      <c r="B154" s="95">
        <v>148</v>
      </c>
      <c r="C154" s="96" t="s">
        <v>725</v>
      </c>
      <c r="D154" s="93">
        <f>VLOOKUP($B154,'Data 2'!$A$6:$U$2935,2+$H$4)</f>
        <v>0</v>
      </c>
      <c r="E154" s="93">
        <f t="shared" si="11"/>
        <v>1.4800000000000002E-3</v>
      </c>
      <c r="F154" s="94">
        <f t="shared" si="12"/>
        <v>2827</v>
      </c>
      <c r="G154" s="80" t="str">
        <f t="shared" si="13"/>
        <v>Yarra Junction</v>
      </c>
      <c r="H154" s="81">
        <f t="shared" si="14"/>
        <v>10.44776119402985</v>
      </c>
    </row>
    <row r="155" spans="2:8" x14ac:dyDescent="0.3">
      <c r="B155" s="95">
        <v>149</v>
      </c>
      <c r="C155" s="96" t="s">
        <v>726</v>
      </c>
      <c r="D155" s="93">
        <f>VLOOKUP($B155,'Data 2'!$A$6:$U$2935,2+$H$4)</f>
        <v>19.230769230769234</v>
      </c>
      <c r="E155" s="93">
        <f t="shared" si="11"/>
        <v>19.232259230769234</v>
      </c>
      <c r="F155" s="94">
        <f t="shared" si="12"/>
        <v>52</v>
      </c>
      <c r="G155" s="80" t="str">
        <f t="shared" si="13"/>
        <v>Melton (Vic.)</v>
      </c>
      <c r="H155" s="81">
        <f t="shared" si="14"/>
        <v>10.455764075067025</v>
      </c>
    </row>
    <row r="156" spans="2:8" x14ac:dyDescent="0.3">
      <c r="B156" s="95">
        <v>150</v>
      </c>
      <c r="C156" s="96" t="s">
        <v>727</v>
      </c>
      <c r="D156" s="93">
        <f>VLOOKUP($B156,'Data 2'!$A$6:$U$2935,2+$H$4)</f>
        <v>0</v>
      </c>
      <c r="E156" s="93">
        <f t="shared" si="11"/>
        <v>1.5E-3</v>
      </c>
      <c r="F156" s="94">
        <f t="shared" si="12"/>
        <v>2826</v>
      </c>
      <c r="G156" s="80" t="str">
        <f t="shared" si="13"/>
        <v>Rosedale (Vic.)</v>
      </c>
      <c r="H156" s="81">
        <f t="shared" si="14"/>
        <v>10.38961038961039</v>
      </c>
    </row>
    <row r="157" spans="2:8" x14ac:dyDescent="0.3">
      <c r="B157" s="95">
        <v>151</v>
      </c>
      <c r="C157" s="96" t="s">
        <v>728</v>
      </c>
      <c r="D157" s="93">
        <f>VLOOKUP($B157,'Data 2'!$A$6:$U$2935,2+$H$4)</f>
        <v>0</v>
      </c>
      <c r="E157" s="93">
        <f t="shared" si="11"/>
        <v>1.5100000000000001E-3</v>
      </c>
      <c r="F157" s="94">
        <f t="shared" si="12"/>
        <v>2825</v>
      </c>
      <c r="G157" s="80" t="str">
        <f t="shared" si="13"/>
        <v>Nyah West</v>
      </c>
      <c r="H157" s="81">
        <f t="shared" si="14"/>
        <v>10.344827586206897</v>
      </c>
    </row>
    <row r="158" spans="2:8" x14ac:dyDescent="0.3">
      <c r="B158" s="95">
        <v>152</v>
      </c>
      <c r="C158" s="96" t="s">
        <v>729</v>
      </c>
      <c r="D158" s="93">
        <f>VLOOKUP($B158,'Data 2'!$A$6:$U$2935,2+$H$4)</f>
        <v>0</v>
      </c>
      <c r="E158" s="93">
        <f t="shared" si="11"/>
        <v>1.5200000000000001E-3</v>
      </c>
      <c r="F158" s="94">
        <f t="shared" si="12"/>
        <v>2824</v>
      </c>
      <c r="G158" s="80" t="str">
        <f t="shared" si="13"/>
        <v>Narrawong</v>
      </c>
      <c r="H158" s="81">
        <f t="shared" si="14"/>
        <v>10.256410256410255</v>
      </c>
    </row>
    <row r="159" spans="2:8" x14ac:dyDescent="0.3">
      <c r="B159" s="95">
        <v>153</v>
      </c>
      <c r="C159" s="96" t="s">
        <v>730</v>
      </c>
      <c r="D159" s="93">
        <f>VLOOKUP($B159,'Data 2'!$A$6:$U$2935,2+$H$4)</f>
        <v>0</v>
      </c>
      <c r="E159" s="93">
        <f t="shared" si="11"/>
        <v>1.5300000000000001E-3</v>
      </c>
      <c r="F159" s="94">
        <f t="shared" si="12"/>
        <v>2823</v>
      </c>
      <c r="G159" s="80" t="str">
        <f t="shared" si="13"/>
        <v>White Hills (Vic.)</v>
      </c>
      <c r="H159" s="81">
        <f t="shared" si="14"/>
        <v>10.152284263959391</v>
      </c>
    </row>
    <row r="160" spans="2:8" x14ac:dyDescent="0.3">
      <c r="B160" s="95">
        <v>154</v>
      </c>
      <c r="C160" s="96" t="s">
        <v>731</v>
      </c>
      <c r="D160" s="93">
        <f>VLOOKUP($B160,'Data 2'!$A$6:$U$2935,2+$H$4)</f>
        <v>0</v>
      </c>
      <c r="E160" s="93">
        <f t="shared" si="11"/>
        <v>1.5400000000000001E-3</v>
      </c>
      <c r="F160" s="94">
        <f t="shared" si="12"/>
        <v>2822</v>
      </c>
      <c r="G160" s="80" t="str">
        <f t="shared" si="13"/>
        <v>Churchill (Vic.)</v>
      </c>
      <c r="H160" s="81">
        <f t="shared" si="14"/>
        <v>10.16949152542373</v>
      </c>
    </row>
    <row r="161" spans="2:8" x14ac:dyDescent="0.3">
      <c r="B161" s="95">
        <v>155</v>
      </c>
      <c r="C161" s="96" t="s">
        <v>732</v>
      </c>
      <c r="D161" s="93">
        <f>VLOOKUP($B161,'Data 2'!$A$6:$U$2935,2+$H$4)</f>
        <v>0</v>
      </c>
      <c r="E161" s="93">
        <f t="shared" si="11"/>
        <v>1.5500000000000002E-3</v>
      </c>
      <c r="F161" s="94">
        <f t="shared" si="12"/>
        <v>2821</v>
      </c>
      <c r="G161" s="80" t="str">
        <f t="shared" si="13"/>
        <v>Kinglake Central</v>
      </c>
      <c r="H161" s="81">
        <f t="shared" si="14"/>
        <v>10</v>
      </c>
    </row>
    <row r="162" spans="2:8" x14ac:dyDescent="0.3">
      <c r="B162" s="95">
        <v>156</v>
      </c>
      <c r="C162" s="96" t="s">
        <v>733</v>
      </c>
      <c r="D162" s="93">
        <f>VLOOKUP($B162,'Data 2'!$A$6:$U$2935,2+$H$4)</f>
        <v>0</v>
      </c>
      <c r="E162" s="93">
        <f t="shared" si="11"/>
        <v>1.5600000000000002E-3</v>
      </c>
      <c r="F162" s="94">
        <f t="shared" si="12"/>
        <v>2820</v>
      </c>
      <c r="G162" s="80" t="str">
        <f t="shared" si="13"/>
        <v>Ironbark (Vic.)</v>
      </c>
      <c r="H162" s="81">
        <f t="shared" si="14"/>
        <v>10</v>
      </c>
    </row>
    <row r="163" spans="2:8" x14ac:dyDescent="0.3">
      <c r="B163" s="95">
        <v>157</v>
      </c>
      <c r="C163" s="96" t="s">
        <v>734</v>
      </c>
      <c r="D163" s="93">
        <f>VLOOKUP($B163,'Data 2'!$A$6:$U$2935,2+$H$4)</f>
        <v>0</v>
      </c>
      <c r="E163" s="93">
        <f t="shared" si="11"/>
        <v>1.5700000000000002E-3</v>
      </c>
      <c r="F163" s="94">
        <f t="shared" si="12"/>
        <v>2819</v>
      </c>
      <c r="G163" s="80" t="str">
        <f t="shared" si="13"/>
        <v>Coleraine</v>
      </c>
      <c r="H163" s="81">
        <f t="shared" si="14"/>
        <v>10</v>
      </c>
    </row>
    <row r="164" spans="2:8" x14ac:dyDescent="0.3">
      <c r="B164" s="95">
        <v>158</v>
      </c>
      <c r="C164" s="96" t="s">
        <v>735</v>
      </c>
      <c r="D164" s="93">
        <f>VLOOKUP($B164,'Data 2'!$A$6:$U$2935,2+$H$4)</f>
        <v>0</v>
      </c>
      <c r="E164" s="93">
        <f t="shared" si="11"/>
        <v>1.58E-3</v>
      </c>
      <c r="F164" s="94">
        <f t="shared" si="12"/>
        <v>2818</v>
      </c>
      <c r="G164" s="80" t="str">
        <f t="shared" si="13"/>
        <v>Christmas Hills (Vic.)</v>
      </c>
      <c r="H164" s="81">
        <f t="shared" si="14"/>
        <v>10</v>
      </c>
    </row>
    <row r="165" spans="2:8" x14ac:dyDescent="0.3">
      <c r="B165" s="95">
        <v>159</v>
      </c>
      <c r="C165" s="96" t="s">
        <v>736</v>
      </c>
      <c r="D165" s="93">
        <f>VLOOKUP($B165,'Data 2'!$A$6:$U$2935,2+$H$4)</f>
        <v>0</v>
      </c>
      <c r="E165" s="93">
        <f t="shared" si="11"/>
        <v>1.5900000000000001E-3</v>
      </c>
      <c r="F165" s="94">
        <f t="shared" si="12"/>
        <v>2817</v>
      </c>
      <c r="G165" s="80" t="str">
        <f t="shared" si="13"/>
        <v>Cobram</v>
      </c>
      <c r="H165" s="81">
        <f t="shared" si="14"/>
        <v>9.9656357388316152</v>
      </c>
    </row>
    <row r="166" spans="2:8" x14ac:dyDescent="0.3">
      <c r="B166" s="95">
        <v>160</v>
      </c>
      <c r="C166" s="96" t="s">
        <v>737</v>
      </c>
      <c r="D166" s="93">
        <f>VLOOKUP($B166,'Data 2'!$A$6:$U$2935,2+$H$4)</f>
        <v>0</v>
      </c>
      <c r="E166" s="93">
        <f t="shared" si="11"/>
        <v>1.6000000000000001E-3</v>
      </c>
      <c r="F166" s="94">
        <f t="shared" si="12"/>
        <v>2816</v>
      </c>
      <c r="G166" s="80" t="str">
        <f t="shared" si="13"/>
        <v>Campbells Creek</v>
      </c>
      <c r="H166" s="81">
        <f t="shared" si="14"/>
        <v>9.9236641221374047</v>
      </c>
    </row>
    <row r="167" spans="2:8" x14ac:dyDescent="0.3">
      <c r="B167" s="95">
        <v>161</v>
      </c>
      <c r="C167" s="96" t="s">
        <v>738</v>
      </c>
      <c r="D167" s="93">
        <f>VLOOKUP($B167,'Data 2'!$A$6:$U$2935,2+$H$4)</f>
        <v>0</v>
      </c>
      <c r="E167" s="93">
        <f t="shared" si="11"/>
        <v>1.6100000000000001E-3</v>
      </c>
      <c r="F167" s="94">
        <f t="shared" si="12"/>
        <v>2815</v>
      </c>
      <c r="G167" s="80" t="str">
        <f t="shared" si="13"/>
        <v>McCrae</v>
      </c>
      <c r="H167" s="81">
        <f t="shared" si="14"/>
        <v>9.8591549295774641</v>
      </c>
    </row>
    <row r="168" spans="2:8" x14ac:dyDescent="0.3">
      <c r="B168" s="95">
        <v>162</v>
      </c>
      <c r="C168" s="96" t="s">
        <v>739</v>
      </c>
      <c r="D168" s="93">
        <f>VLOOKUP($B168,'Data 2'!$A$6:$U$2935,2+$H$4)</f>
        <v>1.1904761904761905</v>
      </c>
      <c r="E168" s="93">
        <f t="shared" si="11"/>
        <v>1.1920961904761904</v>
      </c>
      <c r="F168" s="94">
        <f t="shared" si="12"/>
        <v>723</v>
      </c>
      <c r="G168" s="80" t="str">
        <f t="shared" si="13"/>
        <v>Brookfield (Vic.)</v>
      </c>
      <c r="H168" s="81">
        <f t="shared" si="14"/>
        <v>9.8591549295774641</v>
      </c>
    </row>
    <row r="169" spans="2:8" x14ac:dyDescent="0.3">
      <c r="B169" s="95">
        <v>163</v>
      </c>
      <c r="C169" s="96" t="s">
        <v>740</v>
      </c>
      <c r="D169" s="93">
        <f>VLOOKUP($B169,'Data 2'!$A$6:$U$2935,2+$H$4)</f>
        <v>0</v>
      </c>
      <c r="E169" s="93">
        <f t="shared" si="11"/>
        <v>1.6300000000000002E-3</v>
      </c>
      <c r="F169" s="94">
        <f t="shared" si="12"/>
        <v>2814</v>
      </c>
      <c r="G169" s="80" t="str">
        <f t="shared" si="13"/>
        <v>Strathtulloh</v>
      </c>
      <c r="H169" s="81">
        <f t="shared" si="14"/>
        <v>9.8360655737704921</v>
      </c>
    </row>
    <row r="170" spans="2:8" x14ac:dyDescent="0.3">
      <c r="B170" s="95">
        <v>164</v>
      </c>
      <c r="C170" s="96" t="s">
        <v>741</v>
      </c>
      <c r="D170" s="93">
        <f>VLOOKUP($B170,'Data 2'!$A$6:$U$2935,2+$H$4)</f>
        <v>0</v>
      </c>
      <c r="E170" s="93">
        <f t="shared" si="11"/>
        <v>1.6400000000000002E-3</v>
      </c>
      <c r="F170" s="94">
        <f t="shared" si="12"/>
        <v>2813</v>
      </c>
      <c r="G170" s="80" t="str">
        <f t="shared" si="13"/>
        <v>Warrenheip</v>
      </c>
      <c r="H170" s="81">
        <f t="shared" si="14"/>
        <v>9.8039215686274517</v>
      </c>
    </row>
    <row r="171" spans="2:8" x14ac:dyDescent="0.3">
      <c r="B171" s="95">
        <v>165</v>
      </c>
      <c r="C171" s="96" t="s">
        <v>742</v>
      </c>
      <c r="D171" s="93">
        <f>VLOOKUP($B171,'Data 2'!$A$6:$U$2935,2+$H$4)</f>
        <v>4.716981132075472</v>
      </c>
      <c r="E171" s="93">
        <f t="shared" si="11"/>
        <v>4.7186311320754717</v>
      </c>
      <c r="F171" s="94">
        <f t="shared" si="12"/>
        <v>440</v>
      </c>
      <c r="G171" s="80" t="str">
        <f t="shared" si="13"/>
        <v>St Leonards (Vic.)</v>
      </c>
      <c r="H171" s="81">
        <f t="shared" si="14"/>
        <v>9.8039215686274517</v>
      </c>
    </row>
    <row r="172" spans="2:8" x14ac:dyDescent="0.3">
      <c r="B172" s="95">
        <v>166</v>
      </c>
      <c r="C172" s="96" t="s">
        <v>743</v>
      </c>
      <c r="D172" s="93">
        <f>VLOOKUP($B172,'Data 2'!$A$6:$U$2935,2+$H$4)</f>
        <v>0</v>
      </c>
      <c r="E172" s="93">
        <f t="shared" si="11"/>
        <v>1.6600000000000002E-3</v>
      </c>
      <c r="F172" s="94">
        <f t="shared" si="12"/>
        <v>2812</v>
      </c>
      <c r="G172" s="80" t="str">
        <f t="shared" si="13"/>
        <v>Hastings (Vic.)</v>
      </c>
      <c r="H172" s="81">
        <f t="shared" si="14"/>
        <v>9.7888675623800374</v>
      </c>
    </row>
    <row r="173" spans="2:8" x14ac:dyDescent="0.3">
      <c r="B173" s="95">
        <v>167</v>
      </c>
      <c r="C173" s="96" t="s">
        <v>744</v>
      </c>
      <c r="D173" s="93">
        <f>VLOOKUP($B173,'Data 2'!$A$6:$U$2935,2+$H$4)</f>
        <v>0</v>
      </c>
      <c r="E173" s="93">
        <f t="shared" si="11"/>
        <v>1.67E-3</v>
      </c>
      <c r="F173" s="94">
        <f t="shared" si="12"/>
        <v>2811</v>
      </c>
      <c r="G173" s="80" t="str">
        <f t="shared" si="13"/>
        <v>Campbellfield</v>
      </c>
      <c r="H173" s="81">
        <f t="shared" si="14"/>
        <v>9.765625</v>
      </c>
    </row>
    <row r="174" spans="2:8" x14ac:dyDescent="0.3">
      <c r="B174" s="95">
        <v>168</v>
      </c>
      <c r="C174" s="96" t="s">
        <v>745</v>
      </c>
      <c r="D174" s="93">
        <f>VLOOKUP($B174,'Data 2'!$A$6:$U$2935,2+$H$4)</f>
        <v>0</v>
      </c>
      <c r="E174" s="93">
        <f t="shared" si="11"/>
        <v>1.6800000000000001E-3</v>
      </c>
      <c r="F174" s="94">
        <f t="shared" si="12"/>
        <v>2810</v>
      </c>
      <c r="G174" s="80" t="str">
        <f t="shared" si="13"/>
        <v>Dallas</v>
      </c>
      <c r="H174" s="81">
        <f t="shared" si="14"/>
        <v>9.67741935483871</v>
      </c>
    </row>
    <row r="175" spans="2:8" x14ac:dyDescent="0.3">
      <c r="B175" s="95">
        <v>169</v>
      </c>
      <c r="C175" s="96" t="s">
        <v>226</v>
      </c>
      <c r="D175" s="93">
        <f>VLOOKUP($B175,'Data 2'!$A$6:$U$2935,2+$H$4)</f>
        <v>5.6603773584905666</v>
      </c>
      <c r="E175" s="93">
        <f t="shared" si="11"/>
        <v>5.6620673584905665</v>
      </c>
      <c r="F175" s="94">
        <f t="shared" si="12"/>
        <v>367</v>
      </c>
      <c r="G175" s="80" t="str">
        <f t="shared" si="13"/>
        <v>Portland (Vic.)</v>
      </c>
      <c r="H175" s="81">
        <f t="shared" si="14"/>
        <v>9.6590909090909083</v>
      </c>
    </row>
    <row r="176" spans="2:8" x14ac:dyDescent="0.3">
      <c r="B176" s="95">
        <v>170</v>
      </c>
      <c r="C176" s="96" t="s">
        <v>746</v>
      </c>
      <c r="D176" s="93">
        <f>VLOOKUP($B176,'Data 2'!$A$6:$U$2935,2+$H$4)</f>
        <v>0</v>
      </c>
      <c r="E176" s="93">
        <f t="shared" si="11"/>
        <v>1.7000000000000001E-3</v>
      </c>
      <c r="F176" s="94">
        <f t="shared" si="12"/>
        <v>2809</v>
      </c>
      <c r="G176" s="80" t="str">
        <f t="shared" si="13"/>
        <v>Delacombe</v>
      </c>
      <c r="H176" s="81">
        <f t="shared" si="14"/>
        <v>9.5541401273885356</v>
      </c>
    </row>
    <row r="177" spans="2:8" x14ac:dyDescent="0.3">
      <c r="B177" s="95">
        <v>171</v>
      </c>
      <c r="C177" s="96" t="s">
        <v>747</v>
      </c>
      <c r="D177" s="93">
        <f>VLOOKUP($B177,'Data 2'!$A$6:$U$2935,2+$H$4)</f>
        <v>21.739130434782609</v>
      </c>
      <c r="E177" s="93">
        <f t="shared" si="11"/>
        <v>21.740840434782609</v>
      </c>
      <c r="F177" s="94">
        <f t="shared" si="12"/>
        <v>42</v>
      </c>
      <c r="G177" s="80" t="str">
        <f t="shared" si="13"/>
        <v>Mildura</v>
      </c>
      <c r="H177" s="81">
        <f t="shared" si="14"/>
        <v>9.5400340715502558</v>
      </c>
    </row>
    <row r="178" spans="2:8" x14ac:dyDescent="0.3">
      <c r="B178" s="95">
        <v>172</v>
      </c>
      <c r="C178" s="96" t="s">
        <v>748</v>
      </c>
      <c r="D178" s="93">
        <f>VLOOKUP($B178,'Data 2'!$A$6:$U$2935,2+$H$4)</f>
        <v>0</v>
      </c>
      <c r="E178" s="93">
        <f t="shared" si="11"/>
        <v>1.7200000000000002E-3</v>
      </c>
      <c r="F178" s="94">
        <f t="shared" si="12"/>
        <v>2808</v>
      </c>
      <c r="G178" s="80" t="str">
        <f t="shared" si="13"/>
        <v>Badger Creek</v>
      </c>
      <c r="H178" s="81">
        <f t="shared" si="14"/>
        <v>9.5238095238095237</v>
      </c>
    </row>
    <row r="179" spans="2:8" x14ac:dyDescent="0.3">
      <c r="B179" s="95">
        <v>173</v>
      </c>
      <c r="C179" s="96" t="s">
        <v>749</v>
      </c>
      <c r="D179" s="93">
        <f>VLOOKUP($B179,'Data 2'!$A$6:$U$2935,2+$H$4)</f>
        <v>3.5580524344569286</v>
      </c>
      <c r="E179" s="93">
        <f t="shared" si="11"/>
        <v>3.5597824344569284</v>
      </c>
      <c r="F179" s="94">
        <f t="shared" si="12"/>
        <v>540</v>
      </c>
      <c r="G179" s="80" t="str">
        <f t="shared" si="13"/>
        <v>Kinglake West</v>
      </c>
      <c r="H179" s="81">
        <f t="shared" si="14"/>
        <v>9.4594594594594597</v>
      </c>
    </row>
    <row r="180" spans="2:8" x14ac:dyDescent="0.3">
      <c r="B180" s="95">
        <v>174</v>
      </c>
      <c r="C180" s="96" t="s">
        <v>227</v>
      </c>
      <c r="D180" s="93">
        <f>VLOOKUP($B180,'Data 2'!$A$6:$U$2935,2+$H$4)</f>
        <v>4.3269230769230766</v>
      </c>
      <c r="E180" s="93">
        <f t="shared" si="11"/>
        <v>4.3286630769230765</v>
      </c>
      <c r="F180" s="94">
        <f t="shared" si="12"/>
        <v>471</v>
      </c>
      <c r="G180" s="80" t="str">
        <f t="shared" si="13"/>
        <v>Lockington</v>
      </c>
      <c r="H180" s="81">
        <f t="shared" si="14"/>
        <v>9.433962264150944</v>
      </c>
    </row>
    <row r="181" spans="2:8" x14ac:dyDescent="0.3">
      <c r="B181" s="95">
        <v>175</v>
      </c>
      <c r="C181" s="96" t="s">
        <v>750</v>
      </c>
      <c r="D181" s="93">
        <f>VLOOKUP($B181,'Data 2'!$A$6:$U$2935,2+$H$4)</f>
        <v>4.5075125208681133</v>
      </c>
      <c r="E181" s="93">
        <f t="shared" si="11"/>
        <v>4.5092625208681136</v>
      </c>
      <c r="F181" s="94">
        <f t="shared" si="12"/>
        <v>458</v>
      </c>
      <c r="G181" s="80" t="str">
        <f t="shared" si="13"/>
        <v>Corio</v>
      </c>
      <c r="H181" s="81">
        <f t="shared" si="14"/>
        <v>9.4178082191780828</v>
      </c>
    </row>
    <row r="182" spans="2:8" x14ac:dyDescent="0.3">
      <c r="B182" s="95">
        <v>176</v>
      </c>
      <c r="C182" s="96" t="s">
        <v>751</v>
      </c>
      <c r="D182" s="93">
        <f>VLOOKUP($B182,'Data 2'!$A$6:$U$2935,2+$H$4)</f>
        <v>2.6548672566371683</v>
      </c>
      <c r="E182" s="93">
        <f t="shared" si="11"/>
        <v>2.6566272566371683</v>
      </c>
      <c r="F182" s="94">
        <f t="shared" si="12"/>
        <v>623</v>
      </c>
      <c r="G182" s="80" t="str">
        <f t="shared" si="13"/>
        <v>Korumburra</v>
      </c>
      <c r="H182" s="81">
        <f t="shared" si="14"/>
        <v>9.375</v>
      </c>
    </row>
    <row r="183" spans="2:8" x14ac:dyDescent="0.3">
      <c r="B183" s="95">
        <v>177</v>
      </c>
      <c r="C183" s="96" t="s">
        <v>752</v>
      </c>
      <c r="D183" s="93">
        <f>VLOOKUP($B183,'Data 2'!$A$6:$U$2935,2+$H$4)</f>
        <v>0</v>
      </c>
      <c r="E183" s="93">
        <f t="shared" si="11"/>
        <v>1.7700000000000001E-3</v>
      </c>
      <c r="F183" s="94">
        <f t="shared" si="12"/>
        <v>2807</v>
      </c>
      <c r="G183" s="80" t="str">
        <f t="shared" si="13"/>
        <v>Jeeralang Junction</v>
      </c>
      <c r="H183" s="81">
        <f t="shared" si="14"/>
        <v>9.375</v>
      </c>
    </row>
    <row r="184" spans="2:8" x14ac:dyDescent="0.3">
      <c r="B184" s="95">
        <v>178</v>
      </c>
      <c r="C184" s="96" t="s">
        <v>753</v>
      </c>
      <c r="D184" s="93">
        <f>VLOOKUP($B184,'Data 2'!$A$6:$U$2935,2+$H$4)</f>
        <v>0</v>
      </c>
      <c r="E184" s="93">
        <f t="shared" si="11"/>
        <v>1.7800000000000001E-3</v>
      </c>
      <c r="F184" s="94">
        <f t="shared" si="12"/>
        <v>2806</v>
      </c>
      <c r="G184" s="80" t="str">
        <f t="shared" si="13"/>
        <v>Sale</v>
      </c>
      <c r="H184" s="81">
        <f t="shared" si="14"/>
        <v>9.2016238159675225</v>
      </c>
    </row>
    <row r="185" spans="2:8" x14ac:dyDescent="0.3">
      <c r="B185" s="95">
        <v>179</v>
      </c>
      <c r="C185" s="96" t="s">
        <v>754</v>
      </c>
      <c r="D185" s="93">
        <f>VLOOKUP($B185,'Data 2'!$A$6:$U$2935,2+$H$4)</f>
        <v>0</v>
      </c>
      <c r="E185" s="93">
        <f t="shared" si="11"/>
        <v>1.7900000000000001E-3</v>
      </c>
      <c r="F185" s="94">
        <f t="shared" si="12"/>
        <v>2805</v>
      </c>
      <c r="G185" s="80" t="str">
        <f t="shared" si="13"/>
        <v>Grovedale</v>
      </c>
      <c r="H185" s="81">
        <f t="shared" si="14"/>
        <v>9.1470951792336219</v>
      </c>
    </row>
    <row r="186" spans="2:8" x14ac:dyDescent="0.3">
      <c r="B186" s="95">
        <v>180</v>
      </c>
      <c r="C186" s="96" t="s">
        <v>755</v>
      </c>
      <c r="D186" s="93">
        <f>VLOOKUP($B186,'Data 2'!$A$6:$U$2935,2+$H$4)</f>
        <v>0</v>
      </c>
      <c r="E186" s="93">
        <f t="shared" si="11"/>
        <v>1.8000000000000002E-3</v>
      </c>
      <c r="F186" s="94">
        <f t="shared" si="12"/>
        <v>2804</v>
      </c>
      <c r="G186" s="80" t="str">
        <f t="shared" si="13"/>
        <v>Ballan</v>
      </c>
      <c r="H186" s="81">
        <f t="shared" si="14"/>
        <v>9.1503267973856204</v>
      </c>
    </row>
    <row r="187" spans="2:8" x14ac:dyDescent="0.3">
      <c r="B187" s="95">
        <v>181</v>
      </c>
      <c r="C187" s="96" t="s">
        <v>756</v>
      </c>
      <c r="D187" s="93">
        <f>VLOOKUP($B187,'Data 2'!$A$6:$U$2935,2+$H$4)</f>
        <v>10.714285714285714</v>
      </c>
      <c r="E187" s="93">
        <f t="shared" si="11"/>
        <v>10.716095714285714</v>
      </c>
      <c r="F187" s="94">
        <f t="shared" si="12"/>
        <v>145</v>
      </c>
      <c r="G187" s="80" t="str">
        <f t="shared" si="13"/>
        <v>Harkness</v>
      </c>
      <c r="H187" s="81">
        <f t="shared" si="14"/>
        <v>9.1286307053941904</v>
      </c>
    </row>
    <row r="188" spans="2:8" x14ac:dyDescent="0.3">
      <c r="B188" s="95">
        <v>182</v>
      </c>
      <c r="C188" s="96" t="s">
        <v>757</v>
      </c>
      <c r="D188" s="93">
        <f>VLOOKUP($B188,'Data 2'!$A$6:$U$2935,2+$H$4)</f>
        <v>1.4548981571290009</v>
      </c>
      <c r="E188" s="93">
        <f t="shared" si="11"/>
        <v>1.4567181571290009</v>
      </c>
      <c r="F188" s="94">
        <f t="shared" si="12"/>
        <v>712</v>
      </c>
      <c r="G188" s="80" t="str">
        <f t="shared" si="13"/>
        <v>Sunday Creek</v>
      </c>
      <c r="H188" s="81">
        <f t="shared" si="14"/>
        <v>9.0909090909090917</v>
      </c>
    </row>
    <row r="189" spans="2:8" x14ac:dyDescent="0.3">
      <c r="B189" s="95">
        <v>183</v>
      </c>
      <c r="C189" s="96" t="s">
        <v>758</v>
      </c>
      <c r="D189" s="93">
        <f>VLOOKUP($B189,'Data 2'!$A$6:$U$2935,2+$H$4)</f>
        <v>0</v>
      </c>
      <c r="E189" s="93">
        <f t="shared" si="11"/>
        <v>1.8300000000000002E-3</v>
      </c>
      <c r="F189" s="94">
        <f t="shared" si="12"/>
        <v>2803</v>
      </c>
      <c r="G189" s="80" t="str">
        <f t="shared" si="13"/>
        <v>Snake Valley</v>
      </c>
      <c r="H189" s="81">
        <f t="shared" si="14"/>
        <v>9.0909090909090917</v>
      </c>
    </row>
    <row r="190" spans="2:8" x14ac:dyDescent="0.3">
      <c r="B190" s="95">
        <v>184</v>
      </c>
      <c r="C190" s="96" t="s">
        <v>759</v>
      </c>
      <c r="D190" s="93">
        <f>VLOOKUP($B190,'Data 2'!$A$6:$U$2935,2+$H$4)</f>
        <v>0</v>
      </c>
      <c r="E190" s="93">
        <f t="shared" si="11"/>
        <v>1.8400000000000001E-3</v>
      </c>
      <c r="F190" s="94">
        <f t="shared" si="12"/>
        <v>2802</v>
      </c>
      <c r="G190" s="80" t="str">
        <f t="shared" si="13"/>
        <v>Kangaroo Flat (Vic.)</v>
      </c>
      <c r="H190" s="81">
        <f t="shared" si="14"/>
        <v>9.0733590733590734</v>
      </c>
    </row>
    <row r="191" spans="2:8" x14ac:dyDescent="0.3">
      <c r="B191" s="95">
        <v>185</v>
      </c>
      <c r="C191" s="96" t="s">
        <v>760</v>
      </c>
      <c r="D191" s="93">
        <f>VLOOKUP($B191,'Data 2'!$A$6:$U$2935,2+$H$4)</f>
        <v>0</v>
      </c>
      <c r="E191" s="93">
        <f t="shared" si="11"/>
        <v>1.8500000000000001E-3</v>
      </c>
      <c r="F191" s="94">
        <f t="shared" si="12"/>
        <v>2801</v>
      </c>
      <c r="G191" s="80" t="str">
        <f t="shared" si="13"/>
        <v>Doveton</v>
      </c>
      <c r="H191" s="81">
        <f t="shared" si="14"/>
        <v>8.99581589958159</v>
      </c>
    </row>
    <row r="192" spans="2:8" x14ac:dyDescent="0.3">
      <c r="B192" s="95">
        <v>186</v>
      </c>
      <c r="C192" s="96" t="s">
        <v>228</v>
      </c>
      <c r="D192" s="93">
        <f>VLOOKUP($B192,'Data 2'!$A$6:$U$2935,2+$H$4)</f>
        <v>4.9019607843137258</v>
      </c>
      <c r="E192" s="93">
        <f t="shared" si="11"/>
        <v>4.9038207843137256</v>
      </c>
      <c r="F192" s="94">
        <f t="shared" si="12"/>
        <v>428</v>
      </c>
      <c r="G192" s="80" t="str">
        <f t="shared" si="13"/>
        <v>Kings Park (Vic.)</v>
      </c>
      <c r="H192" s="81">
        <f t="shared" si="14"/>
        <v>8.9715536105032836</v>
      </c>
    </row>
    <row r="193" spans="2:8" x14ac:dyDescent="0.3">
      <c r="B193" s="95">
        <v>187</v>
      </c>
      <c r="C193" s="96" t="s">
        <v>761</v>
      </c>
      <c r="D193" s="93">
        <f>VLOOKUP($B193,'Data 2'!$A$6:$U$2935,2+$H$4)</f>
        <v>0</v>
      </c>
      <c r="E193" s="93">
        <f t="shared" si="11"/>
        <v>1.8700000000000001E-3</v>
      </c>
      <c r="F193" s="94">
        <f t="shared" si="12"/>
        <v>2800</v>
      </c>
      <c r="G193" s="80" t="str">
        <f t="shared" si="13"/>
        <v>Dandenong</v>
      </c>
      <c r="H193" s="81">
        <f t="shared" si="14"/>
        <v>8.9352196574832465</v>
      </c>
    </row>
    <row r="194" spans="2:8" x14ac:dyDescent="0.3">
      <c r="B194" s="95">
        <v>188</v>
      </c>
      <c r="C194" s="96" t="s">
        <v>229</v>
      </c>
      <c r="D194" s="93">
        <f>VLOOKUP($B194,'Data 2'!$A$6:$U$2935,2+$H$4)</f>
        <v>11.009174311926607</v>
      </c>
      <c r="E194" s="93">
        <f t="shared" si="11"/>
        <v>11.011054311926607</v>
      </c>
      <c r="F194" s="94">
        <f t="shared" si="12"/>
        <v>137</v>
      </c>
      <c r="G194" s="80" t="str">
        <f t="shared" si="13"/>
        <v>Robinvale</v>
      </c>
      <c r="H194" s="81">
        <f t="shared" si="14"/>
        <v>8.8888888888888893</v>
      </c>
    </row>
    <row r="195" spans="2:8" x14ac:dyDescent="0.3">
      <c r="B195" s="95">
        <v>189</v>
      </c>
      <c r="C195" s="96" t="s">
        <v>762</v>
      </c>
      <c r="D195" s="93">
        <f>VLOOKUP($B195,'Data 2'!$A$6:$U$2935,2+$H$4)</f>
        <v>3.1914893617021276</v>
      </c>
      <c r="E195" s="93">
        <f t="shared" si="11"/>
        <v>3.1933793617021276</v>
      </c>
      <c r="F195" s="94">
        <f t="shared" si="12"/>
        <v>579</v>
      </c>
      <c r="G195" s="80" t="str">
        <f t="shared" si="13"/>
        <v>Wyndham Vale</v>
      </c>
      <c r="H195" s="81">
        <f t="shared" si="14"/>
        <v>8.8339222614840995</v>
      </c>
    </row>
    <row r="196" spans="2:8" x14ac:dyDescent="0.3">
      <c r="B196" s="95">
        <v>190</v>
      </c>
      <c r="C196" s="96" t="s">
        <v>230</v>
      </c>
      <c r="D196" s="93">
        <f>VLOOKUP($B196,'Data 2'!$A$6:$U$2935,2+$H$4)</f>
        <v>4.918032786885246</v>
      </c>
      <c r="E196" s="93">
        <f t="shared" si="11"/>
        <v>4.919932786885246</v>
      </c>
      <c r="F196" s="94">
        <f t="shared" si="12"/>
        <v>426</v>
      </c>
      <c r="G196" s="80" t="str">
        <f t="shared" si="13"/>
        <v>Kealba</v>
      </c>
      <c r="H196" s="81">
        <f t="shared" si="14"/>
        <v>8.8235294117647065</v>
      </c>
    </row>
    <row r="197" spans="2:8" x14ac:dyDescent="0.3">
      <c r="B197" s="95">
        <v>191</v>
      </c>
      <c r="C197" s="96" t="s">
        <v>231</v>
      </c>
      <c r="D197" s="93">
        <f>VLOOKUP($B197,'Data 2'!$A$6:$U$2935,2+$H$4)</f>
        <v>6.8181818181818175</v>
      </c>
      <c r="E197" s="93">
        <f t="shared" si="11"/>
        <v>6.8200918181818171</v>
      </c>
      <c r="F197" s="94">
        <f t="shared" si="12"/>
        <v>293</v>
      </c>
      <c r="G197" s="80" t="str">
        <f t="shared" si="13"/>
        <v>Albanvale</v>
      </c>
      <c r="H197" s="81">
        <f t="shared" si="14"/>
        <v>8.7719298245614024</v>
      </c>
    </row>
    <row r="198" spans="2:8" x14ac:dyDescent="0.3">
      <c r="B198" s="95">
        <v>192</v>
      </c>
      <c r="C198" s="96" t="s">
        <v>232</v>
      </c>
      <c r="D198" s="93">
        <f>VLOOKUP($B198,'Data 2'!$A$6:$U$2935,2+$H$4)</f>
        <v>5.9322033898305087</v>
      </c>
      <c r="E198" s="93">
        <f t="shared" si="11"/>
        <v>5.9341233898305088</v>
      </c>
      <c r="F198" s="94">
        <f t="shared" si="12"/>
        <v>348</v>
      </c>
      <c r="G198" s="80" t="str">
        <f t="shared" si="13"/>
        <v>Red Cliffs</v>
      </c>
      <c r="H198" s="81">
        <f t="shared" si="14"/>
        <v>8.7452471482889731</v>
      </c>
    </row>
    <row r="199" spans="2:8" x14ac:dyDescent="0.3">
      <c r="B199" s="95">
        <v>193</v>
      </c>
      <c r="C199" s="96" t="s">
        <v>763</v>
      </c>
      <c r="D199" s="93">
        <f>VLOOKUP($B199,'Data 2'!$A$6:$U$2935,2+$H$4)</f>
        <v>0</v>
      </c>
      <c r="E199" s="93">
        <f t="shared" si="11"/>
        <v>1.9300000000000001E-3</v>
      </c>
      <c r="F199" s="94">
        <f t="shared" si="12"/>
        <v>2799</v>
      </c>
      <c r="G199" s="80" t="str">
        <f t="shared" si="13"/>
        <v>Heidelberg Heights</v>
      </c>
      <c r="H199" s="81">
        <f t="shared" si="14"/>
        <v>8.75</v>
      </c>
    </row>
    <row r="200" spans="2:8" x14ac:dyDescent="0.3">
      <c r="B200" s="95">
        <v>194</v>
      </c>
      <c r="C200" s="96" t="s">
        <v>764</v>
      </c>
      <c r="D200" s="93">
        <f>VLOOKUP($B200,'Data 2'!$A$6:$U$2935,2+$H$4)</f>
        <v>0</v>
      </c>
      <c r="E200" s="93">
        <f t="shared" ref="E200:E263" si="15">D200+0.00001*B200</f>
        <v>1.9400000000000001E-3</v>
      </c>
      <c r="F200" s="94">
        <f t="shared" ref="F200:F263" si="16">RANK(E200,E$7:E$2935)</f>
        <v>2798</v>
      </c>
      <c r="G200" s="80" t="str">
        <f t="shared" ref="G200:G263" si="17">VLOOKUP(MATCH(B200,F$7:F$2935,0),$B$7:$D$2935,2)</f>
        <v>Camperdown (Vic.)</v>
      </c>
      <c r="H200" s="81">
        <f t="shared" ref="H200:H263" si="18">VLOOKUP(MATCH(B200,F$7:F$2935,0),$B$7:$D$2935,3)</f>
        <v>8.75</v>
      </c>
    </row>
    <row r="201" spans="2:8" x14ac:dyDescent="0.3">
      <c r="B201" s="95">
        <v>195</v>
      </c>
      <c r="C201" s="96" t="s">
        <v>765</v>
      </c>
      <c r="D201" s="93">
        <f>VLOOKUP($B201,'Data 2'!$A$6:$U$2935,2+$H$4)</f>
        <v>4.918032786885246</v>
      </c>
      <c r="E201" s="93">
        <f t="shared" si="15"/>
        <v>4.9199827868852459</v>
      </c>
      <c r="F201" s="94">
        <f t="shared" si="16"/>
        <v>425</v>
      </c>
      <c r="G201" s="80" t="str">
        <f t="shared" si="17"/>
        <v>Beveridge</v>
      </c>
      <c r="H201" s="81">
        <f t="shared" si="18"/>
        <v>8.7336244541484707</v>
      </c>
    </row>
    <row r="202" spans="2:8" x14ac:dyDescent="0.3">
      <c r="B202" s="95">
        <v>196</v>
      </c>
      <c r="C202" s="96" t="s">
        <v>766</v>
      </c>
      <c r="D202" s="93">
        <f>VLOOKUP($B202,'Data 2'!$A$6:$U$2935,2+$H$4)</f>
        <v>0</v>
      </c>
      <c r="E202" s="93">
        <f t="shared" si="15"/>
        <v>1.9600000000000004E-3</v>
      </c>
      <c r="F202" s="94">
        <f t="shared" si="16"/>
        <v>2797</v>
      </c>
      <c r="G202" s="80" t="str">
        <f t="shared" si="17"/>
        <v>Clifton Springs</v>
      </c>
      <c r="H202" s="81">
        <f t="shared" si="18"/>
        <v>8.695652173913043</v>
      </c>
    </row>
    <row r="203" spans="2:8" x14ac:dyDescent="0.3">
      <c r="B203" s="95">
        <v>197</v>
      </c>
      <c r="C203" s="96" t="s">
        <v>767</v>
      </c>
      <c r="D203" s="93">
        <f>VLOOKUP($B203,'Data 2'!$A$6:$U$2935,2+$H$4)</f>
        <v>0</v>
      </c>
      <c r="E203" s="93">
        <f t="shared" si="15"/>
        <v>1.97E-3</v>
      </c>
      <c r="F203" s="94">
        <f t="shared" si="16"/>
        <v>2796</v>
      </c>
      <c r="G203" s="80" t="str">
        <f t="shared" si="17"/>
        <v>Traralgon</v>
      </c>
      <c r="H203" s="81">
        <f t="shared" si="18"/>
        <v>8.6657496561210454</v>
      </c>
    </row>
    <row r="204" spans="2:8" x14ac:dyDescent="0.3">
      <c r="B204" s="95">
        <v>198</v>
      </c>
      <c r="C204" s="96" t="s">
        <v>233</v>
      </c>
      <c r="D204" s="93">
        <f>VLOOKUP($B204,'Data 2'!$A$6:$U$2935,2+$H$4)</f>
        <v>0</v>
      </c>
      <c r="E204" s="93">
        <f t="shared" si="15"/>
        <v>1.98E-3</v>
      </c>
      <c r="F204" s="94">
        <f t="shared" si="16"/>
        <v>2795</v>
      </c>
      <c r="G204" s="80" t="str">
        <f t="shared" si="17"/>
        <v>Kingsbury</v>
      </c>
      <c r="H204" s="81">
        <f t="shared" si="18"/>
        <v>8.6614173228346463</v>
      </c>
    </row>
    <row r="205" spans="2:8" x14ac:dyDescent="0.3">
      <c r="B205" s="95">
        <v>199</v>
      </c>
      <c r="C205" s="96" t="s">
        <v>768</v>
      </c>
      <c r="D205" s="93">
        <f>VLOOKUP($B205,'Data 2'!$A$6:$U$2935,2+$H$4)</f>
        <v>0</v>
      </c>
      <c r="E205" s="93">
        <f t="shared" si="15"/>
        <v>1.99E-3</v>
      </c>
      <c r="F205" s="94">
        <f t="shared" si="16"/>
        <v>2794</v>
      </c>
      <c r="G205" s="80" t="str">
        <f t="shared" si="17"/>
        <v>Canadian</v>
      </c>
      <c r="H205" s="81">
        <f t="shared" si="18"/>
        <v>8.5972850678733028</v>
      </c>
    </row>
    <row r="206" spans="2:8" x14ac:dyDescent="0.3">
      <c r="B206" s="95">
        <v>200</v>
      </c>
      <c r="C206" s="96" t="s">
        <v>769</v>
      </c>
      <c r="D206" s="93">
        <f>VLOOKUP($B206,'Data 2'!$A$6:$U$2935,2+$H$4)</f>
        <v>0</v>
      </c>
      <c r="E206" s="93">
        <f t="shared" si="15"/>
        <v>2E-3</v>
      </c>
      <c r="F206" s="94">
        <f t="shared" si="16"/>
        <v>2793</v>
      </c>
      <c r="G206" s="80" t="str">
        <f t="shared" si="17"/>
        <v>Coldstream (Vic.)</v>
      </c>
      <c r="H206" s="81">
        <f t="shared" si="18"/>
        <v>8.5714285714285712</v>
      </c>
    </row>
    <row r="207" spans="2:8" x14ac:dyDescent="0.3">
      <c r="B207" s="95">
        <v>201</v>
      </c>
      <c r="C207" s="96" t="s">
        <v>770</v>
      </c>
      <c r="D207" s="93">
        <f>VLOOKUP($B207,'Data 2'!$A$6:$U$2935,2+$H$4)</f>
        <v>4.148783977110158</v>
      </c>
      <c r="E207" s="93">
        <f t="shared" si="15"/>
        <v>4.1507939771101583</v>
      </c>
      <c r="F207" s="94">
        <f t="shared" si="16"/>
        <v>483</v>
      </c>
      <c r="G207" s="80" t="str">
        <f t="shared" si="17"/>
        <v>Lysterfield South</v>
      </c>
      <c r="H207" s="81">
        <f t="shared" si="18"/>
        <v>8.536585365853659</v>
      </c>
    </row>
    <row r="208" spans="2:8" x14ac:dyDescent="0.3">
      <c r="B208" s="95">
        <v>202</v>
      </c>
      <c r="C208" s="96" t="s">
        <v>771</v>
      </c>
      <c r="D208" s="93">
        <f>VLOOKUP($B208,'Data 2'!$A$6:$U$2935,2+$H$4)</f>
        <v>0</v>
      </c>
      <c r="E208" s="93">
        <f t="shared" si="15"/>
        <v>2.0200000000000001E-3</v>
      </c>
      <c r="F208" s="94">
        <f t="shared" si="16"/>
        <v>2792</v>
      </c>
      <c r="G208" s="80" t="str">
        <f t="shared" si="17"/>
        <v>Cockatoo (Vic.)</v>
      </c>
      <c r="H208" s="81">
        <f t="shared" si="18"/>
        <v>8.5271317829457356</v>
      </c>
    </row>
    <row r="209" spans="2:8" x14ac:dyDescent="0.3">
      <c r="B209" s="95">
        <v>203</v>
      </c>
      <c r="C209" s="96" t="s">
        <v>772</v>
      </c>
      <c r="D209" s="93">
        <f>VLOOKUP($B209,'Data 2'!$A$6:$U$2935,2+$H$4)</f>
        <v>0</v>
      </c>
      <c r="E209" s="93">
        <f t="shared" si="15"/>
        <v>2.0300000000000001E-3</v>
      </c>
      <c r="F209" s="94">
        <f t="shared" si="16"/>
        <v>2791</v>
      </c>
      <c r="G209" s="80" t="str">
        <f t="shared" si="17"/>
        <v>Lake Tyers Beach</v>
      </c>
      <c r="H209" s="81">
        <f t="shared" si="18"/>
        <v>8.5106382978723403</v>
      </c>
    </row>
    <row r="210" spans="2:8" x14ac:dyDescent="0.3">
      <c r="B210" s="95">
        <v>204</v>
      </c>
      <c r="C210" s="96" t="s">
        <v>142</v>
      </c>
      <c r="D210" s="93">
        <f>VLOOKUP($B210,'Data 2'!$A$6:$U$2935,2+$H$4)</f>
        <v>7.2727272727272725</v>
      </c>
      <c r="E210" s="93">
        <f t="shared" si="15"/>
        <v>7.2747672727272725</v>
      </c>
      <c r="F210" s="94">
        <f t="shared" si="16"/>
        <v>262</v>
      </c>
      <c r="G210" s="80" t="str">
        <f t="shared" si="17"/>
        <v>Cobden</v>
      </c>
      <c r="H210" s="81">
        <f t="shared" si="18"/>
        <v>8.5106382978723403</v>
      </c>
    </row>
    <row r="211" spans="2:8" x14ac:dyDescent="0.3">
      <c r="B211" s="95">
        <v>205</v>
      </c>
      <c r="C211" s="96" t="s">
        <v>773</v>
      </c>
      <c r="D211" s="93">
        <f>VLOOKUP($B211,'Data 2'!$A$6:$U$2935,2+$H$4)</f>
        <v>0</v>
      </c>
      <c r="E211" s="93">
        <f t="shared" si="15"/>
        <v>2.0500000000000002E-3</v>
      </c>
      <c r="F211" s="94">
        <f t="shared" si="16"/>
        <v>2790</v>
      </c>
      <c r="G211" s="80" t="str">
        <f t="shared" si="17"/>
        <v>Toongabbie (Vic.)</v>
      </c>
      <c r="H211" s="81">
        <f t="shared" si="18"/>
        <v>8.4745762711864394</v>
      </c>
    </row>
    <row r="212" spans="2:8" x14ac:dyDescent="0.3">
      <c r="B212" s="95">
        <v>206</v>
      </c>
      <c r="C212" s="96" t="s">
        <v>774</v>
      </c>
      <c r="D212" s="93">
        <f>VLOOKUP($B212,'Data 2'!$A$6:$U$2935,2+$H$4)</f>
        <v>0</v>
      </c>
      <c r="E212" s="93">
        <f t="shared" si="15"/>
        <v>2.0600000000000002E-3</v>
      </c>
      <c r="F212" s="94">
        <f t="shared" si="16"/>
        <v>2789</v>
      </c>
      <c r="G212" s="80" t="str">
        <f t="shared" si="17"/>
        <v>Frankston</v>
      </c>
      <c r="H212" s="81">
        <f t="shared" si="18"/>
        <v>8.4895259095920625</v>
      </c>
    </row>
    <row r="213" spans="2:8" x14ac:dyDescent="0.3">
      <c r="B213" s="95">
        <v>207</v>
      </c>
      <c r="C213" s="96" t="s">
        <v>775</v>
      </c>
      <c r="D213" s="93">
        <f>VLOOKUP($B213,'Data 2'!$A$6:$U$2935,2+$H$4)</f>
        <v>0</v>
      </c>
      <c r="E213" s="93">
        <f t="shared" si="15"/>
        <v>2.0700000000000002E-3</v>
      </c>
      <c r="F213" s="94">
        <f t="shared" si="16"/>
        <v>2788</v>
      </c>
      <c r="G213" s="80" t="str">
        <f t="shared" si="17"/>
        <v>Meadow Heights</v>
      </c>
      <c r="H213" s="81">
        <f t="shared" si="18"/>
        <v>8.4477296726504747</v>
      </c>
    </row>
    <row r="214" spans="2:8" x14ac:dyDescent="0.3">
      <c r="B214" s="95">
        <v>208</v>
      </c>
      <c r="C214" s="96" t="s">
        <v>234</v>
      </c>
      <c r="D214" s="93">
        <f>VLOOKUP($B214,'Data 2'!$A$6:$U$2935,2+$H$4)</f>
        <v>7.5601374570446733</v>
      </c>
      <c r="E214" s="93">
        <f t="shared" si="15"/>
        <v>7.5622174570446736</v>
      </c>
      <c r="F214" s="94">
        <f t="shared" si="16"/>
        <v>246</v>
      </c>
      <c r="G214" s="80" t="str">
        <f t="shared" si="17"/>
        <v>Shepparton</v>
      </c>
      <c r="H214" s="81">
        <f t="shared" si="18"/>
        <v>8.4351367073880166</v>
      </c>
    </row>
    <row r="215" spans="2:8" x14ac:dyDescent="0.3">
      <c r="B215" s="95">
        <v>209</v>
      </c>
      <c r="C215" s="96" t="s">
        <v>776</v>
      </c>
      <c r="D215" s="93">
        <f>VLOOKUP($B215,'Data 2'!$A$6:$U$2935,2+$H$4)</f>
        <v>0</v>
      </c>
      <c r="E215" s="93">
        <f t="shared" si="15"/>
        <v>2.0900000000000003E-3</v>
      </c>
      <c r="F215" s="94">
        <f t="shared" si="16"/>
        <v>2787</v>
      </c>
      <c r="G215" s="80" t="str">
        <f t="shared" si="17"/>
        <v>Wallan</v>
      </c>
      <c r="H215" s="81">
        <f t="shared" si="18"/>
        <v>8.4112149532710276</v>
      </c>
    </row>
    <row r="216" spans="2:8" x14ac:dyDescent="0.3">
      <c r="B216" s="95">
        <v>210</v>
      </c>
      <c r="C216" s="96" t="s">
        <v>777</v>
      </c>
      <c r="D216" s="93">
        <f>VLOOKUP($B216,'Data 2'!$A$6:$U$2935,2+$H$4)</f>
        <v>0</v>
      </c>
      <c r="E216" s="93">
        <f t="shared" si="15"/>
        <v>2.1000000000000003E-3</v>
      </c>
      <c r="F216" s="94">
        <f t="shared" si="16"/>
        <v>2786</v>
      </c>
      <c r="G216" s="80" t="str">
        <f t="shared" si="17"/>
        <v>Tatura</v>
      </c>
      <c r="H216" s="81">
        <f t="shared" si="18"/>
        <v>8.3682008368200833</v>
      </c>
    </row>
    <row r="217" spans="2:8" x14ac:dyDescent="0.3">
      <c r="B217" s="95">
        <v>211</v>
      </c>
      <c r="C217" s="96" t="s">
        <v>778</v>
      </c>
      <c r="D217" s="93">
        <f>VLOOKUP($B217,'Data 2'!$A$6:$U$2935,2+$H$4)</f>
        <v>0</v>
      </c>
      <c r="E217" s="93">
        <f t="shared" si="15"/>
        <v>2.1100000000000003E-3</v>
      </c>
      <c r="F217" s="94">
        <f t="shared" si="16"/>
        <v>2785</v>
      </c>
      <c r="G217" s="80" t="str">
        <f t="shared" si="17"/>
        <v>Rutherglen</v>
      </c>
      <c r="H217" s="81">
        <f t="shared" si="18"/>
        <v>8.3333333333333321</v>
      </c>
    </row>
    <row r="218" spans="2:8" x14ac:dyDescent="0.3">
      <c r="B218" s="95">
        <v>212</v>
      </c>
      <c r="C218" s="96" t="s">
        <v>779</v>
      </c>
      <c r="D218" s="93">
        <f>VLOOKUP($B218,'Data 2'!$A$6:$U$2935,2+$H$4)</f>
        <v>0</v>
      </c>
      <c r="E218" s="93">
        <f t="shared" si="15"/>
        <v>2.1200000000000004E-3</v>
      </c>
      <c r="F218" s="94">
        <f t="shared" si="16"/>
        <v>2784</v>
      </c>
      <c r="G218" s="80" t="str">
        <f t="shared" si="17"/>
        <v>Indented Head</v>
      </c>
      <c r="H218" s="81">
        <f t="shared" si="18"/>
        <v>8.3333333333333321</v>
      </c>
    </row>
    <row r="219" spans="2:8" x14ac:dyDescent="0.3">
      <c r="B219" s="95">
        <v>213</v>
      </c>
      <c r="C219" s="96" t="s">
        <v>780</v>
      </c>
      <c r="D219" s="93">
        <f>VLOOKUP($B219,'Data 2'!$A$6:$U$2935,2+$H$4)</f>
        <v>0</v>
      </c>
      <c r="E219" s="93">
        <f t="shared" si="15"/>
        <v>2.1300000000000004E-3</v>
      </c>
      <c r="F219" s="94">
        <f t="shared" si="16"/>
        <v>2783</v>
      </c>
      <c r="G219" s="80" t="str">
        <f t="shared" si="17"/>
        <v>Kurunjang</v>
      </c>
      <c r="H219" s="81">
        <f t="shared" si="18"/>
        <v>8.2706766917293226</v>
      </c>
    </row>
    <row r="220" spans="2:8" x14ac:dyDescent="0.3">
      <c r="B220" s="95">
        <v>214</v>
      </c>
      <c r="C220" s="96" t="s">
        <v>235</v>
      </c>
      <c r="D220" s="93">
        <f>VLOOKUP($B220,'Data 2'!$A$6:$U$2935,2+$H$4)</f>
        <v>1.5329125338142471</v>
      </c>
      <c r="E220" s="93">
        <f t="shared" si="15"/>
        <v>1.5350525338142471</v>
      </c>
      <c r="F220" s="94">
        <f t="shared" si="16"/>
        <v>709</v>
      </c>
      <c r="G220" s="80" t="str">
        <f t="shared" si="17"/>
        <v>Hadfield</v>
      </c>
      <c r="H220" s="81">
        <f t="shared" si="18"/>
        <v>8.2706766917293226</v>
      </c>
    </row>
    <row r="221" spans="2:8" x14ac:dyDescent="0.3">
      <c r="B221" s="95">
        <v>215</v>
      </c>
      <c r="C221" s="96" t="s">
        <v>236</v>
      </c>
      <c r="D221" s="93">
        <f>VLOOKUP($B221,'Data 2'!$A$6:$U$2935,2+$H$4)</f>
        <v>2.6497085320614735</v>
      </c>
      <c r="E221" s="93">
        <f t="shared" si="15"/>
        <v>2.6518585320614734</v>
      </c>
      <c r="F221" s="94">
        <f t="shared" si="16"/>
        <v>624</v>
      </c>
      <c r="G221" s="80" t="str">
        <f t="shared" si="17"/>
        <v>Paynesville (Vic.)</v>
      </c>
      <c r="H221" s="81">
        <f t="shared" si="18"/>
        <v>8.2474226804123703</v>
      </c>
    </row>
    <row r="222" spans="2:8" x14ac:dyDescent="0.3">
      <c r="B222" s="95">
        <v>216</v>
      </c>
      <c r="C222" s="96" t="s">
        <v>781</v>
      </c>
      <c r="D222" s="93">
        <f>VLOOKUP($B222,'Data 2'!$A$6:$U$2935,2+$H$4)</f>
        <v>0</v>
      </c>
      <c r="E222" s="93">
        <f t="shared" si="15"/>
        <v>2.16E-3</v>
      </c>
      <c r="F222" s="94">
        <f t="shared" si="16"/>
        <v>2782</v>
      </c>
      <c r="G222" s="80" t="str">
        <f t="shared" si="17"/>
        <v>Lockwood</v>
      </c>
      <c r="H222" s="81">
        <f t="shared" si="18"/>
        <v>8.235294117647058</v>
      </c>
    </row>
    <row r="223" spans="2:8" x14ac:dyDescent="0.3">
      <c r="B223" s="95">
        <v>217</v>
      </c>
      <c r="C223" s="96" t="s">
        <v>782</v>
      </c>
      <c r="D223" s="93">
        <f>VLOOKUP($B223,'Data 2'!$A$6:$U$2935,2+$H$4)</f>
        <v>0</v>
      </c>
      <c r="E223" s="93">
        <f t="shared" si="15"/>
        <v>2.1700000000000001E-3</v>
      </c>
      <c r="F223" s="94">
        <f t="shared" si="16"/>
        <v>2781</v>
      </c>
      <c r="G223" s="80" t="str">
        <f t="shared" si="17"/>
        <v>Daylesford</v>
      </c>
      <c r="H223" s="81">
        <f t="shared" si="18"/>
        <v>8.235294117647058</v>
      </c>
    </row>
    <row r="224" spans="2:8" x14ac:dyDescent="0.3">
      <c r="B224" s="95">
        <v>218</v>
      </c>
      <c r="C224" s="96" t="s">
        <v>783</v>
      </c>
      <c r="D224" s="93">
        <f>VLOOKUP($B224,'Data 2'!$A$6:$U$2935,2+$H$4)</f>
        <v>0</v>
      </c>
      <c r="E224" s="93">
        <f t="shared" si="15"/>
        <v>2.1800000000000001E-3</v>
      </c>
      <c r="F224" s="94">
        <f t="shared" si="16"/>
        <v>2780</v>
      </c>
      <c r="G224" s="80" t="str">
        <f t="shared" si="17"/>
        <v>Strathmerton</v>
      </c>
      <c r="H224" s="81">
        <f t="shared" si="18"/>
        <v>8.1967213114754092</v>
      </c>
    </row>
    <row r="225" spans="2:8" x14ac:dyDescent="0.3">
      <c r="B225" s="95">
        <v>219</v>
      </c>
      <c r="C225" s="96" t="s">
        <v>784</v>
      </c>
      <c r="D225" s="93">
        <f>VLOOKUP($B225,'Data 2'!$A$6:$U$2935,2+$H$4)</f>
        <v>0</v>
      </c>
      <c r="E225" s="93">
        <f t="shared" si="15"/>
        <v>2.1900000000000001E-3</v>
      </c>
      <c r="F225" s="94">
        <f t="shared" si="16"/>
        <v>2779</v>
      </c>
      <c r="G225" s="80" t="str">
        <f t="shared" si="17"/>
        <v>Tallangatta</v>
      </c>
      <c r="H225" s="81">
        <f t="shared" si="18"/>
        <v>8.1632653061224492</v>
      </c>
    </row>
    <row r="226" spans="2:8" x14ac:dyDescent="0.3">
      <c r="B226" s="95">
        <v>220</v>
      </c>
      <c r="C226" s="96" t="s">
        <v>785</v>
      </c>
      <c r="D226" s="93">
        <f>VLOOKUP($B226,'Data 2'!$A$6:$U$2935,2+$H$4)</f>
        <v>0</v>
      </c>
      <c r="E226" s="93">
        <f t="shared" si="15"/>
        <v>2.2000000000000001E-3</v>
      </c>
      <c r="F226" s="94">
        <f t="shared" si="16"/>
        <v>2778</v>
      </c>
      <c r="G226" s="80" t="str">
        <f t="shared" si="17"/>
        <v>Eagle Point</v>
      </c>
      <c r="H226" s="81">
        <f t="shared" si="18"/>
        <v>8.1632653061224492</v>
      </c>
    </row>
    <row r="227" spans="2:8" x14ac:dyDescent="0.3">
      <c r="B227" s="95">
        <v>221</v>
      </c>
      <c r="C227" s="96" t="s">
        <v>786</v>
      </c>
      <c r="D227" s="93">
        <f>VLOOKUP($B227,'Data 2'!$A$6:$U$2935,2+$H$4)</f>
        <v>0</v>
      </c>
      <c r="E227" s="93">
        <f t="shared" si="15"/>
        <v>2.2100000000000002E-3</v>
      </c>
      <c r="F227" s="94">
        <f t="shared" si="16"/>
        <v>2777</v>
      </c>
      <c r="G227" s="80" t="str">
        <f t="shared" si="17"/>
        <v>Heidelberg West</v>
      </c>
      <c r="H227" s="81">
        <f t="shared" si="18"/>
        <v>8.1395348837209305</v>
      </c>
    </row>
    <row r="228" spans="2:8" x14ac:dyDescent="0.3">
      <c r="B228" s="95">
        <v>222</v>
      </c>
      <c r="C228" s="96" t="s">
        <v>787</v>
      </c>
      <c r="D228" s="93">
        <f>VLOOKUP($B228,'Data 2'!$A$6:$U$2935,2+$H$4)</f>
        <v>0</v>
      </c>
      <c r="E228" s="93">
        <f t="shared" si="15"/>
        <v>2.2200000000000002E-3</v>
      </c>
      <c r="F228" s="94">
        <f t="shared" si="16"/>
        <v>2776</v>
      </c>
      <c r="G228" s="80" t="str">
        <f t="shared" si="17"/>
        <v>Seabrook</v>
      </c>
      <c r="H228" s="81">
        <f t="shared" si="18"/>
        <v>8.0419580419580416</v>
      </c>
    </row>
    <row r="229" spans="2:8" x14ac:dyDescent="0.3">
      <c r="B229" s="95">
        <v>223</v>
      </c>
      <c r="C229" s="96" t="s">
        <v>788</v>
      </c>
      <c r="D229" s="93">
        <f>VLOOKUP($B229,'Data 2'!$A$6:$U$2935,2+$H$4)</f>
        <v>0</v>
      </c>
      <c r="E229" s="93">
        <f t="shared" si="15"/>
        <v>2.2300000000000002E-3</v>
      </c>
      <c r="F229" s="94">
        <f t="shared" si="16"/>
        <v>2775</v>
      </c>
      <c r="G229" s="80" t="str">
        <f t="shared" si="17"/>
        <v>Wangaratta (Vic.)</v>
      </c>
      <c r="H229" s="81">
        <f t="shared" si="18"/>
        <v>7.9887218045112789</v>
      </c>
    </row>
    <row r="230" spans="2:8" x14ac:dyDescent="0.3">
      <c r="B230" s="95">
        <v>224</v>
      </c>
      <c r="C230" s="96" t="s">
        <v>237</v>
      </c>
      <c r="D230" s="93">
        <f>VLOOKUP($B230,'Data 2'!$A$6:$U$2935,2+$H$4)</f>
        <v>3.9249146757679183</v>
      </c>
      <c r="E230" s="93">
        <f t="shared" si="15"/>
        <v>3.9271546757679183</v>
      </c>
      <c r="F230" s="94">
        <f t="shared" si="16"/>
        <v>515</v>
      </c>
      <c r="G230" s="80" t="str">
        <f t="shared" si="17"/>
        <v>Kerang</v>
      </c>
      <c r="H230" s="81">
        <f t="shared" si="18"/>
        <v>7.9754601226993866</v>
      </c>
    </row>
    <row r="231" spans="2:8" x14ac:dyDescent="0.3">
      <c r="B231" s="95">
        <v>225</v>
      </c>
      <c r="C231" s="96" t="s">
        <v>789</v>
      </c>
      <c r="D231" s="93">
        <f>VLOOKUP($B231,'Data 2'!$A$6:$U$2935,2+$H$4)</f>
        <v>0</v>
      </c>
      <c r="E231" s="93">
        <f t="shared" si="15"/>
        <v>2.2500000000000003E-3</v>
      </c>
      <c r="F231" s="94">
        <f t="shared" si="16"/>
        <v>2774</v>
      </c>
      <c r="G231" s="80" t="str">
        <f t="shared" si="17"/>
        <v>Lang Lang</v>
      </c>
      <c r="H231" s="81">
        <f t="shared" si="18"/>
        <v>7.9710144927536222</v>
      </c>
    </row>
    <row r="232" spans="2:8" x14ac:dyDescent="0.3">
      <c r="B232" s="95">
        <v>226</v>
      </c>
      <c r="C232" s="96" t="s">
        <v>790</v>
      </c>
      <c r="D232" s="93">
        <f>VLOOKUP($B232,'Data 2'!$A$6:$U$2935,2+$H$4)</f>
        <v>0</v>
      </c>
      <c r="E232" s="93">
        <f t="shared" si="15"/>
        <v>2.2600000000000003E-3</v>
      </c>
      <c r="F232" s="94">
        <f t="shared" si="16"/>
        <v>2773</v>
      </c>
      <c r="G232" s="80" t="str">
        <f t="shared" si="17"/>
        <v>Murtoa</v>
      </c>
      <c r="H232" s="81">
        <f t="shared" si="18"/>
        <v>7.9365079365079358</v>
      </c>
    </row>
    <row r="233" spans="2:8" x14ac:dyDescent="0.3">
      <c r="B233" s="95">
        <v>227</v>
      </c>
      <c r="C233" s="96" t="s">
        <v>791</v>
      </c>
      <c r="D233" s="93">
        <f>VLOOKUP($B233,'Data 2'!$A$6:$U$2935,2+$H$4)</f>
        <v>0</v>
      </c>
      <c r="E233" s="93">
        <f t="shared" si="15"/>
        <v>2.2700000000000003E-3</v>
      </c>
      <c r="F233" s="94">
        <f t="shared" si="16"/>
        <v>2772</v>
      </c>
      <c r="G233" s="80" t="str">
        <f t="shared" si="17"/>
        <v>Pearcedale</v>
      </c>
      <c r="H233" s="81">
        <f t="shared" si="18"/>
        <v>7.8947368421052628</v>
      </c>
    </row>
    <row r="234" spans="2:8" x14ac:dyDescent="0.3">
      <c r="B234" s="95">
        <v>228</v>
      </c>
      <c r="C234" s="96" t="s">
        <v>792</v>
      </c>
      <c r="D234" s="93">
        <f>VLOOKUP($B234,'Data 2'!$A$6:$U$2935,2+$H$4)</f>
        <v>0</v>
      </c>
      <c r="E234" s="93">
        <f t="shared" si="15"/>
        <v>2.2800000000000003E-3</v>
      </c>
      <c r="F234" s="94">
        <f t="shared" si="16"/>
        <v>2771</v>
      </c>
      <c r="G234" s="80" t="str">
        <f t="shared" si="17"/>
        <v>Dennington</v>
      </c>
      <c r="H234" s="81">
        <f t="shared" si="18"/>
        <v>7.8947368421052628</v>
      </c>
    </row>
    <row r="235" spans="2:8" x14ac:dyDescent="0.3">
      <c r="B235" s="95">
        <v>229</v>
      </c>
      <c r="C235" s="96" t="s">
        <v>793</v>
      </c>
      <c r="D235" s="93">
        <f>VLOOKUP($B235,'Data 2'!$A$6:$U$2935,2+$H$4)</f>
        <v>16.129032258064516</v>
      </c>
      <c r="E235" s="93">
        <f t="shared" si="15"/>
        <v>16.131322258064515</v>
      </c>
      <c r="F235" s="94">
        <f t="shared" si="16"/>
        <v>71</v>
      </c>
      <c r="G235" s="80" t="str">
        <f t="shared" si="17"/>
        <v>Denison</v>
      </c>
      <c r="H235" s="81">
        <f t="shared" si="18"/>
        <v>7.8947368421052628</v>
      </c>
    </row>
    <row r="236" spans="2:8" x14ac:dyDescent="0.3">
      <c r="B236" s="95">
        <v>230</v>
      </c>
      <c r="C236" s="96" t="s">
        <v>794</v>
      </c>
      <c r="D236" s="93">
        <f>VLOOKUP($B236,'Data 2'!$A$6:$U$2935,2+$H$4)</f>
        <v>0</v>
      </c>
      <c r="E236" s="93">
        <f t="shared" si="15"/>
        <v>2.3000000000000004E-3</v>
      </c>
      <c r="F236" s="94">
        <f t="shared" si="16"/>
        <v>2770</v>
      </c>
      <c r="G236" s="80" t="str">
        <f t="shared" si="17"/>
        <v>Geelong West</v>
      </c>
      <c r="H236" s="81">
        <f t="shared" si="18"/>
        <v>7.8767123287671232</v>
      </c>
    </row>
    <row r="237" spans="2:8" x14ac:dyDescent="0.3">
      <c r="B237" s="95">
        <v>231</v>
      </c>
      <c r="C237" s="96" t="s">
        <v>795</v>
      </c>
      <c r="D237" s="93">
        <f>VLOOKUP($B237,'Data 2'!$A$6:$U$2935,2+$H$4)</f>
        <v>0</v>
      </c>
      <c r="E237" s="93">
        <f t="shared" si="15"/>
        <v>2.31E-3</v>
      </c>
      <c r="F237" s="94">
        <f t="shared" si="16"/>
        <v>2769</v>
      </c>
      <c r="G237" s="80" t="str">
        <f t="shared" si="17"/>
        <v>Nyora (Vic.)</v>
      </c>
      <c r="H237" s="81">
        <f t="shared" si="18"/>
        <v>7.8651685393258424</v>
      </c>
    </row>
    <row r="238" spans="2:8" x14ac:dyDescent="0.3">
      <c r="B238" s="95">
        <v>232</v>
      </c>
      <c r="C238" s="96" t="s">
        <v>796</v>
      </c>
      <c r="D238" s="93">
        <f>VLOOKUP($B238,'Data 2'!$A$6:$U$2935,2+$H$4)</f>
        <v>0</v>
      </c>
      <c r="E238" s="93">
        <f t="shared" si="15"/>
        <v>2.32E-3</v>
      </c>
      <c r="F238" s="94">
        <f t="shared" si="16"/>
        <v>2768</v>
      </c>
      <c r="G238" s="80" t="str">
        <f t="shared" si="17"/>
        <v>Leongatha</v>
      </c>
      <c r="H238" s="81">
        <f t="shared" si="18"/>
        <v>7.8549848942598182</v>
      </c>
    </row>
    <row r="239" spans="2:8" x14ac:dyDescent="0.3">
      <c r="B239" s="95">
        <v>233</v>
      </c>
      <c r="C239" s="96" t="s">
        <v>797</v>
      </c>
      <c r="D239" s="93">
        <f>VLOOKUP($B239,'Data 2'!$A$6:$U$2935,2+$H$4)</f>
        <v>8.7336244541484707</v>
      </c>
      <c r="E239" s="93">
        <f t="shared" si="15"/>
        <v>8.7359544541484713</v>
      </c>
      <c r="F239" s="94">
        <f t="shared" si="16"/>
        <v>195</v>
      </c>
      <c r="G239" s="80" t="str">
        <f t="shared" si="17"/>
        <v>Longwarry</v>
      </c>
      <c r="H239" s="81">
        <f t="shared" si="18"/>
        <v>7.8260869565217401</v>
      </c>
    </row>
    <row r="240" spans="2:8" x14ac:dyDescent="0.3">
      <c r="B240" s="95">
        <v>234</v>
      </c>
      <c r="C240" s="96" t="s">
        <v>798</v>
      </c>
      <c r="D240" s="93">
        <f>VLOOKUP($B240,'Data 2'!$A$6:$U$2935,2+$H$4)</f>
        <v>0</v>
      </c>
      <c r="E240" s="93">
        <f t="shared" si="15"/>
        <v>2.3400000000000001E-3</v>
      </c>
      <c r="F240" s="94">
        <f t="shared" si="16"/>
        <v>2767</v>
      </c>
      <c r="G240" s="80" t="str">
        <f t="shared" si="17"/>
        <v>Yallourn North</v>
      </c>
      <c r="H240" s="81">
        <f t="shared" si="18"/>
        <v>7.8125</v>
      </c>
    </row>
    <row r="241" spans="2:8" x14ac:dyDescent="0.3">
      <c r="B241" s="95">
        <v>235</v>
      </c>
      <c r="C241" s="96" t="s">
        <v>799</v>
      </c>
      <c r="D241" s="93">
        <f>VLOOKUP($B241,'Data 2'!$A$6:$U$2935,2+$H$4)</f>
        <v>0</v>
      </c>
      <c r="E241" s="93">
        <f t="shared" si="15"/>
        <v>2.3500000000000001E-3</v>
      </c>
      <c r="F241" s="94">
        <f t="shared" si="16"/>
        <v>2766</v>
      </c>
      <c r="G241" s="80" t="str">
        <f t="shared" si="17"/>
        <v>Capel Sound</v>
      </c>
      <c r="H241" s="81">
        <f t="shared" si="18"/>
        <v>7.8313253012048198</v>
      </c>
    </row>
    <row r="242" spans="2:8" x14ac:dyDescent="0.3">
      <c r="B242" s="95">
        <v>236</v>
      </c>
      <c r="C242" s="96" t="s">
        <v>800</v>
      </c>
      <c r="D242" s="93">
        <f>VLOOKUP($B242,'Data 2'!$A$6:$U$2935,2+$H$4)</f>
        <v>0</v>
      </c>
      <c r="E242" s="93">
        <f t="shared" si="15"/>
        <v>2.3600000000000001E-3</v>
      </c>
      <c r="F242" s="94">
        <f t="shared" si="16"/>
        <v>2765</v>
      </c>
      <c r="G242" s="80" t="str">
        <f t="shared" si="17"/>
        <v>Warburton (Vic.)</v>
      </c>
      <c r="H242" s="81">
        <f t="shared" si="18"/>
        <v>7.7777777777777777</v>
      </c>
    </row>
    <row r="243" spans="2:8" x14ac:dyDescent="0.3">
      <c r="B243" s="95">
        <v>237</v>
      </c>
      <c r="C243" s="96" t="s">
        <v>801</v>
      </c>
      <c r="D243" s="93">
        <f>VLOOKUP($B243,'Data 2'!$A$6:$U$2935,2+$H$4)</f>
        <v>0</v>
      </c>
      <c r="E243" s="93">
        <f t="shared" si="15"/>
        <v>2.3700000000000001E-3</v>
      </c>
      <c r="F243" s="94">
        <f t="shared" si="16"/>
        <v>2764</v>
      </c>
      <c r="G243" s="80" t="str">
        <f t="shared" si="17"/>
        <v>Werribee</v>
      </c>
      <c r="H243" s="81">
        <f t="shared" si="18"/>
        <v>7.7620173364854219</v>
      </c>
    </row>
    <row r="244" spans="2:8" x14ac:dyDescent="0.3">
      <c r="B244" s="95">
        <v>238</v>
      </c>
      <c r="C244" s="96" t="s">
        <v>802</v>
      </c>
      <c r="D244" s="93">
        <f>VLOOKUP($B244,'Data 2'!$A$6:$U$2935,2+$H$4)</f>
        <v>0</v>
      </c>
      <c r="E244" s="93">
        <f t="shared" si="15"/>
        <v>2.3800000000000002E-3</v>
      </c>
      <c r="F244" s="94">
        <f t="shared" si="16"/>
        <v>2763</v>
      </c>
      <c r="G244" s="80" t="str">
        <f t="shared" si="17"/>
        <v>Lalor</v>
      </c>
      <c r="H244" s="81">
        <f t="shared" si="18"/>
        <v>7.7687443541102077</v>
      </c>
    </row>
    <row r="245" spans="2:8" x14ac:dyDescent="0.3">
      <c r="B245" s="95">
        <v>239</v>
      </c>
      <c r="C245" s="96" t="s">
        <v>803</v>
      </c>
      <c r="D245" s="93">
        <f>VLOOKUP($B245,'Data 2'!$A$6:$U$2935,2+$H$4)</f>
        <v>0</v>
      </c>
      <c r="E245" s="93">
        <f t="shared" si="15"/>
        <v>2.3900000000000002E-3</v>
      </c>
      <c r="F245" s="94">
        <f t="shared" si="16"/>
        <v>2762</v>
      </c>
      <c r="G245" s="80" t="str">
        <f t="shared" si="17"/>
        <v>Lucas</v>
      </c>
      <c r="H245" s="81">
        <f t="shared" si="18"/>
        <v>7.7348066298342539</v>
      </c>
    </row>
    <row r="246" spans="2:8" x14ac:dyDescent="0.3">
      <c r="B246" s="95">
        <v>240</v>
      </c>
      <c r="C246" s="96" t="s">
        <v>804</v>
      </c>
      <c r="D246" s="93">
        <f>VLOOKUP($B246,'Data 2'!$A$6:$U$2935,2+$H$4)</f>
        <v>0</v>
      </c>
      <c r="E246" s="93">
        <f t="shared" si="15"/>
        <v>2.4000000000000002E-3</v>
      </c>
      <c r="F246" s="94">
        <f t="shared" si="16"/>
        <v>2761</v>
      </c>
      <c r="G246" s="80" t="str">
        <f t="shared" si="17"/>
        <v>Hoppers Crossing</v>
      </c>
      <c r="H246" s="81">
        <f t="shared" si="18"/>
        <v>7.731481481481481</v>
      </c>
    </row>
    <row r="247" spans="2:8" x14ac:dyDescent="0.3">
      <c r="B247" s="95">
        <v>241</v>
      </c>
      <c r="C247" s="96" t="s">
        <v>805</v>
      </c>
      <c r="D247" s="93">
        <f>VLOOKUP($B247,'Data 2'!$A$6:$U$2935,2+$H$4)</f>
        <v>0</v>
      </c>
      <c r="E247" s="93">
        <f t="shared" si="15"/>
        <v>2.4100000000000002E-3</v>
      </c>
      <c r="F247" s="94">
        <f t="shared" si="16"/>
        <v>2760</v>
      </c>
      <c r="G247" s="80" t="str">
        <f t="shared" si="17"/>
        <v>Mount Clear</v>
      </c>
      <c r="H247" s="81">
        <f t="shared" si="18"/>
        <v>7.6923076923076925</v>
      </c>
    </row>
    <row r="248" spans="2:8" x14ac:dyDescent="0.3">
      <c r="B248" s="95">
        <v>242</v>
      </c>
      <c r="C248" s="96" t="s">
        <v>806</v>
      </c>
      <c r="D248" s="93">
        <f>VLOOKUP($B248,'Data 2'!$A$6:$U$2935,2+$H$4)</f>
        <v>0</v>
      </c>
      <c r="E248" s="93">
        <f t="shared" si="15"/>
        <v>2.4200000000000003E-3</v>
      </c>
      <c r="F248" s="94">
        <f t="shared" si="16"/>
        <v>2759</v>
      </c>
      <c r="G248" s="80" t="str">
        <f t="shared" si="17"/>
        <v>Merbein South</v>
      </c>
      <c r="H248" s="81">
        <f t="shared" si="18"/>
        <v>7.6923076923076925</v>
      </c>
    </row>
    <row r="249" spans="2:8" x14ac:dyDescent="0.3">
      <c r="B249" s="95">
        <v>243</v>
      </c>
      <c r="C249" s="96" t="s">
        <v>807</v>
      </c>
      <c r="D249" s="93">
        <f>VLOOKUP($B249,'Data 2'!$A$6:$U$2935,2+$H$4)</f>
        <v>0</v>
      </c>
      <c r="E249" s="93">
        <f t="shared" si="15"/>
        <v>2.4300000000000003E-3</v>
      </c>
      <c r="F249" s="94">
        <f t="shared" si="16"/>
        <v>2758</v>
      </c>
      <c r="G249" s="80" t="str">
        <f t="shared" si="17"/>
        <v>Wodonga</v>
      </c>
      <c r="H249" s="81">
        <f t="shared" si="18"/>
        <v>7.6382791922739255</v>
      </c>
    </row>
    <row r="250" spans="2:8" x14ac:dyDescent="0.3">
      <c r="B250" s="95">
        <v>244</v>
      </c>
      <c r="C250" s="96" t="s">
        <v>808</v>
      </c>
      <c r="D250" s="93">
        <f>VLOOKUP($B250,'Data 2'!$A$6:$U$2935,2+$H$4)</f>
        <v>0</v>
      </c>
      <c r="E250" s="93">
        <f t="shared" si="15"/>
        <v>2.4400000000000003E-3</v>
      </c>
      <c r="F250" s="94">
        <f t="shared" si="16"/>
        <v>2757</v>
      </c>
      <c r="G250" s="80" t="str">
        <f t="shared" si="17"/>
        <v>Port Fairy</v>
      </c>
      <c r="H250" s="81">
        <f t="shared" si="18"/>
        <v>7.5581395348837201</v>
      </c>
    </row>
    <row r="251" spans="2:8" x14ac:dyDescent="0.3">
      <c r="B251" s="95">
        <v>245</v>
      </c>
      <c r="C251" s="96" t="s">
        <v>809</v>
      </c>
      <c r="D251" s="93">
        <f>VLOOKUP($B251,'Data 2'!$A$6:$U$2935,2+$H$4)</f>
        <v>0</v>
      </c>
      <c r="E251" s="93">
        <f t="shared" si="15"/>
        <v>2.4500000000000004E-3</v>
      </c>
      <c r="F251" s="94">
        <f t="shared" si="16"/>
        <v>2756</v>
      </c>
      <c r="G251" s="80" t="str">
        <f t="shared" si="17"/>
        <v>Hampton Park</v>
      </c>
      <c r="H251" s="81">
        <f t="shared" si="18"/>
        <v>7.5672295184490315</v>
      </c>
    </row>
    <row r="252" spans="2:8" x14ac:dyDescent="0.3">
      <c r="B252" s="95">
        <v>246</v>
      </c>
      <c r="C252" s="96" t="s">
        <v>810</v>
      </c>
      <c r="D252" s="93">
        <f>VLOOKUP($B252,'Data 2'!$A$6:$U$2935,2+$H$4)</f>
        <v>6.1224489795918364</v>
      </c>
      <c r="E252" s="93">
        <f t="shared" si="15"/>
        <v>6.1249089795918366</v>
      </c>
      <c r="F252" s="94">
        <f t="shared" si="16"/>
        <v>340</v>
      </c>
      <c r="G252" s="80" t="str">
        <f t="shared" si="17"/>
        <v>Bendigo</v>
      </c>
      <c r="H252" s="81">
        <f t="shared" si="18"/>
        <v>7.5601374570446733</v>
      </c>
    </row>
    <row r="253" spans="2:8" x14ac:dyDescent="0.3">
      <c r="B253" s="95">
        <v>247</v>
      </c>
      <c r="C253" s="96" t="s">
        <v>811</v>
      </c>
      <c r="D253" s="93">
        <f>VLOOKUP($B253,'Data 2'!$A$6:$U$2935,2+$H$4)</f>
        <v>0</v>
      </c>
      <c r="E253" s="93">
        <f t="shared" si="15"/>
        <v>2.4700000000000004E-3</v>
      </c>
      <c r="F253" s="94">
        <f t="shared" si="16"/>
        <v>2755</v>
      </c>
      <c r="G253" s="80" t="str">
        <f t="shared" si="17"/>
        <v>Drouin</v>
      </c>
      <c r="H253" s="81">
        <f t="shared" si="18"/>
        <v>7.552083333333333</v>
      </c>
    </row>
    <row r="254" spans="2:8" x14ac:dyDescent="0.3">
      <c r="B254" s="95">
        <v>248</v>
      </c>
      <c r="C254" s="96" t="s">
        <v>238</v>
      </c>
      <c r="D254" s="93">
        <f>VLOOKUP($B254,'Data 2'!$A$6:$U$2935,2+$H$4)</f>
        <v>5.2</v>
      </c>
      <c r="E254" s="93">
        <f t="shared" si="15"/>
        <v>5.2024800000000004</v>
      </c>
      <c r="F254" s="94">
        <f t="shared" si="16"/>
        <v>398</v>
      </c>
      <c r="G254" s="80" t="str">
        <f t="shared" si="17"/>
        <v>Clyde (Vic.)</v>
      </c>
      <c r="H254" s="81">
        <f t="shared" si="18"/>
        <v>7.5294117647058814</v>
      </c>
    </row>
    <row r="255" spans="2:8" x14ac:dyDescent="0.3">
      <c r="B255" s="95">
        <v>249</v>
      </c>
      <c r="C255" s="96" t="s">
        <v>812</v>
      </c>
      <c r="D255" s="93">
        <f>VLOOKUP($B255,'Data 2'!$A$6:$U$2935,2+$H$4)</f>
        <v>6.1224489795918364</v>
      </c>
      <c r="E255" s="93">
        <f t="shared" si="15"/>
        <v>6.1249389795918363</v>
      </c>
      <c r="F255" s="94">
        <f t="shared" si="16"/>
        <v>339</v>
      </c>
      <c r="G255" s="80" t="str">
        <f t="shared" si="17"/>
        <v>Laverton (Vic.)</v>
      </c>
      <c r="H255" s="81">
        <f t="shared" si="18"/>
        <v>7.5144508670520231</v>
      </c>
    </row>
    <row r="256" spans="2:8" x14ac:dyDescent="0.3">
      <c r="B256" s="95">
        <v>250</v>
      </c>
      <c r="C256" s="96" t="s">
        <v>813</v>
      </c>
      <c r="D256" s="93">
        <f>VLOOKUP($B256,'Data 2'!$A$6:$U$2935,2+$H$4)</f>
        <v>0</v>
      </c>
      <c r="E256" s="93">
        <f t="shared" si="15"/>
        <v>2.5000000000000001E-3</v>
      </c>
      <c r="F256" s="94">
        <f t="shared" si="16"/>
        <v>2754</v>
      </c>
      <c r="G256" s="80" t="str">
        <f t="shared" si="17"/>
        <v>Deer Park</v>
      </c>
      <c r="H256" s="81">
        <f t="shared" si="18"/>
        <v>7.4914869466515324</v>
      </c>
    </row>
    <row r="257" spans="2:8" x14ac:dyDescent="0.3">
      <c r="B257" s="95">
        <v>251</v>
      </c>
      <c r="C257" s="96" t="s">
        <v>814</v>
      </c>
      <c r="D257" s="93">
        <f>VLOOKUP($B257,'Data 2'!$A$6:$U$2935,2+$H$4)</f>
        <v>1.7660044150110374</v>
      </c>
      <c r="E257" s="93">
        <f t="shared" si="15"/>
        <v>1.7685144150110375</v>
      </c>
      <c r="F257" s="94">
        <f t="shared" si="16"/>
        <v>694</v>
      </c>
      <c r="G257" s="80" t="str">
        <f t="shared" si="17"/>
        <v>Croydon South</v>
      </c>
      <c r="H257" s="81">
        <f t="shared" si="18"/>
        <v>7.4889867841409687</v>
      </c>
    </row>
    <row r="258" spans="2:8" x14ac:dyDescent="0.3">
      <c r="B258" s="95">
        <v>252</v>
      </c>
      <c r="C258" s="96" t="s">
        <v>239</v>
      </c>
      <c r="D258" s="93">
        <f>VLOOKUP($B258,'Data 2'!$A$6:$U$2935,2+$H$4)</f>
        <v>2.1134593993325916</v>
      </c>
      <c r="E258" s="93">
        <f t="shared" si="15"/>
        <v>2.1159793993325917</v>
      </c>
      <c r="F258" s="94">
        <f t="shared" si="16"/>
        <v>671</v>
      </c>
      <c r="G258" s="80" t="str">
        <f t="shared" si="17"/>
        <v>Moriac</v>
      </c>
      <c r="H258" s="81">
        <f t="shared" si="18"/>
        <v>7.4074074074074066</v>
      </c>
    </row>
    <row r="259" spans="2:8" x14ac:dyDescent="0.3">
      <c r="B259" s="95">
        <v>253</v>
      </c>
      <c r="C259" s="96" t="s">
        <v>240</v>
      </c>
      <c r="D259" s="93">
        <f>VLOOKUP($B259,'Data 2'!$A$6:$U$2935,2+$H$4)</f>
        <v>2.1231422505307855</v>
      </c>
      <c r="E259" s="93">
        <f t="shared" si="15"/>
        <v>2.1256722505307857</v>
      </c>
      <c r="F259" s="94">
        <f t="shared" si="16"/>
        <v>670</v>
      </c>
      <c r="G259" s="80" t="str">
        <f t="shared" si="17"/>
        <v>Watsonia</v>
      </c>
      <c r="H259" s="81">
        <f t="shared" si="18"/>
        <v>7.3643410852713185</v>
      </c>
    </row>
    <row r="260" spans="2:8" x14ac:dyDescent="0.3">
      <c r="B260" s="95">
        <v>254</v>
      </c>
      <c r="C260" s="96" t="s">
        <v>241</v>
      </c>
      <c r="D260" s="93">
        <f>VLOOKUP($B260,'Data 2'!$A$6:$U$2935,2+$H$4)</f>
        <v>2.9806259314456036</v>
      </c>
      <c r="E260" s="93">
        <f t="shared" si="15"/>
        <v>2.9831659314456038</v>
      </c>
      <c r="F260" s="94">
        <f t="shared" si="16"/>
        <v>592</v>
      </c>
      <c r="G260" s="80" t="str">
        <f t="shared" si="17"/>
        <v>Tongala</v>
      </c>
      <c r="H260" s="81">
        <f t="shared" si="18"/>
        <v>7.3394495412844041</v>
      </c>
    </row>
    <row r="261" spans="2:8" x14ac:dyDescent="0.3">
      <c r="B261" s="95">
        <v>255</v>
      </c>
      <c r="C261" s="96" t="s">
        <v>815</v>
      </c>
      <c r="D261" s="93">
        <f>VLOOKUP($B261,'Data 2'!$A$6:$U$2935,2+$H$4)</f>
        <v>0</v>
      </c>
      <c r="E261" s="93">
        <f t="shared" si="15"/>
        <v>2.5500000000000002E-3</v>
      </c>
      <c r="F261" s="94">
        <f t="shared" si="16"/>
        <v>2753</v>
      </c>
      <c r="G261" s="80" t="str">
        <f t="shared" si="17"/>
        <v>St Andrews Beach</v>
      </c>
      <c r="H261" s="81">
        <f t="shared" si="18"/>
        <v>7.3170731707317067</v>
      </c>
    </row>
    <row r="262" spans="2:8" x14ac:dyDescent="0.3">
      <c r="B262" s="95">
        <v>256</v>
      </c>
      <c r="C262" s="96" t="s">
        <v>816</v>
      </c>
      <c r="D262" s="93">
        <f>VLOOKUP($B262,'Data 2'!$A$6:$U$2935,2+$H$4)</f>
        <v>0</v>
      </c>
      <c r="E262" s="93">
        <f t="shared" si="15"/>
        <v>2.5600000000000002E-3</v>
      </c>
      <c r="F262" s="94">
        <f t="shared" si="16"/>
        <v>2752</v>
      </c>
      <c r="G262" s="80" t="str">
        <f t="shared" si="17"/>
        <v>Harcourt</v>
      </c>
      <c r="H262" s="81">
        <f t="shared" si="18"/>
        <v>7.3170731707317067</v>
      </c>
    </row>
    <row r="263" spans="2:8" x14ac:dyDescent="0.3">
      <c r="B263" s="95">
        <v>257</v>
      </c>
      <c r="C263" s="96" t="s">
        <v>817</v>
      </c>
      <c r="D263" s="93">
        <f>VLOOKUP($B263,'Data 2'!$A$6:$U$2935,2+$H$4)</f>
        <v>3.2608695652173911</v>
      </c>
      <c r="E263" s="93">
        <f t="shared" si="15"/>
        <v>3.2634395652173911</v>
      </c>
      <c r="F263" s="94">
        <f t="shared" si="16"/>
        <v>568</v>
      </c>
      <c r="G263" s="80" t="str">
        <f t="shared" si="17"/>
        <v>East Warburton</v>
      </c>
      <c r="H263" s="81">
        <f t="shared" si="18"/>
        <v>7.3170731707317067</v>
      </c>
    </row>
    <row r="264" spans="2:8" x14ac:dyDescent="0.3">
      <c r="B264" s="95">
        <v>258</v>
      </c>
      <c r="C264" s="96" t="s">
        <v>818</v>
      </c>
      <c r="D264" s="93">
        <f>VLOOKUP($B264,'Data 2'!$A$6:$U$2935,2+$H$4)</f>
        <v>0</v>
      </c>
      <c r="E264" s="93">
        <f t="shared" ref="E264:E327" si="19">D264+0.00001*B264</f>
        <v>2.5800000000000003E-3</v>
      </c>
      <c r="F264" s="94">
        <f t="shared" ref="F264:F327" si="20">RANK(E264,E$7:E$2935)</f>
        <v>2751</v>
      </c>
      <c r="G264" s="80" t="str">
        <f t="shared" ref="G264:G327" si="21">VLOOKUP(MATCH(B264,F$7:F$2935,0),$B$7:$D$2935,2)</f>
        <v>Allansford</v>
      </c>
      <c r="H264" s="81">
        <f t="shared" ref="H264:H327" si="22">VLOOKUP(MATCH(B264,F$7:F$2935,0),$B$7:$D$2935,3)</f>
        <v>7.3170731707317067</v>
      </c>
    </row>
    <row r="265" spans="2:8" x14ac:dyDescent="0.3">
      <c r="B265" s="95">
        <v>259</v>
      </c>
      <c r="C265" s="96" t="s">
        <v>819</v>
      </c>
      <c r="D265" s="93">
        <f>VLOOKUP($B265,'Data 2'!$A$6:$U$2935,2+$H$4)</f>
        <v>37.5</v>
      </c>
      <c r="E265" s="93">
        <f t="shared" si="19"/>
        <v>37.502589999999998</v>
      </c>
      <c r="F265" s="94">
        <f t="shared" si="20"/>
        <v>20</v>
      </c>
      <c r="G265" s="80" t="str">
        <f t="shared" si="21"/>
        <v>Seville</v>
      </c>
      <c r="H265" s="81">
        <f t="shared" si="22"/>
        <v>7.2847682119205297</v>
      </c>
    </row>
    <row r="266" spans="2:8" x14ac:dyDescent="0.3">
      <c r="B266" s="95">
        <v>260</v>
      </c>
      <c r="C266" s="96" t="s">
        <v>820</v>
      </c>
      <c r="D266" s="93">
        <f>VLOOKUP($B266,'Data 2'!$A$6:$U$2935,2+$H$4)</f>
        <v>4.918032786885246</v>
      </c>
      <c r="E266" s="93">
        <f t="shared" si="19"/>
        <v>4.9206327868852462</v>
      </c>
      <c r="F266" s="94">
        <f t="shared" si="20"/>
        <v>424</v>
      </c>
      <c r="G266" s="80" t="str">
        <f t="shared" si="21"/>
        <v>Sunshine (Vic.)</v>
      </c>
      <c r="H266" s="81">
        <f t="shared" si="22"/>
        <v>7.2829131652661072</v>
      </c>
    </row>
    <row r="267" spans="2:8" x14ac:dyDescent="0.3">
      <c r="B267" s="95">
        <v>261</v>
      </c>
      <c r="C267" s="96" t="s">
        <v>821</v>
      </c>
      <c r="D267" s="93">
        <f>VLOOKUP($B267,'Data 2'!$A$6:$U$2935,2+$H$4)</f>
        <v>0</v>
      </c>
      <c r="E267" s="93">
        <f t="shared" si="19"/>
        <v>2.6100000000000003E-3</v>
      </c>
      <c r="F267" s="94">
        <f t="shared" si="20"/>
        <v>2750</v>
      </c>
      <c r="G267" s="80" t="str">
        <f t="shared" si="21"/>
        <v>Altona North</v>
      </c>
      <c r="H267" s="81">
        <f t="shared" si="22"/>
        <v>7.2936660268714011</v>
      </c>
    </row>
    <row r="268" spans="2:8" x14ac:dyDescent="0.3">
      <c r="B268" s="95">
        <v>262</v>
      </c>
      <c r="C268" s="96" t="s">
        <v>822</v>
      </c>
      <c r="D268" s="93">
        <f>VLOOKUP($B268,'Data 2'!$A$6:$U$2935,2+$H$4)</f>
        <v>0</v>
      </c>
      <c r="E268" s="93">
        <f t="shared" si="19"/>
        <v>2.6200000000000004E-3</v>
      </c>
      <c r="F268" s="94">
        <f t="shared" si="20"/>
        <v>2749</v>
      </c>
      <c r="G268" s="80" t="str">
        <f t="shared" si="21"/>
        <v>Benalla</v>
      </c>
      <c r="H268" s="81">
        <f t="shared" si="22"/>
        <v>7.2727272727272725</v>
      </c>
    </row>
    <row r="269" spans="2:8" x14ac:dyDescent="0.3">
      <c r="B269" s="95">
        <v>263</v>
      </c>
      <c r="C269" s="96" t="s">
        <v>823</v>
      </c>
      <c r="D269" s="93">
        <f>VLOOKUP($B269,'Data 2'!$A$6:$U$2935,2+$H$4)</f>
        <v>0</v>
      </c>
      <c r="E269" s="93">
        <f t="shared" si="19"/>
        <v>2.6300000000000004E-3</v>
      </c>
      <c r="F269" s="94">
        <f t="shared" si="20"/>
        <v>2748</v>
      </c>
      <c r="G269" s="80" t="str">
        <f t="shared" si="21"/>
        <v>Cobblebank</v>
      </c>
      <c r="H269" s="81">
        <f t="shared" si="22"/>
        <v>7.2368421052631584</v>
      </c>
    </row>
    <row r="270" spans="2:8" x14ac:dyDescent="0.3">
      <c r="B270" s="95">
        <v>264</v>
      </c>
      <c r="C270" s="96" t="s">
        <v>824</v>
      </c>
      <c r="D270" s="93">
        <f>VLOOKUP($B270,'Data 2'!$A$6:$U$2935,2+$H$4)</f>
        <v>0</v>
      </c>
      <c r="E270" s="93">
        <f t="shared" si="19"/>
        <v>2.6400000000000004E-3</v>
      </c>
      <c r="F270" s="94">
        <f t="shared" si="20"/>
        <v>2747</v>
      </c>
      <c r="G270" s="80" t="str">
        <f t="shared" si="21"/>
        <v>St Kilda (Vic.)</v>
      </c>
      <c r="H270" s="81">
        <f t="shared" si="22"/>
        <v>7.1618037135278518</v>
      </c>
    </row>
    <row r="271" spans="2:8" x14ac:dyDescent="0.3">
      <c r="B271" s="95">
        <v>265</v>
      </c>
      <c r="C271" s="96" t="s">
        <v>825</v>
      </c>
      <c r="D271" s="93">
        <f>VLOOKUP($B271,'Data 2'!$A$6:$U$2935,2+$H$4)</f>
        <v>0</v>
      </c>
      <c r="E271" s="93">
        <f t="shared" si="19"/>
        <v>2.65E-3</v>
      </c>
      <c r="F271" s="94">
        <f t="shared" si="20"/>
        <v>2746</v>
      </c>
      <c r="G271" s="80" t="str">
        <f t="shared" si="21"/>
        <v>Rye</v>
      </c>
      <c r="H271" s="81">
        <f t="shared" si="22"/>
        <v>7.1428571428571423</v>
      </c>
    </row>
    <row r="272" spans="2:8" x14ac:dyDescent="0.3">
      <c r="B272" s="95">
        <v>266</v>
      </c>
      <c r="C272" s="96" t="s">
        <v>826</v>
      </c>
      <c r="D272" s="93">
        <f>VLOOKUP($B272,'Data 2'!$A$6:$U$2935,2+$H$4)</f>
        <v>0</v>
      </c>
      <c r="E272" s="93">
        <f t="shared" si="19"/>
        <v>2.66E-3</v>
      </c>
      <c r="F272" s="94">
        <f t="shared" si="20"/>
        <v>2745</v>
      </c>
      <c r="G272" s="80" t="str">
        <f t="shared" si="21"/>
        <v>Thomastown</v>
      </c>
      <c r="H272" s="81">
        <f t="shared" si="22"/>
        <v>7.135250266240682</v>
      </c>
    </row>
    <row r="273" spans="2:8" x14ac:dyDescent="0.3">
      <c r="B273" s="95">
        <v>267</v>
      </c>
      <c r="C273" s="96" t="s">
        <v>827</v>
      </c>
      <c r="D273" s="93">
        <f>VLOOKUP($B273,'Data 2'!$A$6:$U$2935,2+$H$4)</f>
        <v>0</v>
      </c>
      <c r="E273" s="93">
        <f t="shared" si="19"/>
        <v>2.6700000000000001E-3</v>
      </c>
      <c r="F273" s="94">
        <f t="shared" si="20"/>
        <v>2744</v>
      </c>
      <c r="G273" s="80" t="str">
        <f t="shared" si="21"/>
        <v>Craigieburn</v>
      </c>
      <c r="H273" s="81">
        <f t="shared" si="22"/>
        <v>7.1335249542722758</v>
      </c>
    </row>
    <row r="274" spans="2:8" x14ac:dyDescent="0.3">
      <c r="B274" s="95">
        <v>268</v>
      </c>
      <c r="C274" s="96" t="s">
        <v>828</v>
      </c>
      <c r="D274" s="93">
        <f>VLOOKUP($B274,'Data 2'!$A$6:$U$2935,2+$H$4)</f>
        <v>0</v>
      </c>
      <c r="E274" s="93">
        <f t="shared" si="19"/>
        <v>2.6800000000000001E-3</v>
      </c>
      <c r="F274" s="94">
        <f t="shared" si="20"/>
        <v>2743</v>
      </c>
      <c r="G274" s="80" t="str">
        <f t="shared" si="21"/>
        <v>Diggers Rest</v>
      </c>
      <c r="H274" s="81">
        <f t="shared" si="22"/>
        <v>7.1065989847715745</v>
      </c>
    </row>
    <row r="275" spans="2:8" x14ac:dyDescent="0.3">
      <c r="B275" s="95">
        <v>269</v>
      </c>
      <c r="C275" s="96" t="s">
        <v>829</v>
      </c>
      <c r="D275" s="93">
        <f>VLOOKUP($B275,'Data 2'!$A$6:$U$2935,2+$H$4)</f>
        <v>0</v>
      </c>
      <c r="E275" s="93">
        <f t="shared" si="19"/>
        <v>2.6900000000000001E-3</v>
      </c>
      <c r="F275" s="94">
        <f t="shared" si="20"/>
        <v>2742</v>
      </c>
      <c r="G275" s="80" t="str">
        <f t="shared" si="21"/>
        <v>Spotswood</v>
      </c>
      <c r="H275" s="81">
        <f t="shared" si="22"/>
        <v>7.0796460176991154</v>
      </c>
    </row>
    <row r="276" spans="2:8" x14ac:dyDescent="0.3">
      <c r="B276" s="95">
        <v>270</v>
      </c>
      <c r="C276" s="96" t="s">
        <v>830</v>
      </c>
      <c r="D276" s="93">
        <f>VLOOKUP($B276,'Data 2'!$A$6:$U$2935,2+$H$4)</f>
        <v>0</v>
      </c>
      <c r="E276" s="93">
        <f t="shared" si="19"/>
        <v>2.7000000000000001E-3</v>
      </c>
      <c r="F276" s="94">
        <f t="shared" si="20"/>
        <v>2741</v>
      </c>
      <c r="G276" s="80" t="str">
        <f t="shared" si="21"/>
        <v>Skye (Vic.)</v>
      </c>
      <c r="H276" s="81">
        <f t="shared" si="22"/>
        <v>7.0763500931098688</v>
      </c>
    </row>
    <row r="277" spans="2:8" x14ac:dyDescent="0.3">
      <c r="B277" s="95">
        <v>271</v>
      </c>
      <c r="C277" s="96" t="s">
        <v>831</v>
      </c>
      <c r="D277" s="93">
        <f>VLOOKUP($B277,'Data 2'!$A$6:$U$2935,2+$H$4)</f>
        <v>0</v>
      </c>
      <c r="E277" s="93">
        <f t="shared" si="19"/>
        <v>2.7100000000000002E-3</v>
      </c>
      <c r="F277" s="94">
        <f t="shared" si="20"/>
        <v>2740</v>
      </c>
      <c r="G277" s="80" t="str">
        <f t="shared" si="21"/>
        <v>Fawkner</v>
      </c>
      <c r="H277" s="81">
        <f t="shared" si="22"/>
        <v>7.0588235294117645</v>
      </c>
    </row>
    <row r="278" spans="2:8" x14ac:dyDescent="0.3">
      <c r="B278" s="95">
        <v>272</v>
      </c>
      <c r="C278" s="96" t="s">
        <v>832</v>
      </c>
      <c r="D278" s="93">
        <f>VLOOKUP($B278,'Data 2'!$A$6:$U$2935,2+$H$4)</f>
        <v>0</v>
      </c>
      <c r="E278" s="93">
        <f t="shared" si="19"/>
        <v>2.7200000000000002E-3</v>
      </c>
      <c r="F278" s="94">
        <f t="shared" si="20"/>
        <v>2739</v>
      </c>
      <c r="G278" s="80" t="str">
        <f t="shared" si="21"/>
        <v>Carrum Downs</v>
      </c>
      <c r="H278" s="81">
        <f t="shared" si="22"/>
        <v>7.0588235294117645</v>
      </c>
    </row>
    <row r="279" spans="2:8" x14ac:dyDescent="0.3">
      <c r="B279" s="95">
        <v>273</v>
      </c>
      <c r="C279" s="96" t="s">
        <v>833</v>
      </c>
      <c r="D279" s="93">
        <f>VLOOKUP($B279,'Data 2'!$A$6:$U$2935,2+$H$4)</f>
        <v>0</v>
      </c>
      <c r="E279" s="93">
        <f t="shared" si="19"/>
        <v>2.7300000000000002E-3</v>
      </c>
      <c r="F279" s="94">
        <f t="shared" si="20"/>
        <v>2738</v>
      </c>
      <c r="G279" s="80" t="str">
        <f t="shared" si="21"/>
        <v>Mickleham</v>
      </c>
      <c r="H279" s="81">
        <f t="shared" si="22"/>
        <v>7.0441988950276242</v>
      </c>
    </row>
    <row r="280" spans="2:8" x14ac:dyDescent="0.3">
      <c r="B280" s="95">
        <v>274</v>
      </c>
      <c r="C280" s="96" t="s">
        <v>834</v>
      </c>
      <c r="D280" s="93">
        <f>VLOOKUP($B280,'Data 2'!$A$6:$U$2935,2+$H$4)</f>
        <v>13.888888888888889</v>
      </c>
      <c r="E280" s="93">
        <f t="shared" si="19"/>
        <v>13.891628888888889</v>
      </c>
      <c r="F280" s="94">
        <f t="shared" si="20"/>
        <v>90</v>
      </c>
      <c r="G280" s="80" t="str">
        <f t="shared" si="21"/>
        <v>West Wodonga</v>
      </c>
      <c r="H280" s="81">
        <f t="shared" si="22"/>
        <v>7.0212765957446814</v>
      </c>
    </row>
    <row r="281" spans="2:8" x14ac:dyDescent="0.3">
      <c r="B281" s="95">
        <v>275</v>
      </c>
      <c r="C281" s="96" t="s">
        <v>835</v>
      </c>
      <c r="D281" s="93">
        <f>VLOOKUP($B281,'Data 2'!$A$6:$U$2935,2+$H$4)</f>
        <v>0</v>
      </c>
      <c r="E281" s="93">
        <f t="shared" si="19"/>
        <v>2.7500000000000003E-3</v>
      </c>
      <c r="F281" s="94">
        <f t="shared" si="20"/>
        <v>2737</v>
      </c>
      <c r="G281" s="80" t="str">
        <f t="shared" si="21"/>
        <v>Hamilton (Vic.)</v>
      </c>
      <c r="H281" s="81">
        <f t="shared" si="22"/>
        <v>7.0298769771529006</v>
      </c>
    </row>
    <row r="282" spans="2:8" x14ac:dyDescent="0.3">
      <c r="B282" s="95">
        <v>276</v>
      </c>
      <c r="C282" s="96" t="s">
        <v>836</v>
      </c>
      <c r="D282" s="93">
        <f>VLOOKUP($B282,'Data 2'!$A$6:$U$2935,2+$H$4)</f>
        <v>0</v>
      </c>
      <c r="E282" s="93">
        <f t="shared" si="19"/>
        <v>2.7600000000000003E-3</v>
      </c>
      <c r="F282" s="94">
        <f t="shared" si="20"/>
        <v>2736</v>
      </c>
      <c r="G282" s="80" t="str">
        <f t="shared" si="21"/>
        <v>Rosebud</v>
      </c>
      <c r="H282" s="81">
        <f t="shared" si="22"/>
        <v>7.0149253731343286</v>
      </c>
    </row>
    <row r="283" spans="2:8" x14ac:dyDescent="0.3">
      <c r="B283" s="95">
        <v>277</v>
      </c>
      <c r="C283" s="96" t="s">
        <v>837</v>
      </c>
      <c r="D283" s="93">
        <f>VLOOKUP($B283,'Data 2'!$A$6:$U$2935,2+$H$4)</f>
        <v>0</v>
      </c>
      <c r="E283" s="93">
        <f t="shared" si="19"/>
        <v>2.7700000000000003E-3</v>
      </c>
      <c r="F283" s="94">
        <f t="shared" si="20"/>
        <v>2735</v>
      </c>
      <c r="G283" s="80" t="str">
        <f t="shared" si="21"/>
        <v>Bright (Vic.)</v>
      </c>
      <c r="H283" s="81">
        <f t="shared" si="22"/>
        <v>7.0175438596491224</v>
      </c>
    </row>
    <row r="284" spans="2:8" x14ac:dyDescent="0.3">
      <c r="B284" s="95">
        <v>278</v>
      </c>
      <c r="C284" s="96" t="s">
        <v>242</v>
      </c>
      <c r="D284" s="93">
        <f>VLOOKUP($B284,'Data 2'!$A$6:$U$2935,2+$H$4)</f>
        <v>3.5335689045936398</v>
      </c>
      <c r="E284" s="93">
        <f t="shared" si="19"/>
        <v>3.5363489045936398</v>
      </c>
      <c r="F284" s="94">
        <f t="shared" si="20"/>
        <v>545</v>
      </c>
      <c r="G284" s="80" t="str">
        <f t="shared" si="21"/>
        <v>Narre Warren</v>
      </c>
      <c r="H284" s="81">
        <f t="shared" si="22"/>
        <v>6.9956277326670824</v>
      </c>
    </row>
    <row r="285" spans="2:8" x14ac:dyDescent="0.3">
      <c r="B285" s="95">
        <v>279</v>
      </c>
      <c r="C285" s="96" t="s">
        <v>838</v>
      </c>
      <c r="D285" s="93">
        <f>VLOOKUP($B285,'Data 2'!$A$6:$U$2935,2+$H$4)</f>
        <v>3.5714285714285712</v>
      </c>
      <c r="E285" s="93">
        <f t="shared" si="19"/>
        <v>3.5742185714285712</v>
      </c>
      <c r="F285" s="94">
        <f t="shared" si="20"/>
        <v>539</v>
      </c>
      <c r="G285" s="80" t="str">
        <f t="shared" si="21"/>
        <v>Spring Gully (Vic.)</v>
      </c>
      <c r="H285" s="81">
        <f t="shared" si="22"/>
        <v>6.9892473118279561</v>
      </c>
    </row>
    <row r="286" spans="2:8" x14ac:dyDescent="0.3">
      <c r="B286" s="95">
        <v>280</v>
      </c>
      <c r="C286" s="96" t="s">
        <v>839</v>
      </c>
      <c r="D286" s="93">
        <f>VLOOKUP($B286,'Data 2'!$A$6:$U$2935,2+$H$4)</f>
        <v>0</v>
      </c>
      <c r="E286" s="93">
        <f t="shared" si="19"/>
        <v>2.8000000000000004E-3</v>
      </c>
      <c r="F286" s="94">
        <f t="shared" si="20"/>
        <v>2734</v>
      </c>
      <c r="G286" s="80" t="str">
        <f t="shared" si="21"/>
        <v>Inverloch</v>
      </c>
      <c r="H286" s="81">
        <f t="shared" si="22"/>
        <v>6.9852941176470589</v>
      </c>
    </row>
    <row r="287" spans="2:8" x14ac:dyDescent="0.3">
      <c r="B287" s="95">
        <v>281</v>
      </c>
      <c r="C287" s="96" t="s">
        <v>840</v>
      </c>
      <c r="D287" s="93">
        <f>VLOOKUP($B287,'Data 2'!$A$6:$U$2935,2+$H$4)</f>
        <v>0</v>
      </c>
      <c r="E287" s="93">
        <f t="shared" si="19"/>
        <v>2.8100000000000004E-3</v>
      </c>
      <c r="F287" s="94">
        <f t="shared" si="20"/>
        <v>2733</v>
      </c>
      <c r="G287" s="80" t="str">
        <f t="shared" si="21"/>
        <v>Carrum</v>
      </c>
      <c r="H287" s="81">
        <f t="shared" si="22"/>
        <v>6.9767441860465116</v>
      </c>
    </row>
    <row r="288" spans="2:8" x14ac:dyDescent="0.3">
      <c r="B288" s="95">
        <v>282</v>
      </c>
      <c r="C288" s="96" t="s">
        <v>3125</v>
      </c>
      <c r="D288" s="93">
        <f>VLOOKUP($B288,'Data 2'!$A$6:$U$2935,2+$H$4)</f>
        <v>0</v>
      </c>
      <c r="E288" s="93">
        <f t="shared" si="19"/>
        <v>2.82E-3</v>
      </c>
      <c r="F288" s="94">
        <f t="shared" si="20"/>
        <v>2732</v>
      </c>
      <c r="G288" s="80" t="str">
        <f t="shared" si="21"/>
        <v>Numurkah</v>
      </c>
      <c r="H288" s="81">
        <f t="shared" si="22"/>
        <v>6.9565217391304346</v>
      </c>
    </row>
    <row r="289" spans="2:8" x14ac:dyDescent="0.3">
      <c r="B289" s="95">
        <v>283</v>
      </c>
      <c r="C289" s="96" t="s">
        <v>841</v>
      </c>
      <c r="D289" s="93">
        <f>VLOOKUP($B289,'Data 2'!$A$6:$U$2935,2+$H$4)</f>
        <v>0</v>
      </c>
      <c r="E289" s="93">
        <f t="shared" si="19"/>
        <v>2.8300000000000001E-3</v>
      </c>
      <c r="F289" s="94">
        <f t="shared" si="20"/>
        <v>2731</v>
      </c>
      <c r="G289" s="80" t="str">
        <f t="shared" si="21"/>
        <v>Pakenham</v>
      </c>
      <c r="H289" s="81">
        <f t="shared" si="22"/>
        <v>6.9559228650137737</v>
      </c>
    </row>
    <row r="290" spans="2:8" x14ac:dyDescent="0.3">
      <c r="B290" s="95">
        <v>284</v>
      </c>
      <c r="C290" s="96" t="s">
        <v>842</v>
      </c>
      <c r="D290" s="93">
        <f>VLOOKUP($B290,'Data 2'!$A$6:$U$2935,2+$H$4)</f>
        <v>0</v>
      </c>
      <c r="E290" s="93">
        <f t="shared" si="19"/>
        <v>2.8400000000000001E-3</v>
      </c>
      <c r="F290" s="94">
        <f t="shared" si="20"/>
        <v>2730</v>
      </c>
      <c r="G290" s="80" t="str">
        <f t="shared" si="21"/>
        <v>Longford (Vic.)</v>
      </c>
      <c r="H290" s="81">
        <f t="shared" si="22"/>
        <v>6.9565217391304346</v>
      </c>
    </row>
    <row r="291" spans="2:8" x14ac:dyDescent="0.3">
      <c r="B291" s="95">
        <v>285</v>
      </c>
      <c r="C291" s="96" t="s">
        <v>843</v>
      </c>
      <c r="D291" s="93">
        <f>VLOOKUP($B291,'Data 2'!$A$6:$U$2935,2+$H$4)</f>
        <v>0</v>
      </c>
      <c r="E291" s="93">
        <f t="shared" si="19"/>
        <v>2.8500000000000001E-3</v>
      </c>
      <c r="F291" s="94">
        <f t="shared" si="20"/>
        <v>2729</v>
      </c>
      <c r="G291" s="80" t="str">
        <f t="shared" si="21"/>
        <v>Horsham</v>
      </c>
      <c r="H291" s="81">
        <f t="shared" si="22"/>
        <v>6.9518716577540109</v>
      </c>
    </row>
    <row r="292" spans="2:8" x14ac:dyDescent="0.3">
      <c r="B292" s="95">
        <v>286</v>
      </c>
      <c r="C292" s="96" t="s">
        <v>844</v>
      </c>
      <c r="D292" s="93">
        <f>VLOOKUP($B292,'Data 2'!$A$6:$U$2935,2+$H$4)</f>
        <v>0</v>
      </c>
      <c r="E292" s="93">
        <f t="shared" si="19"/>
        <v>2.8600000000000001E-3</v>
      </c>
      <c r="F292" s="94">
        <f t="shared" si="20"/>
        <v>2728</v>
      </c>
      <c r="G292" s="80" t="str">
        <f t="shared" si="21"/>
        <v>Terang</v>
      </c>
      <c r="H292" s="81">
        <f t="shared" si="22"/>
        <v>6.9306930693069315</v>
      </c>
    </row>
    <row r="293" spans="2:8" x14ac:dyDescent="0.3">
      <c r="B293" s="95">
        <v>287</v>
      </c>
      <c r="C293" s="96" t="s">
        <v>845</v>
      </c>
      <c r="D293" s="93">
        <f>VLOOKUP($B293,'Data 2'!$A$6:$U$2935,2+$H$4)</f>
        <v>0</v>
      </c>
      <c r="E293" s="93">
        <f t="shared" si="19"/>
        <v>2.8700000000000002E-3</v>
      </c>
      <c r="F293" s="94">
        <f t="shared" si="20"/>
        <v>2727</v>
      </c>
      <c r="G293" s="80" t="str">
        <f t="shared" si="21"/>
        <v>Epsom (Vic.)</v>
      </c>
      <c r="H293" s="81">
        <f t="shared" si="22"/>
        <v>6.9204152249134951</v>
      </c>
    </row>
    <row r="294" spans="2:8" x14ac:dyDescent="0.3">
      <c r="B294" s="95">
        <v>288</v>
      </c>
      <c r="C294" s="96" t="s">
        <v>846</v>
      </c>
      <c r="D294" s="93">
        <f>VLOOKUP($B294,'Data 2'!$A$6:$U$2935,2+$H$4)</f>
        <v>6</v>
      </c>
      <c r="E294" s="93">
        <f t="shared" si="19"/>
        <v>6.0028800000000002</v>
      </c>
      <c r="F294" s="94">
        <f t="shared" si="20"/>
        <v>346</v>
      </c>
      <c r="G294" s="80" t="str">
        <f t="shared" si="21"/>
        <v>Boronia</v>
      </c>
      <c r="H294" s="81">
        <f t="shared" si="22"/>
        <v>6.9128787878787872</v>
      </c>
    </row>
    <row r="295" spans="2:8" x14ac:dyDescent="0.3">
      <c r="B295" s="95">
        <v>289</v>
      </c>
      <c r="C295" s="96" t="s">
        <v>847</v>
      </c>
      <c r="D295" s="93">
        <f>VLOOKUP($B295,'Data 2'!$A$6:$U$2935,2+$H$4)</f>
        <v>0</v>
      </c>
      <c r="E295" s="93">
        <f t="shared" si="19"/>
        <v>2.8900000000000002E-3</v>
      </c>
      <c r="F295" s="94">
        <f t="shared" si="20"/>
        <v>2726</v>
      </c>
      <c r="G295" s="80" t="str">
        <f t="shared" si="21"/>
        <v>Seaford (Vic.)</v>
      </c>
      <c r="H295" s="81">
        <f t="shared" si="22"/>
        <v>6.8918918918918921</v>
      </c>
    </row>
    <row r="296" spans="2:8" x14ac:dyDescent="0.3">
      <c r="B296" s="95">
        <v>290</v>
      </c>
      <c r="C296" s="96" t="s">
        <v>848</v>
      </c>
      <c r="D296" s="93">
        <f>VLOOKUP($B296,'Data 2'!$A$6:$U$2935,2+$H$4)</f>
        <v>0</v>
      </c>
      <c r="E296" s="93">
        <f t="shared" si="19"/>
        <v>2.9000000000000002E-3</v>
      </c>
      <c r="F296" s="94">
        <f t="shared" si="20"/>
        <v>2725</v>
      </c>
      <c r="G296" s="80" t="str">
        <f t="shared" si="21"/>
        <v>Launching Place</v>
      </c>
      <c r="H296" s="81">
        <f t="shared" si="22"/>
        <v>6.8965517241379306</v>
      </c>
    </row>
    <row r="297" spans="2:8" x14ac:dyDescent="0.3">
      <c r="B297" s="95">
        <v>291</v>
      </c>
      <c r="C297" s="96" t="s">
        <v>849</v>
      </c>
      <c r="D297" s="93">
        <f>VLOOKUP($B297,'Data 2'!$A$6:$U$2935,2+$H$4)</f>
        <v>0</v>
      </c>
      <c r="E297" s="93">
        <f t="shared" si="19"/>
        <v>2.9100000000000003E-3</v>
      </c>
      <c r="F297" s="94">
        <f t="shared" si="20"/>
        <v>2724</v>
      </c>
      <c r="G297" s="80" t="str">
        <f t="shared" si="21"/>
        <v>Somerville (Vic.)</v>
      </c>
      <c r="H297" s="81">
        <f t="shared" si="22"/>
        <v>6.8493150684931505</v>
      </c>
    </row>
    <row r="298" spans="2:8" x14ac:dyDescent="0.3">
      <c r="B298" s="95">
        <v>292</v>
      </c>
      <c r="C298" s="96" t="s">
        <v>850</v>
      </c>
      <c r="D298" s="93">
        <f>VLOOKUP($B298,'Data 2'!$A$6:$U$2935,2+$H$4)</f>
        <v>0</v>
      </c>
      <c r="E298" s="93">
        <f t="shared" si="19"/>
        <v>2.9200000000000003E-3</v>
      </c>
      <c r="F298" s="94">
        <f t="shared" si="20"/>
        <v>2723</v>
      </c>
      <c r="G298" s="80" t="str">
        <f t="shared" si="21"/>
        <v>Roxburgh Park</v>
      </c>
      <c r="H298" s="81">
        <f t="shared" si="22"/>
        <v>6.8304668304668308</v>
      </c>
    </row>
    <row r="299" spans="2:8" x14ac:dyDescent="0.3">
      <c r="B299" s="95">
        <v>293</v>
      </c>
      <c r="C299" s="96" t="s">
        <v>851</v>
      </c>
      <c r="D299" s="93">
        <f>VLOOKUP($B299,'Data 2'!$A$6:$U$2935,2+$H$4)</f>
        <v>0</v>
      </c>
      <c r="E299" s="93">
        <f t="shared" si="19"/>
        <v>2.9300000000000003E-3</v>
      </c>
      <c r="F299" s="94">
        <f t="shared" si="20"/>
        <v>2722</v>
      </c>
      <c r="G299" s="80" t="str">
        <f t="shared" si="21"/>
        <v>Bell Park</v>
      </c>
      <c r="H299" s="81">
        <f t="shared" si="22"/>
        <v>6.8181818181818175</v>
      </c>
    </row>
    <row r="300" spans="2:8" x14ac:dyDescent="0.3">
      <c r="B300" s="95">
        <v>294</v>
      </c>
      <c r="C300" s="96" t="s">
        <v>852</v>
      </c>
      <c r="D300" s="93">
        <f>VLOOKUP($B300,'Data 2'!$A$6:$U$2935,2+$H$4)</f>
        <v>0</v>
      </c>
      <c r="E300" s="93">
        <f t="shared" si="19"/>
        <v>2.9400000000000003E-3</v>
      </c>
      <c r="F300" s="94">
        <f t="shared" si="20"/>
        <v>2721</v>
      </c>
      <c r="G300" s="80" t="str">
        <f t="shared" si="21"/>
        <v>Colac</v>
      </c>
      <c r="H300" s="81">
        <f t="shared" si="22"/>
        <v>6.8027210884353746</v>
      </c>
    </row>
    <row r="301" spans="2:8" x14ac:dyDescent="0.3">
      <c r="B301" s="95">
        <v>295</v>
      </c>
      <c r="C301" s="96" t="s">
        <v>853</v>
      </c>
      <c r="D301" s="93">
        <f>VLOOKUP($B301,'Data 2'!$A$6:$U$2935,2+$H$4)</f>
        <v>0</v>
      </c>
      <c r="E301" s="93">
        <f t="shared" si="19"/>
        <v>2.9500000000000004E-3</v>
      </c>
      <c r="F301" s="94">
        <f t="shared" si="20"/>
        <v>2720</v>
      </c>
      <c r="G301" s="80" t="str">
        <f t="shared" si="21"/>
        <v>Ballarat North</v>
      </c>
      <c r="H301" s="81">
        <f t="shared" si="22"/>
        <v>6.7796610169491522</v>
      </c>
    </row>
    <row r="302" spans="2:8" x14ac:dyDescent="0.3">
      <c r="B302" s="95">
        <v>296</v>
      </c>
      <c r="C302" s="96" t="s">
        <v>854</v>
      </c>
      <c r="D302" s="93">
        <f>VLOOKUP($B302,'Data 2'!$A$6:$U$2935,2+$H$4)</f>
        <v>0</v>
      </c>
      <c r="E302" s="93">
        <f t="shared" si="19"/>
        <v>2.9600000000000004E-3</v>
      </c>
      <c r="F302" s="94">
        <f t="shared" si="20"/>
        <v>2719</v>
      </c>
      <c r="G302" s="80" t="str">
        <f t="shared" si="21"/>
        <v>Bunyip</v>
      </c>
      <c r="H302" s="81">
        <f t="shared" si="22"/>
        <v>6.7632850241545892</v>
      </c>
    </row>
    <row r="303" spans="2:8" x14ac:dyDescent="0.3">
      <c r="B303" s="95">
        <v>297</v>
      </c>
      <c r="C303" s="96" t="s">
        <v>855</v>
      </c>
      <c r="D303" s="93">
        <f>VLOOKUP($B303,'Data 2'!$A$6:$U$2935,2+$H$4)</f>
        <v>0</v>
      </c>
      <c r="E303" s="93">
        <f t="shared" si="19"/>
        <v>2.9700000000000004E-3</v>
      </c>
      <c r="F303" s="94">
        <f t="shared" si="20"/>
        <v>2718</v>
      </c>
      <c r="G303" s="80" t="str">
        <f t="shared" si="21"/>
        <v>Noble Park</v>
      </c>
      <c r="H303" s="81">
        <f t="shared" si="22"/>
        <v>6.7423230974632844</v>
      </c>
    </row>
    <row r="304" spans="2:8" x14ac:dyDescent="0.3">
      <c r="B304" s="95">
        <v>298</v>
      </c>
      <c r="C304" s="96" t="s">
        <v>856</v>
      </c>
      <c r="D304" s="93">
        <f>VLOOKUP($B304,'Data 2'!$A$6:$U$2935,2+$H$4)</f>
        <v>0</v>
      </c>
      <c r="E304" s="93">
        <f t="shared" si="19"/>
        <v>2.9800000000000004E-3</v>
      </c>
      <c r="F304" s="94">
        <f t="shared" si="20"/>
        <v>2717</v>
      </c>
      <c r="G304" s="80" t="str">
        <f t="shared" si="21"/>
        <v>Jacana</v>
      </c>
      <c r="H304" s="81">
        <f t="shared" si="22"/>
        <v>6.7415730337078648</v>
      </c>
    </row>
    <row r="305" spans="2:8" x14ac:dyDescent="0.3">
      <c r="B305" s="95">
        <v>299</v>
      </c>
      <c r="C305" s="96" t="s">
        <v>857</v>
      </c>
      <c r="D305" s="93">
        <f>VLOOKUP($B305,'Data 2'!$A$6:$U$2935,2+$H$4)</f>
        <v>0</v>
      </c>
      <c r="E305" s="93">
        <f t="shared" si="19"/>
        <v>2.99E-3</v>
      </c>
      <c r="F305" s="94">
        <f t="shared" si="20"/>
        <v>2716</v>
      </c>
      <c r="G305" s="80" t="str">
        <f t="shared" si="21"/>
        <v>Yarra Glen</v>
      </c>
      <c r="H305" s="81">
        <f t="shared" si="22"/>
        <v>6.7073170731707323</v>
      </c>
    </row>
    <row r="306" spans="2:8" x14ac:dyDescent="0.3">
      <c r="B306" s="95">
        <v>300</v>
      </c>
      <c r="C306" s="96" t="s">
        <v>858</v>
      </c>
      <c r="D306" s="93">
        <f>VLOOKUP($B306,'Data 2'!$A$6:$U$2935,2+$H$4)</f>
        <v>0</v>
      </c>
      <c r="E306" s="93">
        <f t="shared" si="19"/>
        <v>3.0000000000000001E-3</v>
      </c>
      <c r="F306" s="94">
        <f t="shared" si="20"/>
        <v>2715</v>
      </c>
      <c r="G306" s="80" t="str">
        <f t="shared" si="21"/>
        <v>Heyfield</v>
      </c>
      <c r="H306" s="81">
        <f t="shared" si="22"/>
        <v>6.7226890756302522</v>
      </c>
    </row>
    <row r="307" spans="2:8" x14ac:dyDescent="0.3">
      <c r="B307" s="95">
        <v>301</v>
      </c>
      <c r="C307" s="96" t="s">
        <v>859</v>
      </c>
      <c r="D307" s="93">
        <f>VLOOKUP($B307,'Data 2'!$A$6:$U$2935,2+$H$4)</f>
        <v>0</v>
      </c>
      <c r="E307" s="93">
        <f t="shared" si="19"/>
        <v>3.0100000000000001E-3</v>
      </c>
      <c r="F307" s="94">
        <f t="shared" si="20"/>
        <v>2714</v>
      </c>
      <c r="G307" s="80" t="str">
        <f t="shared" si="21"/>
        <v>Nar Nar Goon</v>
      </c>
      <c r="H307" s="81">
        <f t="shared" si="22"/>
        <v>6.666666666666667</v>
      </c>
    </row>
    <row r="308" spans="2:8" x14ac:dyDescent="0.3">
      <c r="B308" s="95">
        <v>302</v>
      </c>
      <c r="C308" s="96" t="s">
        <v>860</v>
      </c>
      <c r="D308" s="93">
        <f>VLOOKUP($B308,'Data 2'!$A$6:$U$2935,2+$H$4)</f>
        <v>0</v>
      </c>
      <c r="E308" s="93">
        <f t="shared" si="19"/>
        <v>3.0200000000000001E-3</v>
      </c>
      <c r="F308" s="94">
        <f t="shared" si="20"/>
        <v>2713</v>
      </c>
      <c r="G308" s="80" t="str">
        <f t="shared" si="21"/>
        <v>Kinglake</v>
      </c>
      <c r="H308" s="81">
        <f t="shared" si="22"/>
        <v>6.666666666666667</v>
      </c>
    </row>
    <row r="309" spans="2:8" x14ac:dyDescent="0.3">
      <c r="B309" s="95">
        <v>303</v>
      </c>
      <c r="C309" s="96" t="s">
        <v>861</v>
      </c>
      <c r="D309" s="93">
        <f>VLOOKUP($B309,'Data 2'!$A$6:$U$2935,2+$H$4)</f>
        <v>0</v>
      </c>
      <c r="E309" s="93">
        <f t="shared" si="19"/>
        <v>3.0300000000000001E-3</v>
      </c>
      <c r="F309" s="94">
        <f t="shared" si="20"/>
        <v>2712</v>
      </c>
      <c r="G309" s="80" t="str">
        <f t="shared" si="21"/>
        <v>Killara (Wodonga - Vic.)</v>
      </c>
      <c r="H309" s="81">
        <f t="shared" si="22"/>
        <v>6.666666666666667</v>
      </c>
    </row>
    <row r="310" spans="2:8" x14ac:dyDescent="0.3">
      <c r="B310" s="95">
        <v>304</v>
      </c>
      <c r="C310" s="96" t="s">
        <v>243</v>
      </c>
      <c r="D310" s="93">
        <f>VLOOKUP($B310,'Data 2'!$A$6:$U$2935,2+$H$4)</f>
        <v>6.9128787878787872</v>
      </c>
      <c r="E310" s="93">
        <f t="shared" si="19"/>
        <v>6.9159187878787876</v>
      </c>
      <c r="F310" s="94">
        <f t="shared" si="20"/>
        <v>288</v>
      </c>
      <c r="G310" s="80" t="str">
        <f t="shared" si="21"/>
        <v>Dromana</v>
      </c>
      <c r="H310" s="81">
        <f t="shared" si="22"/>
        <v>6.666666666666667</v>
      </c>
    </row>
    <row r="311" spans="2:8" x14ac:dyDescent="0.3">
      <c r="B311" s="95">
        <v>305</v>
      </c>
      <c r="C311" s="96" t="s">
        <v>862</v>
      </c>
      <c r="D311" s="93">
        <f>VLOOKUP($B311,'Data 2'!$A$6:$U$2935,2+$H$4)</f>
        <v>0</v>
      </c>
      <c r="E311" s="93">
        <f t="shared" si="19"/>
        <v>3.0500000000000002E-3</v>
      </c>
      <c r="F311" s="94">
        <f t="shared" si="20"/>
        <v>2711</v>
      </c>
      <c r="G311" s="80" t="str">
        <f t="shared" si="21"/>
        <v>Lovely Banks</v>
      </c>
      <c r="H311" s="81">
        <f t="shared" si="22"/>
        <v>6.6298342541436464</v>
      </c>
    </row>
    <row r="312" spans="2:8" x14ac:dyDescent="0.3">
      <c r="B312" s="95">
        <v>306</v>
      </c>
      <c r="C312" s="96" t="s">
        <v>863</v>
      </c>
      <c r="D312" s="93">
        <f>VLOOKUP($B312,'Data 2'!$A$6:$U$2935,2+$H$4)</f>
        <v>0</v>
      </c>
      <c r="E312" s="93">
        <f t="shared" si="19"/>
        <v>3.0600000000000002E-3</v>
      </c>
      <c r="F312" s="94">
        <f t="shared" si="20"/>
        <v>2710</v>
      </c>
      <c r="G312" s="80" t="str">
        <f t="shared" si="21"/>
        <v>Golden Square</v>
      </c>
      <c r="H312" s="81">
        <f t="shared" si="22"/>
        <v>6.6239316239316244</v>
      </c>
    </row>
    <row r="313" spans="2:8" x14ac:dyDescent="0.3">
      <c r="B313" s="95">
        <v>307</v>
      </c>
      <c r="C313" s="96" t="s">
        <v>864</v>
      </c>
      <c r="D313" s="93">
        <f>VLOOKUP($B313,'Data 2'!$A$6:$U$2935,2+$H$4)</f>
        <v>2.7190332326283988</v>
      </c>
      <c r="E313" s="93">
        <f t="shared" si="19"/>
        <v>2.7221032326283989</v>
      </c>
      <c r="F313" s="94">
        <f t="shared" si="20"/>
        <v>617</v>
      </c>
      <c r="G313" s="80" t="str">
        <f t="shared" si="21"/>
        <v>Braybrook</v>
      </c>
      <c r="H313" s="81">
        <f t="shared" si="22"/>
        <v>6.6132264529058116</v>
      </c>
    </row>
    <row r="314" spans="2:8" x14ac:dyDescent="0.3">
      <c r="B314" s="95">
        <v>308</v>
      </c>
      <c r="C314" s="96" t="s">
        <v>865</v>
      </c>
      <c r="D314" s="93">
        <f>VLOOKUP($B314,'Data 2'!$A$6:$U$2935,2+$H$4)</f>
        <v>0</v>
      </c>
      <c r="E314" s="93">
        <f t="shared" si="19"/>
        <v>3.0800000000000003E-3</v>
      </c>
      <c r="F314" s="94">
        <f t="shared" si="20"/>
        <v>2709</v>
      </c>
      <c r="G314" s="80" t="str">
        <f t="shared" si="21"/>
        <v>Ardeer</v>
      </c>
      <c r="H314" s="81">
        <f t="shared" si="22"/>
        <v>6.6115702479338845</v>
      </c>
    </row>
    <row r="315" spans="2:8" x14ac:dyDescent="0.3">
      <c r="B315" s="95">
        <v>309</v>
      </c>
      <c r="C315" s="96" t="s">
        <v>866</v>
      </c>
      <c r="D315" s="93">
        <f>VLOOKUP($B315,'Data 2'!$A$6:$U$2935,2+$H$4)</f>
        <v>0</v>
      </c>
      <c r="E315" s="93">
        <f t="shared" si="19"/>
        <v>3.0900000000000003E-3</v>
      </c>
      <c r="F315" s="94">
        <f t="shared" si="20"/>
        <v>2708</v>
      </c>
      <c r="G315" s="80" t="str">
        <f t="shared" si="21"/>
        <v>Moolap</v>
      </c>
      <c r="H315" s="81">
        <f t="shared" si="22"/>
        <v>6.5789473684210522</v>
      </c>
    </row>
    <row r="316" spans="2:8" x14ac:dyDescent="0.3">
      <c r="B316" s="95">
        <v>310</v>
      </c>
      <c r="C316" s="96" t="s">
        <v>867</v>
      </c>
      <c r="D316" s="93">
        <f>VLOOKUP($B316,'Data 2'!$A$6:$U$2935,2+$H$4)</f>
        <v>0</v>
      </c>
      <c r="E316" s="93">
        <f t="shared" si="19"/>
        <v>3.1000000000000003E-3</v>
      </c>
      <c r="F316" s="94">
        <f t="shared" si="20"/>
        <v>2707</v>
      </c>
      <c r="G316" s="80" t="str">
        <f t="shared" si="21"/>
        <v>North Bendigo</v>
      </c>
      <c r="H316" s="81">
        <f t="shared" si="22"/>
        <v>6.5420560747663545</v>
      </c>
    </row>
    <row r="317" spans="2:8" x14ac:dyDescent="0.3">
      <c r="B317" s="95">
        <v>311</v>
      </c>
      <c r="C317" s="96" t="s">
        <v>868</v>
      </c>
      <c r="D317" s="93">
        <f>VLOOKUP($B317,'Data 2'!$A$6:$U$2935,2+$H$4)</f>
        <v>0</v>
      </c>
      <c r="E317" s="93">
        <f t="shared" si="19"/>
        <v>3.1100000000000004E-3</v>
      </c>
      <c r="F317" s="94">
        <f t="shared" si="20"/>
        <v>2706</v>
      </c>
      <c r="G317" s="80" t="str">
        <f t="shared" si="21"/>
        <v>Epping (Vic.)</v>
      </c>
      <c r="H317" s="81">
        <f t="shared" si="22"/>
        <v>6.5415244596131972</v>
      </c>
    </row>
    <row r="318" spans="2:8" x14ac:dyDescent="0.3">
      <c r="B318" s="95">
        <v>312</v>
      </c>
      <c r="C318" s="96" t="s">
        <v>869</v>
      </c>
      <c r="D318" s="93">
        <f>VLOOKUP($B318,'Data 2'!$A$6:$U$2935,2+$H$4)</f>
        <v>0</v>
      </c>
      <c r="E318" s="93">
        <f t="shared" si="19"/>
        <v>3.1200000000000004E-3</v>
      </c>
      <c r="F318" s="94">
        <f t="shared" si="20"/>
        <v>2705</v>
      </c>
      <c r="G318" s="80" t="str">
        <f t="shared" si="21"/>
        <v>Rushworth</v>
      </c>
      <c r="H318" s="81">
        <f t="shared" si="22"/>
        <v>6.5217391304347823</v>
      </c>
    </row>
    <row r="319" spans="2:8" x14ac:dyDescent="0.3">
      <c r="B319" s="95">
        <v>313</v>
      </c>
      <c r="C319" s="96" t="s">
        <v>870</v>
      </c>
      <c r="D319" s="93">
        <f>VLOOKUP($B319,'Data 2'!$A$6:$U$2935,2+$H$4)</f>
        <v>0</v>
      </c>
      <c r="E319" s="93">
        <f t="shared" si="19"/>
        <v>3.1300000000000004E-3</v>
      </c>
      <c r="F319" s="94">
        <f t="shared" si="20"/>
        <v>2704</v>
      </c>
      <c r="G319" s="80" t="str">
        <f t="shared" si="21"/>
        <v>Darley</v>
      </c>
      <c r="H319" s="81">
        <f t="shared" si="22"/>
        <v>6.5140845070422531</v>
      </c>
    </row>
    <row r="320" spans="2:8" x14ac:dyDescent="0.3">
      <c r="B320" s="95">
        <v>314</v>
      </c>
      <c r="C320" s="96" t="s">
        <v>871</v>
      </c>
      <c r="D320" s="93">
        <f>VLOOKUP($B320,'Data 2'!$A$6:$U$2935,2+$H$4)</f>
        <v>2.9801324503311259</v>
      </c>
      <c r="E320" s="93">
        <f t="shared" si="19"/>
        <v>2.9832724503311261</v>
      </c>
      <c r="F320" s="94">
        <f t="shared" si="20"/>
        <v>591</v>
      </c>
      <c r="G320" s="80" t="str">
        <f t="shared" si="21"/>
        <v>Garfield</v>
      </c>
      <c r="H320" s="81">
        <f t="shared" si="22"/>
        <v>6.5040650406504072</v>
      </c>
    </row>
    <row r="321" spans="2:8" x14ac:dyDescent="0.3">
      <c r="B321" s="95">
        <v>315</v>
      </c>
      <c r="C321" s="96" t="s">
        <v>244</v>
      </c>
      <c r="D321" s="93">
        <f>VLOOKUP($B321,'Data 2'!$A$6:$U$2935,2+$H$4)</f>
        <v>2.2941970310391366</v>
      </c>
      <c r="E321" s="93">
        <f t="shared" si="19"/>
        <v>2.2973470310391368</v>
      </c>
      <c r="F321" s="94">
        <f t="shared" si="20"/>
        <v>661</v>
      </c>
      <c r="G321" s="80" t="str">
        <f t="shared" si="21"/>
        <v>Sunshine West</v>
      </c>
      <c r="H321" s="81">
        <f t="shared" si="22"/>
        <v>6.4835164835164845</v>
      </c>
    </row>
    <row r="322" spans="2:8" x14ac:dyDescent="0.3">
      <c r="B322" s="95">
        <v>316</v>
      </c>
      <c r="C322" s="96" t="s">
        <v>245</v>
      </c>
      <c r="D322" s="93">
        <f>VLOOKUP($B322,'Data 2'!$A$6:$U$2935,2+$H$4)</f>
        <v>2.4778761061946901</v>
      </c>
      <c r="E322" s="93">
        <f t="shared" si="19"/>
        <v>2.4810361061946899</v>
      </c>
      <c r="F322" s="94">
        <f t="shared" si="20"/>
        <v>646</v>
      </c>
      <c r="G322" s="80" t="str">
        <f t="shared" si="21"/>
        <v>Kyabram</v>
      </c>
      <c r="H322" s="81">
        <f t="shared" si="22"/>
        <v>6.4837905236907734</v>
      </c>
    </row>
    <row r="323" spans="2:8" x14ac:dyDescent="0.3">
      <c r="B323" s="95">
        <v>317</v>
      </c>
      <c r="C323" s="96" t="s">
        <v>872</v>
      </c>
      <c r="D323" s="93">
        <f>VLOOKUP($B323,'Data 2'!$A$6:$U$2935,2+$H$4)</f>
        <v>0</v>
      </c>
      <c r="E323" s="93">
        <f t="shared" si="19"/>
        <v>3.1700000000000001E-3</v>
      </c>
      <c r="F323" s="94">
        <f t="shared" si="20"/>
        <v>2703</v>
      </c>
      <c r="G323" s="80" t="str">
        <f t="shared" si="21"/>
        <v>Cranbourne West</v>
      </c>
      <c r="H323" s="81">
        <f t="shared" si="22"/>
        <v>6.4548162859980138</v>
      </c>
    </row>
    <row r="324" spans="2:8" x14ac:dyDescent="0.3">
      <c r="B324" s="95">
        <v>318</v>
      </c>
      <c r="C324" s="96" t="s">
        <v>873</v>
      </c>
      <c r="D324" s="93">
        <f>VLOOKUP($B324,'Data 2'!$A$6:$U$2935,2+$H$4)</f>
        <v>0</v>
      </c>
      <c r="E324" s="93">
        <f t="shared" si="19"/>
        <v>3.1800000000000001E-3</v>
      </c>
      <c r="F324" s="94">
        <f t="shared" si="20"/>
        <v>2702</v>
      </c>
      <c r="G324" s="80" t="str">
        <f t="shared" si="21"/>
        <v>Pakenham Upper</v>
      </c>
      <c r="H324" s="81">
        <f t="shared" si="22"/>
        <v>6.4102564102564097</v>
      </c>
    </row>
    <row r="325" spans="2:8" x14ac:dyDescent="0.3">
      <c r="B325" s="95">
        <v>319</v>
      </c>
      <c r="C325" s="96" t="s">
        <v>874</v>
      </c>
      <c r="D325" s="93">
        <f>VLOOKUP($B325,'Data 2'!$A$6:$U$2935,2+$H$4)</f>
        <v>0</v>
      </c>
      <c r="E325" s="93">
        <f t="shared" si="19"/>
        <v>3.1900000000000001E-3</v>
      </c>
      <c r="F325" s="94">
        <f t="shared" si="20"/>
        <v>2701</v>
      </c>
      <c r="G325" s="80" t="str">
        <f t="shared" si="21"/>
        <v>Sydenham (Vic.)</v>
      </c>
      <c r="H325" s="81">
        <f t="shared" si="22"/>
        <v>6.3897763578274756</v>
      </c>
    </row>
    <row r="326" spans="2:8" x14ac:dyDescent="0.3">
      <c r="B326" s="95">
        <v>320</v>
      </c>
      <c r="C326" s="96" t="s">
        <v>875</v>
      </c>
      <c r="D326" s="93">
        <f>VLOOKUP($B326,'Data 2'!$A$6:$U$2935,2+$H$4)</f>
        <v>0</v>
      </c>
      <c r="E326" s="93">
        <f t="shared" si="19"/>
        <v>3.2000000000000002E-3</v>
      </c>
      <c r="F326" s="94">
        <f t="shared" si="20"/>
        <v>2700</v>
      </c>
      <c r="G326" s="80" t="str">
        <f t="shared" si="21"/>
        <v>Keilor Downs</v>
      </c>
      <c r="H326" s="81">
        <f t="shared" si="22"/>
        <v>6.395348837209303</v>
      </c>
    </row>
    <row r="327" spans="2:8" x14ac:dyDescent="0.3">
      <c r="B327" s="95">
        <v>321</v>
      </c>
      <c r="C327" s="96" t="s">
        <v>876</v>
      </c>
      <c r="D327" s="93">
        <f>VLOOKUP($B327,'Data 2'!$A$6:$U$2935,2+$H$4)</f>
        <v>0</v>
      </c>
      <c r="E327" s="93">
        <f t="shared" si="19"/>
        <v>3.2100000000000002E-3</v>
      </c>
      <c r="F327" s="94">
        <f t="shared" si="20"/>
        <v>2699</v>
      </c>
      <c r="G327" s="80" t="str">
        <f t="shared" si="21"/>
        <v>Glenroy (Vic.)</v>
      </c>
      <c r="H327" s="81">
        <f t="shared" si="22"/>
        <v>6.3806380638063809</v>
      </c>
    </row>
    <row r="328" spans="2:8" x14ac:dyDescent="0.3">
      <c r="B328" s="95">
        <v>322</v>
      </c>
      <c r="C328" s="96" t="s">
        <v>877</v>
      </c>
      <c r="D328" s="93">
        <f>VLOOKUP($B328,'Data 2'!$A$6:$U$2935,2+$H$4)</f>
        <v>0</v>
      </c>
      <c r="E328" s="93">
        <f t="shared" ref="E328:E391" si="23">D328+0.00001*B328</f>
        <v>3.2200000000000002E-3</v>
      </c>
      <c r="F328" s="94">
        <f t="shared" ref="F328:F391" si="24">RANK(E328,E$7:E$2935)</f>
        <v>2698</v>
      </c>
      <c r="G328" s="80" t="str">
        <f t="shared" ref="G328:G391" si="25">VLOOKUP(MATCH(B328,F$7:F$2935,0),$B$7:$D$2935,2)</f>
        <v>Panton Hill</v>
      </c>
      <c r="H328" s="81">
        <f t="shared" ref="H328:H391" si="26">VLOOKUP(MATCH(B328,F$7:F$2935,0),$B$7:$D$2935,3)</f>
        <v>6.3492063492063489</v>
      </c>
    </row>
    <row r="329" spans="2:8" x14ac:dyDescent="0.3">
      <c r="B329" s="95">
        <v>323</v>
      </c>
      <c r="C329" s="96" t="s">
        <v>878</v>
      </c>
      <c r="D329" s="93">
        <f>VLOOKUP($B329,'Data 2'!$A$6:$U$2935,2+$H$4)</f>
        <v>0</v>
      </c>
      <c r="E329" s="93">
        <f t="shared" si="23"/>
        <v>3.2300000000000002E-3</v>
      </c>
      <c r="F329" s="94">
        <f t="shared" si="24"/>
        <v>2697</v>
      </c>
      <c r="G329" s="80" t="str">
        <f t="shared" si="25"/>
        <v>Springvale (Vic.)</v>
      </c>
      <c r="H329" s="81">
        <f t="shared" si="26"/>
        <v>6.3291139240506329</v>
      </c>
    </row>
    <row r="330" spans="2:8" x14ac:dyDescent="0.3">
      <c r="B330" s="95">
        <v>324</v>
      </c>
      <c r="C330" s="96" t="s">
        <v>246</v>
      </c>
      <c r="D330" s="93">
        <f>VLOOKUP($B330,'Data 2'!$A$6:$U$2935,2+$H$4)</f>
        <v>6.6132264529058116</v>
      </c>
      <c r="E330" s="93">
        <f t="shared" si="23"/>
        <v>6.6164664529058115</v>
      </c>
      <c r="F330" s="94">
        <f t="shared" si="24"/>
        <v>307</v>
      </c>
      <c r="G330" s="80" t="str">
        <f t="shared" si="25"/>
        <v>Yarrawonga (Vic.)</v>
      </c>
      <c r="H330" s="81">
        <f t="shared" si="26"/>
        <v>6.3131313131313131</v>
      </c>
    </row>
    <row r="331" spans="2:8" x14ac:dyDescent="0.3">
      <c r="B331" s="95">
        <v>325</v>
      </c>
      <c r="C331" s="96" t="s">
        <v>879</v>
      </c>
      <c r="D331" s="93">
        <f>VLOOKUP($B331,'Data 2'!$A$6:$U$2935,2+$H$4)</f>
        <v>0</v>
      </c>
      <c r="E331" s="93">
        <f t="shared" si="23"/>
        <v>3.2500000000000003E-3</v>
      </c>
      <c r="F331" s="94">
        <f t="shared" si="24"/>
        <v>2696</v>
      </c>
      <c r="G331" s="80" t="str">
        <f t="shared" si="25"/>
        <v>Lara</v>
      </c>
      <c r="H331" s="81">
        <f t="shared" si="26"/>
        <v>6.2984496124031004</v>
      </c>
    </row>
    <row r="332" spans="2:8" x14ac:dyDescent="0.3">
      <c r="B332" s="95">
        <v>326</v>
      </c>
      <c r="C332" s="96" t="s">
        <v>247</v>
      </c>
      <c r="D332" s="93">
        <f>VLOOKUP($B332,'Data 2'!$A$6:$U$2935,2+$H$4)</f>
        <v>15.384615384615385</v>
      </c>
      <c r="E332" s="93">
        <f t="shared" si="23"/>
        <v>15.387875384615384</v>
      </c>
      <c r="F332" s="94">
        <f t="shared" si="24"/>
        <v>81</v>
      </c>
      <c r="G332" s="80" t="str">
        <f t="shared" si="25"/>
        <v>Mernda</v>
      </c>
      <c r="H332" s="81">
        <f t="shared" si="26"/>
        <v>6.2871707731520816</v>
      </c>
    </row>
    <row r="333" spans="2:8" x14ac:dyDescent="0.3">
      <c r="B333" s="95">
        <v>327</v>
      </c>
      <c r="C333" s="96" t="s">
        <v>880</v>
      </c>
      <c r="D333" s="93">
        <f>VLOOKUP($B333,'Data 2'!$A$6:$U$2935,2+$H$4)</f>
        <v>0</v>
      </c>
      <c r="E333" s="93">
        <f t="shared" si="23"/>
        <v>3.2700000000000003E-3</v>
      </c>
      <c r="F333" s="94">
        <f t="shared" si="24"/>
        <v>2695</v>
      </c>
      <c r="G333" s="80" t="str">
        <f t="shared" si="25"/>
        <v>Altona Meadows</v>
      </c>
      <c r="H333" s="81">
        <f t="shared" si="26"/>
        <v>6.2801932367149762</v>
      </c>
    </row>
    <row r="334" spans="2:8" x14ac:dyDescent="0.3">
      <c r="B334" s="95">
        <v>328</v>
      </c>
      <c r="C334" s="96" t="s">
        <v>881</v>
      </c>
      <c r="D334" s="93">
        <f>VLOOKUP($B334,'Data 2'!$A$6:$U$2935,2+$H$4)</f>
        <v>0</v>
      </c>
      <c r="E334" s="93">
        <f t="shared" si="23"/>
        <v>3.2800000000000004E-3</v>
      </c>
      <c r="F334" s="94">
        <f t="shared" si="24"/>
        <v>2694</v>
      </c>
      <c r="G334" s="80" t="str">
        <f t="shared" si="25"/>
        <v>West Melbourne</v>
      </c>
      <c r="H334" s="81">
        <f t="shared" si="26"/>
        <v>6.25</v>
      </c>
    </row>
    <row r="335" spans="2:8" x14ac:dyDescent="0.3">
      <c r="B335" s="95">
        <v>329</v>
      </c>
      <c r="C335" s="96" t="s">
        <v>882</v>
      </c>
      <c r="D335" s="93">
        <f>VLOOKUP($B335,'Data 2'!$A$6:$U$2935,2+$H$4)</f>
        <v>0</v>
      </c>
      <c r="E335" s="93">
        <f t="shared" si="23"/>
        <v>3.2900000000000004E-3</v>
      </c>
      <c r="F335" s="94">
        <f t="shared" si="24"/>
        <v>2693</v>
      </c>
      <c r="G335" s="80" t="str">
        <f t="shared" si="25"/>
        <v>Hurstbridge</v>
      </c>
      <c r="H335" s="81">
        <f t="shared" si="26"/>
        <v>6.25</v>
      </c>
    </row>
    <row r="336" spans="2:8" x14ac:dyDescent="0.3">
      <c r="B336" s="95">
        <v>330</v>
      </c>
      <c r="C336" s="96" t="s">
        <v>883</v>
      </c>
      <c r="D336" s="93">
        <f>VLOOKUP($B336,'Data 2'!$A$6:$U$2935,2+$H$4)</f>
        <v>12.698412698412698</v>
      </c>
      <c r="E336" s="93">
        <f t="shared" si="23"/>
        <v>12.701712698412697</v>
      </c>
      <c r="F336" s="94">
        <f t="shared" si="24"/>
        <v>105</v>
      </c>
      <c r="G336" s="80" t="str">
        <f t="shared" si="25"/>
        <v>Albion (Vic.)</v>
      </c>
      <c r="H336" s="81">
        <f t="shared" si="26"/>
        <v>6.25</v>
      </c>
    </row>
    <row r="337" spans="2:8" x14ac:dyDescent="0.3">
      <c r="B337" s="95">
        <v>331</v>
      </c>
      <c r="C337" s="96" t="s">
        <v>248</v>
      </c>
      <c r="D337" s="93">
        <f>VLOOKUP($B337,'Data 2'!$A$6:$U$2935,2+$H$4)</f>
        <v>0</v>
      </c>
      <c r="E337" s="93">
        <f t="shared" si="23"/>
        <v>3.3100000000000004E-3</v>
      </c>
      <c r="F337" s="94">
        <f t="shared" si="24"/>
        <v>2692</v>
      </c>
      <c r="G337" s="80" t="str">
        <f t="shared" si="25"/>
        <v>Notting Hill</v>
      </c>
      <c r="H337" s="81">
        <f t="shared" si="26"/>
        <v>6.2015503875968996</v>
      </c>
    </row>
    <row r="338" spans="2:8" x14ac:dyDescent="0.3">
      <c r="B338" s="95">
        <v>332</v>
      </c>
      <c r="C338" s="96" t="s">
        <v>884</v>
      </c>
      <c r="D338" s="93">
        <f>VLOOKUP($B338,'Data 2'!$A$6:$U$2935,2+$H$4)</f>
        <v>0</v>
      </c>
      <c r="E338" s="93">
        <f t="shared" si="23"/>
        <v>3.3200000000000005E-3</v>
      </c>
      <c r="F338" s="94">
        <f t="shared" si="24"/>
        <v>2691</v>
      </c>
      <c r="G338" s="80" t="str">
        <f t="shared" si="25"/>
        <v>Mount Helen</v>
      </c>
      <c r="H338" s="81">
        <f t="shared" si="26"/>
        <v>6.1983471074380168</v>
      </c>
    </row>
    <row r="339" spans="2:8" x14ac:dyDescent="0.3">
      <c r="B339" s="95">
        <v>333</v>
      </c>
      <c r="C339" s="96" t="s">
        <v>885</v>
      </c>
      <c r="D339" s="93">
        <f>VLOOKUP($B339,'Data 2'!$A$6:$U$2935,2+$H$4)</f>
        <v>0</v>
      </c>
      <c r="E339" s="93">
        <f t="shared" si="23"/>
        <v>3.3300000000000001E-3</v>
      </c>
      <c r="F339" s="94">
        <f t="shared" si="24"/>
        <v>2690</v>
      </c>
      <c r="G339" s="80" t="str">
        <f t="shared" si="25"/>
        <v>Millgrove</v>
      </c>
      <c r="H339" s="81">
        <f t="shared" si="26"/>
        <v>6.1728395061728394</v>
      </c>
    </row>
    <row r="340" spans="2:8" x14ac:dyDescent="0.3">
      <c r="B340" s="95">
        <v>334</v>
      </c>
      <c r="C340" s="96" t="s">
        <v>886</v>
      </c>
      <c r="D340" s="93">
        <f>VLOOKUP($B340,'Data 2'!$A$6:$U$2935,2+$H$4)</f>
        <v>0</v>
      </c>
      <c r="E340" s="93">
        <f t="shared" si="23"/>
        <v>3.3400000000000001E-3</v>
      </c>
      <c r="F340" s="94">
        <f t="shared" si="24"/>
        <v>2689</v>
      </c>
      <c r="G340" s="80" t="str">
        <f t="shared" si="25"/>
        <v>Sunshine North</v>
      </c>
      <c r="H340" s="81">
        <f t="shared" si="26"/>
        <v>6.1258278145695364</v>
      </c>
    </row>
    <row r="341" spans="2:8" x14ac:dyDescent="0.3">
      <c r="B341" s="95">
        <v>335</v>
      </c>
      <c r="C341" s="96" t="s">
        <v>887</v>
      </c>
      <c r="D341" s="93">
        <f>VLOOKUP($B341,'Data 2'!$A$6:$U$2935,2+$H$4)</f>
        <v>0</v>
      </c>
      <c r="E341" s="93">
        <f t="shared" si="23"/>
        <v>3.3500000000000001E-3</v>
      </c>
      <c r="F341" s="94">
        <f t="shared" si="24"/>
        <v>2688</v>
      </c>
      <c r="G341" s="80" t="str">
        <f t="shared" si="25"/>
        <v>Armstrong Creek (Vic.)</v>
      </c>
      <c r="H341" s="81">
        <f t="shared" si="26"/>
        <v>6.1475409836065573</v>
      </c>
    </row>
    <row r="342" spans="2:8" x14ac:dyDescent="0.3">
      <c r="B342" s="95">
        <v>336</v>
      </c>
      <c r="C342" s="96" t="s">
        <v>888</v>
      </c>
      <c r="D342" s="93">
        <f>VLOOKUP($B342,'Data 2'!$A$6:$U$2935,2+$H$4)</f>
        <v>7.0175438596491224</v>
      </c>
      <c r="E342" s="93">
        <f t="shared" si="23"/>
        <v>7.0209038596491222</v>
      </c>
      <c r="F342" s="94">
        <f t="shared" si="24"/>
        <v>277</v>
      </c>
      <c r="G342" s="80" t="str">
        <f t="shared" si="25"/>
        <v>Myrtleford</v>
      </c>
      <c r="H342" s="81">
        <f t="shared" si="26"/>
        <v>6.1224489795918364</v>
      </c>
    </row>
    <row r="343" spans="2:8" x14ac:dyDescent="0.3">
      <c r="B343" s="95">
        <v>337</v>
      </c>
      <c r="C343" s="96" t="s">
        <v>889</v>
      </c>
      <c r="D343" s="93">
        <f>VLOOKUP($B343,'Data 2'!$A$6:$U$2935,2+$H$4)</f>
        <v>1.6812373907195695</v>
      </c>
      <c r="E343" s="93">
        <f t="shared" si="23"/>
        <v>1.6846073907195696</v>
      </c>
      <c r="F343" s="94">
        <f t="shared" si="24"/>
        <v>704</v>
      </c>
      <c r="G343" s="80" t="str">
        <f t="shared" si="25"/>
        <v>Trafalgar (Vic.)</v>
      </c>
      <c r="H343" s="81">
        <f t="shared" si="26"/>
        <v>6.1135371179039302</v>
      </c>
    </row>
    <row r="344" spans="2:8" x14ac:dyDescent="0.3">
      <c r="B344" s="95">
        <v>338</v>
      </c>
      <c r="C344" s="96" t="s">
        <v>249</v>
      </c>
      <c r="D344" s="93">
        <f>VLOOKUP($B344,'Data 2'!$A$6:$U$2935,2+$H$4)</f>
        <v>2.0868113522537564</v>
      </c>
      <c r="E344" s="93">
        <f t="shared" si="23"/>
        <v>2.0901913522537563</v>
      </c>
      <c r="F344" s="94">
        <f t="shared" si="24"/>
        <v>674</v>
      </c>
      <c r="G344" s="80" t="str">
        <f t="shared" si="25"/>
        <v>St Albans (Vic.)</v>
      </c>
      <c r="H344" s="81">
        <f t="shared" si="26"/>
        <v>6.1043285238623746</v>
      </c>
    </row>
    <row r="345" spans="2:8" x14ac:dyDescent="0.3">
      <c r="B345" s="95">
        <v>339</v>
      </c>
      <c r="C345" s="96" t="s">
        <v>890</v>
      </c>
      <c r="D345" s="93">
        <f>VLOOKUP($B345,'Data 2'!$A$6:$U$2935,2+$H$4)</f>
        <v>0</v>
      </c>
      <c r="E345" s="93">
        <f t="shared" si="23"/>
        <v>3.3900000000000002E-3</v>
      </c>
      <c r="F345" s="94">
        <f t="shared" si="24"/>
        <v>2687</v>
      </c>
      <c r="G345" s="80" t="str">
        <f t="shared" si="25"/>
        <v>Black Hill (Vic.)</v>
      </c>
      <c r="H345" s="81">
        <f t="shared" si="26"/>
        <v>6.1224489795918364</v>
      </c>
    </row>
    <row r="346" spans="2:8" x14ac:dyDescent="0.3">
      <c r="B346" s="95">
        <v>340</v>
      </c>
      <c r="C346" s="96" t="s">
        <v>891</v>
      </c>
      <c r="D346" s="93">
        <f>VLOOKUP($B346,'Data 2'!$A$6:$U$2935,2+$H$4)</f>
        <v>0</v>
      </c>
      <c r="E346" s="93">
        <f t="shared" si="23"/>
        <v>3.4000000000000002E-3</v>
      </c>
      <c r="F346" s="94">
        <f t="shared" si="24"/>
        <v>2686</v>
      </c>
      <c r="G346" s="80" t="str">
        <f t="shared" si="25"/>
        <v>Birdwoodton</v>
      </c>
      <c r="H346" s="81">
        <f t="shared" si="26"/>
        <v>6.1224489795918364</v>
      </c>
    </row>
    <row r="347" spans="2:8" x14ac:dyDescent="0.3">
      <c r="B347" s="95">
        <v>341</v>
      </c>
      <c r="C347" s="96" t="s">
        <v>892</v>
      </c>
      <c r="D347" s="93">
        <f>VLOOKUP($B347,'Data 2'!$A$6:$U$2935,2+$H$4)</f>
        <v>0</v>
      </c>
      <c r="E347" s="93">
        <f t="shared" si="23"/>
        <v>3.4100000000000003E-3</v>
      </c>
      <c r="F347" s="94">
        <f t="shared" si="24"/>
        <v>2685</v>
      </c>
      <c r="G347" s="80" t="str">
        <f t="shared" si="25"/>
        <v>Strathdale</v>
      </c>
      <c r="H347" s="81">
        <f t="shared" si="26"/>
        <v>6.0975609756097562</v>
      </c>
    </row>
    <row r="348" spans="2:8" x14ac:dyDescent="0.3">
      <c r="B348" s="95">
        <v>342</v>
      </c>
      <c r="C348" s="96" t="s">
        <v>893</v>
      </c>
      <c r="D348" s="93">
        <f>VLOOKUP($B348,'Data 2'!$A$6:$U$2935,2+$H$4)</f>
        <v>0</v>
      </c>
      <c r="E348" s="93">
        <f t="shared" si="23"/>
        <v>3.4200000000000003E-3</v>
      </c>
      <c r="F348" s="94">
        <f t="shared" si="24"/>
        <v>2684</v>
      </c>
      <c r="G348" s="80" t="str">
        <f t="shared" si="25"/>
        <v>Smythes Creek</v>
      </c>
      <c r="H348" s="81">
        <f t="shared" si="26"/>
        <v>6.0975609756097562</v>
      </c>
    </row>
    <row r="349" spans="2:8" x14ac:dyDescent="0.3">
      <c r="B349" s="95">
        <v>343</v>
      </c>
      <c r="C349" s="96" t="s">
        <v>894</v>
      </c>
      <c r="D349" s="93">
        <f>VLOOKUP($B349,'Data 2'!$A$6:$U$2935,2+$H$4)</f>
        <v>0</v>
      </c>
      <c r="E349" s="93">
        <f t="shared" si="23"/>
        <v>3.4300000000000003E-3</v>
      </c>
      <c r="F349" s="94">
        <f t="shared" si="24"/>
        <v>2683</v>
      </c>
      <c r="G349" s="80" t="str">
        <f t="shared" si="25"/>
        <v>Wonthaggi</v>
      </c>
      <c r="H349" s="81">
        <f t="shared" si="26"/>
        <v>6.091370558375635</v>
      </c>
    </row>
    <row r="350" spans="2:8" x14ac:dyDescent="0.3">
      <c r="B350" s="95">
        <v>344</v>
      </c>
      <c r="C350" s="96" t="s">
        <v>895</v>
      </c>
      <c r="D350" s="93">
        <f>VLOOKUP($B350,'Data 2'!$A$6:$U$2935,2+$H$4)</f>
        <v>0</v>
      </c>
      <c r="E350" s="93">
        <f t="shared" si="23"/>
        <v>3.4400000000000003E-3</v>
      </c>
      <c r="F350" s="94">
        <f t="shared" si="24"/>
        <v>2682</v>
      </c>
      <c r="G350" s="80" t="str">
        <f t="shared" si="25"/>
        <v>Leongatha South</v>
      </c>
      <c r="H350" s="81">
        <f t="shared" si="26"/>
        <v>6</v>
      </c>
    </row>
    <row r="351" spans="2:8" x14ac:dyDescent="0.3">
      <c r="B351" s="95">
        <v>345</v>
      </c>
      <c r="C351" s="96" t="s">
        <v>250</v>
      </c>
      <c r="D351" s="93">
        <f>VLOOKUP($B351,'Data 2'!$A$6:$U$2935,2+$H$4)</f>
        <v>2.459016393442623</v>
      </c>
      <c r="E351" s="93">
        <f t="shared" si="23"/>
        <v>2.462466393442623</v>
      </c>
      <c r="F351" s="94">
        <f t="shared" si="24"/>
        <v>649</v>
      </c>
      <c r="G351" s="80" t="str">
        <f t="shared" si="25"/>
        <v>Brooklyn (Vic.)</v>
      </c>
      <c r="H351" s="81">
        <f t="shared" si="26"/>
        <v>6</v>
      </c>
    </row>
    <row r="352" spans="2:8" x14ac:dyDescent="0.3">
      <c r="B352" s="95">
        <v>346</v>
      </c>
      <c r="C352" s="96" t="s">
        <v>896</v>
      </c>
      <c r="D352" s="93">
        <f>VLOOKUP($B352,'Data 2'!$A$6:$U$2935,2+$H$4)</f>
        <v>10.834553440702782</v>
      </c>
      <c r="E352" s="93">
        <f t="shared" si="23"/>
        <v>10.838013440702783</v>
      </c>
      <c r="F352" s="94">
        <f t="shared" si="24"/>
        <v>140</v>
      </c>
      <c r="G352" s="80" t="str">
        <f t="shared" si="25"/>
        <v>Boolarra</v>
      </c>
      <c r="H352" s="81">
        <f t="shared" si="26"/>
        <v>6</v>
      </c>
    </row>
    <row r="353" spans="2:8" x14ac:dyDescent="0.3">
      <c r="B353" s="95">
        <v>347</v>
      </c>
      <c r="C353" s="96" t="s">
        <v>897</v>
      </c>
      <c r="D353" s="93">
        <f>VLOOKUP($B353,'Data 2'!$A$6:$U$2935,2+$H$4)</f>
        <v>0</v>
      </c>
      <c r="E353" s="93">
        <f t="shared" si="23"/>
        <v>3.4700000000000004E-3</v>
      </c>
      <c r="F353" s="94">
        <f t="shared" si="24"/>
        <v>2681</v>
      </c>
      <c r="G353" s="80" t="str">
        <f t="shared" si="25"/>
        <v>Huntly</v>
      </c>
      <c r="H353" s="81">
        <f t="shared" si="26"/>
        <v>5.9782608695652177</v>
      </c>
    </row>
    <row r="354" spans="2:8" x14ac:dyDescent="0.3">
      <c r="B354" s="95">
        <v>348</v>
      </c>
      <c r="C354" s="96" t="s">
        <v>898</v>
      </c>
      <c r="D354" s="93">
        <f>VLOOKUP($B354,'Data 2'!$A$6:$U$2935,2+$H$4)</f>
        <v>0</v>
      </c>
      <c r="E354" s="93">
        <f t="shared" si="23"/>
        <v>3.4800000000000005E-3</v>
      </c>
      <c r="F354" s="94">
        <f t="shared" si="24"/>
        <v>2680</v>
      </c>
      <c r="G354" s="80" t="str">
        <f t="shared" si="25"/>
        <v>Bell Post Hill</v>
      </c>
      <c r="H354" s="81">
        <f t="shared" si="26"/>
        <v>5.9322033898305087</v>
      </c>
    </row>
    <row r="355" spans="2:8" x14ac:dyDescent="0.3">
      <c r="B355" s="95">
        <v>349</v>
      </c>
      <c r="C355" s="96" t="s">
        <v>899</v>
      </c>
      <c r="D355" s="93">
        <f>VLOOKUP($B355,'Data 2'!$A$6:$U$2935,2+$H$4)</f>
        <v>0</v>
      </c>
      <c r="E355" s="93">
        <f t="shared" si="23"/>
        <v>3.4900000000000005E-3</v>
      </c>
      <c r="F355" s="94">
        <f t="shared" si="24"/>
        <v>2679</v>
      </c>
      <c r="G355" s="80" t="str">
        <f t="shared" si="25"/>
        <v>Yarram</v>
      </c>
      <c r="H355" s="81">
        <f t="shared" si="26"/>
        <v>5.8823529411764701</v>
      </c>
    </row>
    <row r="356" spans="2:8" x14ac:dyDescent="0.3">
      <c r="B356" s="95">
        <v>350</v>
      </c>
      <c r="C356" s="96" t="s">
        <v>900</v>
      </c>
      <c r="D356" s="93">
        <f>VLOOKUP($B356,'Data 2'!$A$6:$U$2935,2+$H$4)</f>
        <v>0</v>
      </c>
      <c r="E356" s="93">
        <f t="shared" si="23"/>
        <v>3.5000000000000001E-3</v>
      </c>
      <c r="F356" s="94">
        <f t="shared" si="24"/>
        <v>2678</v>
      </c>
      <c r="G356" s="80" t="str">
        <f t="shared" si="25"/>
        <v>Mornington (Vic.)</v>
      </c>
      <c r="H356" s="81">
        <f t="shared" si="26"/>
        <v>5.877803557617943</v>
      </c>
    </row>
    <row r="357" spans="2:8" x14ac:dyDescent="0.3">
      <c r="B357" s="95">
        <v>351</v>
      </c>
      <c r="C357" s="96" t="s">
        <v>901</v>
      </c>
      <c r="D357" s="93">
        <f>VLOOKUP($B357,'Data 2'!$A$6:$U$2935,2+$H$4)</f>
        <v>9.8591549295774641</v>
      </c>
      <c r="E357" s="93">
        <f t="shared" si="23"/>
        <v>9.8626649295774644</v>
      </c>
      <c r="F357" s="94">
        <f t="shared" si="24"/>
        <v>162</v>
      </c>
      <c r="G357" s="80" t="str">
        <f t="shared" si="25"/>
        <v>Kallista</v>
      </c>
      <c r="H357" s="81">
        <f t="shared" si="26"/>
        <v>5.8823529411764701</v>
      </c>
    </row>
    <row r="358" spans="2:8" x14ac:dyDescent="0.3">
      <c r="B358" s="95">
        <v>352</v>
      </c>
      <c r="C358" s="96" t="s">
        <v>902</v>
      </c>
      <c r="D358" s="93">
        <f>VLOOKUP($B358,'Data 2'!$A$6:$U$2935,2+$H$4)</f>
        <v>6</v>
      </c>
      <c r="E358" s="93">
        <f t="shared" si="23"/>
        <v>6.00352</v>
      </c>
      <c r="F358" s="94">
        <f t="shared" si="24"/>
        <v>345</v>
      </c>
      <c r="G358" s="80" t="str">
        <f t="shared" si="25"/>
        <v>Chiltern</v>
      </c>
      <c r="H358" s="81">
        <f t="shared" si="26"/>
        <v>5.8823529411764701</v>
      </c>
    </row>
    <row r="359" spans="2:8" x14ac:dyDescent="0.3">
      <c r="B359" s="95">
        <v>353</v>
      </c>
      <c r="C359" s="96" t="s">
        <v>903</v>
      </c>
      <c r="D359" s="93">
        <f>VLOOKUP($B359,'Data 2'!$A$6:$U$2935,2+$H$4)</f>
        <v>0</v>
      </c>
      <c r="E359" s="93">
        <f t="shared" si="23"/>
        <v>3.5300000000000002E-3</v>
      </c>
      <c r="F359" s="94">
        <f t="shared" si="24"/>
        <v>2677</v>
      </c>
      <c r="G359" s="80" t="str">
        <f t="shared" si="25"/>
        <v>Avoca (Vic.)</v>
      </c>
      <c r="H359" s="81">
        <f t="shared" si="26"/>
        <v>5.8823529411764701</v>
      </c>
    </row>
    <row r="360" spans="2:8" x14ac:dyDescent="0.3">
      <c r="B360" s="95">
        <v>354</v>
      </c>
      <c r="C360" s="96" t="s">
        <v>904</v>
      </c>
      <c r="D360" s="93">
        <f>VLOOKUP($B360,'Data 2'!$A$6:$U$2935,2+$H$4)</f>
        <v>0</v>
      </c>
      <c r="E360" s="93">
        <f t="shared" si="23"/>
        <v>3.5400000000000002E-3</v>
      </c>
      <c r="F360" s="94">
        <f t="shared" si="24"/>
        <v>2676</v>
      </c>
      <c r="G360" s="80" t="str">
        <f t="shared" si="25"/>
        <v>Echuca</v>
      </c>
      <c r="H360" s="81">
        <f t="shared" si="26"/>
        <v>5.8394160583941606</v>
      </c>
    </row>
    <row r="361" spans="2:8" x14ac:dyDescent="0.3">
      <c r="B361" s="95">
        <v>355</v>
      </c>
      <c r="C361" s="96" t="s">
        <v>905</v>
      </c>
      <c r="D361" s="93">
        <f>VLOOKUP($B361,'Data 2'!$A$6:$U$2935,2+$H$4)</f>
        <v>0</v>
      </c>
      <c r="E361" s="93">
        <f t="shared" si="23"/>
        <v>3.5500000000000002E-3</v>
      </c>
      <c r="F361" s="94">
        <f t="shared" si="24"/>
        <v>2675</v>
      </c>
      <c r="G361" s="80" t="str">
        <f t="shared" si="25"/>
        <v>Cranbourne East</v>
      </c>
      <c r="H361" s="81">
        <f t="shared" si="26"/>
        <v>5.8295964125560538</v>
      </c>
    </row>
    <row r="362" spans="2:8" x14ac:dyDescent="0.3">
      <c r="B362" s="95">
        <v>356</v>
      </c>
      <c r="C362" s="96" t="s">
        <v>906</v>
      </c>
      <c r="D362" s="93">
        <f>VLOOKUP($B362,'Data 2'!$A$6:$U$2935,2+$H$4)</f>
        <v>5.1813471502590671</v>
      </c>
      <c r="E362" s="93">
        <f t="shared" si="23"/>
        <v>5.1849071502590673</v>
      </c>
      <c r="F362" s="94">
        <f t="shared" si="24"/>
        <v>400</v>
      </c>
      <c r="G362" s="80" t="str">
        <f t="shared" si="25"/>
        <v>Castlemaine</v>
      </c>
      <c r="H362" s="81">
        <f t="shared" si="26"/>
        <v>5.8181818181818183</v>
      </c>
    </row>
    <row r="363" spans="2:8" x14ac:dyDescent="0.3">
      <c r="B363" s="95">
        <v>357</v>
      </c>
      <c r="C363" s="96" t="s">
        <v>907</v>
      </c>
      <c r="D363" s="93">
        <f>VLOOKUP($B363,'Data 2'!$A$6:$U$2935,2+$H$4)</f>
        <v>0</v>
      </c>
      <c r="E363" s="93">
        <f t="shared" si="23"/>
        <v>3.5700000000000003E-3</v>
      </c>
      <c r="F363" s="94">
        <f t="shared" si="24"/>
        <v>2674</v>
      </c>
      <c r="G363" s="80" t="str">
        <f t="shared" si="25"/>
        <v>North Wonthaggi</v>
      </c>
      <c r="H363" s="81">
        <f t="shared" si="26"/>
        <v>5.7894736842105265</v>
      </c>
    </row>
    <row r="364" spans="2:8" x14ac:dyDescent="0.3">
      <c r="B364" s="95">
        <v>358</v>
      </c>
      <c r="C364" s="96" t="s">
        <v>908</v>
      </c>
      <c r="D364" s="93">
        <f>VLOOKUP($B364,'Data 2'!$A$6:$U$2935,2+$H$4)</f>
        <v>0</v>
      </c>
      <c r="E364" s="93">
        <f t="shared" si="23"/>
        <v>3.5800000000000003E-3</v>
      </c>
      <c r="F364" s="94">
        <f t="shared" si="24"/>
        <v>2673</v>
      </c>
      <c r="G364" s="80" t="str">
        <f t="shared" si="25"/>
        <v>Preston (Vic.)</v>
      </c>
      <c r="H364" s="81">
        <f t="shared" si="26"/>
        <v>5.7692307692307692</v>
      </c>
    </row>
    <row r="365" spans="2:8" x14ac:dyDescent="0.3">
      <c r="B365" s="95">
        <v>359</v>
      </c>
      <c r="C365" s="96" t="s">
        <v>909</v>
      </c>
      <c r="D365" s="93">
        <f>VLOOKUP($B365,'Data 2'!$A$6:$U$2935,2+$H$4)</f>
        <v>0</v>
      </c>
      <c r="E365" s="93">
        <f t="shared" si="23"/>
        <v>3.5900000000000003E-3</v>
      </c>
      <c r="F365" s="94">
        <f t="shared" si="24"/>
        <v>2672</v>
      </c>
      <c r="G365" s="80" t="str">
        <f t="shared" si="25"/>
        <v>East Bendigo</v>
      </c>
      <c r="H365" s="81">
        <f t="shared" si="26"/>
        <v>5.7692307692307692</v>
      </c>
    </row>
    <row r="366" spans="2:8" x14ac:dyDescent="0.3">
      <c r="B366" s="95">
        <v>360</v>
      </c>
      <c r="C366" s="96" t="s">
        <v>910</v>
      </c>
      <c r="D366" s="93">
        <f>VLOOKUP($B366,'Data 2'!$A$6:$U$2935,2+$H$4)</f>
        <v>0</v>
      </c>
      <c r="E366" s="93">
        <f t="shared" si="23"/>
        <v>3.6000000000000003E-3</v>
      </c>
      <c r="F366" s="94">
        <f t="shared" si="24"/>
        <v>2671</v>
      </c>
      <c r="G366" s="80" t="str">
        <f t="shared" si="25"/>
        <v>Wollert</v>
      </c>
      <c r="H366" s="81">
        <f t="shared" si="26"/>
        <v>5.730129390018484</v>
      </c>
    </row>
    <row r="367" spans="2:8" x14ac:dyDescent="0.3">
      <c r="B367" s="95">
        <v>361</v>
      </c>
      <c r="C367" s="96" t="s">
        <v>911</v>
      </c>
      <c r="D367" s="93">
        <f>VLOOKUP($B367,'Data 2'!$A$6:$U$2935,2+$H$4)</f>
        <v>4.5801526717557248</v>
      </c>
      <c r="E367" s="93">
        <f t="shared" si="23"/>
        <v>4.5837626717557249</v>
      </c>
      <c r="F367" s="94">
        <f t="shared" si="24"/>
        <v>451</v>
      </c>
      <c r="G367" s="80" t="str">
        <f t="shared" si="25"/>
        <v>Soldiers Hill (Vic.)</v>
      </c>
      <c r="H367" s="81">
        <f t="shared" si="26"/>
        <v>5.7142857142857144</v>
      </c>
    </row>
    <row r="368" spans="2:8" x14ac:dyDescent="0.3">
      <c r="B368" s="95">
        <v>362</v>
      </c>
      <c r="C368" s="96" t="s">
        <v>251</v>
      </c>
      <c r="D368" s="93">
        <f>VLOOKUP($B368,'Data 2'!$A$6:$U$2935,2+$H$4)</f>
        <v>3.3519553072625698</v>
      </c>
      <c r="E368" s="93">
        <f t="shared" si="23"/>
        <v>3.35557530726257</v>
      </c>
      <c r="F368" s="94">
        <f t="shared" si="24"/>
        <v>559</v>
      </c>
      <c r="G368" s="80" t="str">
        <f t="shared" si="25"/>
        <v>Chadstone</v>
      </c>
      <c r="H368" s="81">
        <f t="shared" si="26"/>
        <v>5.7291666666666661</v>
      </c>
    </row>
    <row r="369" spans="2:8" x14ac:dyDescent="0.3">
      <c r="B369" s="95">
        <v>363</v>
      </c>
      <c r="C369" s="96" t="s">
        <v>252</v>
      </c>
      <c r="D369" s="93">
        <f>VLOOKUP($B369,'Data 2'!$A$6:$U$2935,2+$H$4)</f>
        <v>5.0980392156862742</v>
      </c>
      <c r="E369" s="93">
        <f t="shared" si="23"/>
        <v>5.1016692156862744</v>
      </c>
      <c r="F369" s="94">
        <f t="shared" si="24"/>
        <v>409</v>
      </c>
      <c r="G369" s="80" t="str">
        <f t="shared" si="25"/>
        <v>Springvale South</v>
      </c>
      <c r="H369" s="81">
        <f t="shared" si="26"/>
        <v>5.680317040951123</v>
      </c>
    </row>
    <row r="370" spans="2:8" x14ac:dyDescent="0.3">
      <c r="B370" s="95">
        <v>364</v>
      </c>
      <c r="C370" s="96" t="s">
        <v>912</v>
      </c>
      <c r="D370" s="93">
        <f>VLOOKUP($B370,'Data 2'!$A$6:$U$2935,2+$H$4)</f>
        <v>12.903225806451612</v>
      </c>
      <c r="E370" s="93">
        <f t="shared" si="23"/>
        <v>12.906865806451613</v>
      </c>
      <c r="F370" s="94">
        <f t="shared" si="24"/>
        <v>102</v>
      </c>
      <c r="G370" s="80" t="str">
        <f t="shared" si="25"/>
        <v>Lake Gardens</v>
      </c>
      <c r="H370" s="81">
        <f t="shared" si="26"/>
        <v>5.6737588652482271</v>
      </c>
    </row>
    <row r="371" spans="2:8" x14ac:dyDescent="0.3">
      <c r="B371" s="95">
        <v>365</v>
      </c>
      <c r="C371" s="96" t="s">
        <v>913</v>
      </c>
      <c r="D371" s="93">
        <f>VLOOKUP($B371,'Data 2'!$A$6:$U$2935,2+$H$4)</f>
        <v>0</v>
      </c>
      <c r="E371" s="93">
        <f t="shared" si="23"/>
        <v>3.6500000000000005E-3</v>
      </c>
      <c r="F371" s="94">
        <f t="shared" si="24"/>
        <v>2670</v>
      </c>
      <c r="G371" s="80" t="str">
        <f t="shared" si="25"/>
        <v>Bacchus Marsh</v>
      </c>
      <c r="H371" s="81">
        <f t="shared" si="26"/>
        <v>5.6818181818181817</v>
      </c>
    </row>
    <row r="372" spans="2:8" x14ac:dyDescent="0.3">
      <c r="B372" s="95">
        <v>366</v>
      </c>
      <c r="C372" s="96" t="s">
        <v>914</v>
      </c>
      <c r="D372" s="93">
        <f>VLOOKUP($B372,'Data 2'!$A$6:$U$2935,2+$H$4)</f>
        <v>0</v>
      </c>
      <c r="E372" s="93">
        <f t="shared" si="23"/>
        <v>3.6600000000000005E-3</v>
      </c>
      <c r="F372" s="94">
        <f t="shared" si="24"/>
        <v>2669</v>
      </c>
      <c r="G372" s="80" t="str">
        <f t="shared" si="25"/>
        <v>Doreen</v>
      </c>
      <c r="H372" s="81">
        <f t="shared" si="26"/>
        <v>5.6646102075154232</v>
      </c>
    </row>
    <row r="373" spans="2:8" x14ac:dyDescent="0.3">
      <c r="B373" s="95">
        <v>367</v>
      </c>
      <c r="C373" s="96" t="s">
        <v>915</v>
      </c>
      <c r="D373" s="93">
        <f>VLOOKUP($B373,'Data 2'!$A$6:$U$2935,2+$H$4)</f>
        <v>0</v>
      </c>
      <c r="E373" s="93">
        <f t="shared" si="23"/>
        <v>3.6700000000000001E-3</v>
      </c>
      <c r="F373" s="94">
        <f t="shared" si="24"/>
        <v>2668</v>
      </c>
      <c r="G373" s="80" t="str">
        <f t="shared" si="25"/>
        <v>Baxter</v>
      </c>
      <c r="H373" s="81">
        <f t="shared" si="26"/>
        <v>5.6603773584905666</v>
      </c>
    </row>
    <row r="374" spans="2:8" x14ac:dyDescent="0.3">
      <c r="B374" s="95">
        <v>368</v>
      </c>
      <c r="C374" s="96" t="s">
        <v>916</v>
      </c>
      <c r="D374" s="93">
        <f>VLOOKUP($B374,'Data 2'!$A$6:$U$2935,2+$H$4)</f>
        <v>0</v>
      </c>
      <c r="E374" s="93">
        <f t="shared" si="23"/>
        <v>3.6800000000000001E-3</v>
      </c>
      <c r="F374" s="94">
        <f t="shared" si="24"/>
        <v>2667</v>
      </c>
      <c r="G374" s="80" t="str">
        <f t="shared" si="25"/>
        <v>Ballarat Central</v>
      </c>
      <c r="H374" s="81">
        <f t="shared" si="26"/>
        <v>5.6451612903225801</v>
      </c>
    </row>
    <row r="375" spans="2:8" x14ac:dyDescent="0.3">
      <c r="B375" s="95">
        <v>369</v>
      </c>
      <c r="C375" s="96" t="s">
        <v>917</v>
      </c>
      <c r="D375" s="93">
        <f>VLOOKUP($B375,'Data 2'!$A$6:$U$2935,2+$H$4)</f>
        <v>0</v>
      </c>
      <c r="E375" s="93">
        <f t="shared" si="23"/>
        <v>3.6900000000000001E-3</v>
      </c>
      <c r="F375" s="94">
        <f t="shared" si="24"/>
        <v>2666</v>
      </c>
      <c r="G375" s="80" t="str">
        <f t="shared" si="25"/>
        <v>Reservoir (Vic.)</v>
      </c>
      <c r="H375" s="81">
        <f t="shared" si="26"/>
        <v>5.6117290192113245</v>
      </c>
    </row>
    <row r="376" spans="2:8" x14ac:dyDescent="0.3">
      <c r="B376" s="95">
        <v>370</v>
      </c>
      <c r="C376" s="96" t="s">
        <v>918</v>
      </c>
      <c r="D376" s="93">
        <f>VLOOKUP($B376,'Data 2'!$A$6:$U$2935,2+$H$4)</f>
        <v>0</v>
      </c>
      <c r="E376" s="93">
        <f t="shared" si="23"/>
        <v>3.7000000000000002E-3</v>
      </c>
      <c r="F376" s="94">
        <f t="shared" si="24"/>
        <v>2665</v>
      </c>
      <c r="G376" s="80" t="str">
        <f t="shared" si="25"/>
        <v>Manifold Heights</v>
      </c>
      <c r="H376" s="81">
        <f t="shared" si="26"/>
        <v>5.5944055944055942</v>
      </c>
    </row>
    <row r="377" spans="2:8" x14ac:dyDescent="0.3">
      <c r="B377" s="95">
        <v>371</v>
      </c>
      <c r="C377" s="96" t="s">
        <v>919</v>
      </c>
      <c r="D377" s="93">
        <f>VLOOKUP($B377,'Data 2'!$A$6:$U$2935,2+$H$4)</f>
        <v>0</v>
      </c>
      <c r="E377" s="93">
        <f t="shared" si="23"/>
        <v>3.7100000000000002E-3</v>
      </c>
      <c r="F377" s="94">
        <f t="shared" si="24"/>
        <v>2664</v>
      </c>
      <c r="G377" s="80" t="str">
        <f t="shared" si="25"/>
        <v>Hallam</v>
      </c>
      <c r="H377" s="81">
        <f t="shared" si="26"/>
        <v>5.5829228243021349</v>
      </c>
    </row>
    <row r="378" spans="2:8" x14ac:dyDescent="0.3">
      <c r="B378" s="95">
        <v>372</v>
      </c>
      <c r="C378" s="96" t="s">
        <v>920</v>
      </c>
      <c r="D378" s="93">
        <f>VLOOKUP($B378,'Data 2'!$A$6:$U$2935,2+$H$4)</f>
        <v>0</v>
      </c>
      <c r="E378" s="93">
        <f t="shared" si="23"/>
        <v>3.7200000000000002E-3</v>
      </c>
      <c r="F378" s="94">
        <f t="shared" si="24"/>
        <v>2663</v>
      </c>
      <c r="G378" s="80" t="str">
        <f t="shared" si="25"/>
        <v>Eppalock</v>
      </c>
      <c r="H378" s="81">
        <f t="shared" si="26"/>
        <v>5.5555555555555554</v>
      </c>
    </row>
    <row r="379" spans="2:8" x14ac:dyDescent="0.3">
      <c r="B379" s="95">
        <v>373</v>
      </c>
      <c r="C379" s="96" t="s">
        <v>921</v>
      </c>
      <c r="D379" s="93">
        <f>VLOOKUP($B379,'Data 2'!$A$6:$U$2935,2+$H$4)</f>
        <v>0</v>
      </c>
      <c r="E379" s="93">
        <f t="shared" si="23"/>
        <v>3.7300000000000002E-3</v>
      </c>
      <c r="F379" s="94">
        <f t="shared" si="24"/>
        <v>2662</v>
      </c>
      <c r="G379" s="80" t="str">
        <f t="shared" si="25"/>
        <v>Winter Valley</v>
      </c>
      <c r="H379" s="81">
        <f t="shared" si="26"/>
        <v>5.5172413793103452</v>
      </c>
    </row>
    <row r="380" spans="2:8" x14ac:dyDescent="0.3">
      <c r="B380" s="95">
        <v>374</v>
      </c>
      <c r="C380" s="96" t="s">
        <v>922</v>
      </c>
      <c r="D380" s="93">
        <f>VLOOKUP($B380,'Data 2'!$A$6:$U$2935,2+$H$4)</f>
        <v>0</v>
      </c>
      <c r="E380" s="93">
        <f t="shared" si="23"/>
        <v>3.7400000000000003E-3</v>
      </c>
      <c r="F380" s="94">
        <f t="shared" si="24"/>
        <v>2661</v>
      </c>
      <c r="G380" s="80" t="str">
        <f t="shared" si="25"/>
        <v>Gowanbrae</v>
      </c>
      <c r="H380" s="81">
        <f t="shared" si="26"/>
        <v>5.5299539170506913</v>
      </c>
    </row>
    <row r="381" spans="2:8" x14ac:dyDescent="0.3">
      <c r="B381" s="95">
        <v>375</v>
      </c>
      <c r="C381" s="96" t="s">
        <v>923</v>
      </c>
      <c r="D381" s="93">
        <f>VLOOKUP($B381,'Data 2'!$A$6:$U$2935,2+$H$4)</f>
        <v>0</v>
      </c>
      <c r="E381" s="93">
        <f t="shared" si="23"/>
        <v>3.7500000000000003E-3</v>
      </c>
      <c r="F381" s="94">
        <f t="shared" si="24"/>
        <v>2660</v>
      </c>
      <c r="G381" s="80" t="str">
        <f t="shared" si="25"/>
        <v>Kialla</v>
      </c>
      <c r="H381" s="81">
        <f t="shared" si="26"/>
        <v>5.5147058823529411</v>
      </c>
    </row>
    <row r="382" spans="2:8" x14ac:dyDescent="0.3">
      <c r="B382" s="95">
        <v>376</v>
      </c>
      <c r="C382" s="96" t="s">
        <v>924</v>
      </c>
      <c r="D382" s="93">
        <f>VLOOKUP($B382,'Data 2'!$A$6:$U$2935,2+$H$4)</f>
        <v>0</v>
      </c>
      <c r="E382" s="93">
        <f t="shared" si="23"/>
        <v>3.7600000000000003E-3</v>
      </c>
      <c r="F382" s="94">
        <f t="shared" si="24"/>
        <v>2659</v>
      </c>
      <c r="G382" s="80" t="str">
        <f t="shared" si="25"/>
        <v>Gembrook</v>
      </c>
      <c r="H382" s="81">
        <f t="shared" si="26"/>
        <v>5.5172413793103452</v>
      </c>
    </row>
    <row r="383" spans="2:8" x14ac:dyDescent="0.3">
      <c r="B383" s="95">
        <v>377</v>
      </c>
      <c r="C383" s="96" t="s">
        <v>925</v>
      </c>
      <c r="D383" s="93">
        <f>VLOOKUP($B383,'Data 2'!$A$6:$U$2935,2+$H$4)</f>
        <v>0</v>
      </c>
      <c r="E383" s="93">
        <f t="shared" si="23"/>
        <v>3.7700000000000003E-3</v>
      </c>
      <c r="F383" s="94">
        <f t="shared" si="24"/>
        <v>2658</v>
      </c>
      <c r="G383" s="80" t="str">
        <f t="shared" si="25"/>
        <v>Golden Point (Ballarat - Vic.)</v>
      </c>
      <c r="H383" s="81">
        <f t="shared" si="26"/>
        <v>5.5045871559633035</v>
      </c>
    </row>
    <row r="384" spans="2:8" x14ac:dyDescent="0.3">
      <c r="B384" s="95">
        <v>378</v>
      </c>
      <c r="C384" s="96" t="s">
        <v>926</v>
      </c>
      <c r="D384" s="93">
        <f>VLOOKUP($B384,'Data 2'!$A$6:$U$2935,2+$H$4)</f>
        <v>0</v>
      </c>
      <c r="E384" s="93">
        <f t="shared" si="23"/>
        <v>3.7800000000000004E-3</v>
      </c>
      <c r="F384" s="94">
        <f t="shared" si="24"/>
        <v>2657</v>
      </c>
      <c r="G384" s="80" t="str">
        <f t="shared" si="25"/>
        <v>Cranbourne North</v>
      </c>
      <c r="H384" s="81">
        <f t="shared" si="26"/>
        <v>5.4965646470955649</v>
      </c>
    </row>
    <row r="385" spans="2:8" x14ac:dyDescent="0.3">
      <c r="B385" s="95">
        <v>379</v>
      </c>
      <c r="C385" s="96" t="s">
        <v>927</v>
      </c>
      <c r="D385" s="93">
        <f>VLOOKUP($B385,'Data 2'!$A$6:$U$2935,2+$H$4)</f>
        <v>0</v>
      </c>
      <c r="E385" s="93">
        <f t="shared" si="23"/>
        <v>3.7900000000000004E-3</v>
      </c>
      <c r="F385" s="94">
        <f t="shared" si="24"/>
        <v>2656</v>
      </c>
      <c r="G385" s="80" t="str">
        <f t="shared" si="25"/>
        <v>Eden Park</v>
      </c>
      <c r="H385" s="81">
        <f t="shared" si="26"/>
        <v>5.4054054054054053</v>
      </c>
    </row>
    <row r="386" spans="2:8" x14ac:dyDescent="0.3">
      <c r="B386" s="95">
        <v>380</v>
      </c>
      <c r="C386" s="96" t="s">
        <v>928</v>
      </c>
      <c r="D386" s="93">
        <f>VLOOKUP($B386,'Data 2'!$A$6:$U$2935,2+$H$4)</f>
        <v>0</v>
      </c>
      <c r="E386" s="93">
        <f t="shared" si="23"/>
        <v>3.8000000000000004E-3</v>
      </c>
      <c r="F386" s="94">
        <f t="shared" si="24"/>
        <v>2655</v>
      </c>
      <c r="G386" s="80" t="str">
        <f t="shared" si="25"/>
        <v>Stratford (Vic.)</v>
      </c>
      <c r="H386" s="81">
        <f t="shared" si="26"/>
        <v>5.3691275167785237</v>
      </c>
    </row>
    <row r="387" spans="2:8" x14ac:dyDescent="0.3">
      <c r="B387" s="95">
        <v>381</v>
      </c>
      <c r="C387" s="96" t="s">
        <v>929</v>
      </c>
      <c r="D387" s="93">
        <f>VLOOKUP($B387,'Data 2'!$A$6:$U$2935,2+$H$4)</f>
        <v>0</v>
      </c>
      <c r="E387" s="93">
        <f t="shared" si="23"/>
        <v>3.8100000000000005E-3</v>
      </c>
      <c r="F387" s="94">
        <f t="shared" si="24"/>
        <v>2654</v>
      </c>
      <c r="G387" s="80" t="str">
        <f t="shared" si="25"/>
        <v>Fairfield (Vic.)</v>
      </c>
      <c r="H387" s="81">
        <f t="shared" si="26"/>
        <v>5.376344086021505</v>
      </c>
    </row>
    <row r="388" spans="2:8" x14ac:dyDescent="0.3">
      <c r="B388" s="95">
        <v>382</v>
      </c>
      <c r="C388" s="96" t="s">
        <v>930</v>
      </c>
      <c r="D388" s="93">
        <f>VLOOKUP($B388,'Data 2'!$A$6:$U$2935,2+$H$4)</f>
        <v>0</v>
      </c>
      <c r="E388" s="93">
        <f t="shared" si="23"/>
        <v>3.8200000000000005E-3</v>
      </c>
      <c r="F388" s="94">
        <f t="shared" si="24"/>
        <v>2653</v>
      </c>
      <c r="G388" s="80" t="str">
        <f t="shared" si="25"/>
        <v>Flemington</v>
      </c>
      <c r="H388" s="81">
        <f t="shared" si="26"/>
        <v>5.3719008264462813</v>
      </c>
    </row>
    <row r="389" spans="2:8" x14ac:dyDescent="0.3">
      <c r="B389" s="95">
        <v>383</v>
      </c>
      <c r="C389" s="96" t="s">
        <v>931</v>
      </c>
      <c r="D389" s="93">
        <f>VLOOKUP($B389,'Data 2'!$A$6:$U$2935,2+$H$4)</f>
        <v>0</v>
      </c>
      <c r="E389" s="93">
        <f t="shared" si="23"/>
        <v>3.8300000000000005E-3</v>
      </c>
      <c r="F389" s="94">
        <f t="shared" si="24"/>
        <v>2652</v>
      </c>
      <c r="G389" s="80" t="str">
        <f t="shared" si="25"/>
        <v>Sunbury</v>
      </c>
      <c r="H389" s="81">
        <f t="shared" si="26"/>
        <v>5.3555750658472343</v>
      </c>
    </row>
    <row r="390" spans="2:8" x14ac:dyDescent="0.3">
      <c r="B390" s="95">
        <v>384</v>
      </c>
      <c r="C390" s="96" t="s">
        <v>932</v>
      </c>
      <c r="D390" s="93">
        <f>VLOOKUP($B390,'Data 2'!$A$6:$U$2935,2+$H$4)</f>
        <v>0</v>
      </c>
      <c r="E390" s="93">
        <f t="shared" si="23"/>
        <v>3.8400000000000005E-3</v>
      </c>
      <c r="F390" s="94">
        <f t="shared" si="24"/>
        <v>2651</v>
      </c>
      <c r="G390" s="80" t="str">
        <f t="shared" si="25"/>
        <v>Leopold</v>
      </c>
      <c r="H390" s="81">
        <f t="shared" si="26"/>
        <v>5.3619302949061662</v>
      </c>
    </row>
    <row r="391" spans="2:8" x14ac:dyDescent="0.3">
      <c r="B391" s="95">
        <v>385</v>
      </c>
      <c r="C391" s="96" t="s">
        <v>933</v>
      </c>
      <c r="D391" s="93">
        <f>VLOOKUP($B391,'Data 2'!$A$6:$U$2935,2+$H$4)</f>
        <v>0</v>
      </c>
      <c r="E391" s="93">
        <f t="shared" si="23"/>
        <v>3.8500000000000001E-3</v>
      </c>
      <c r="F391" s="94">
        <f t="shared" si="24"/>
        <v>2650</v>
      </c>
      <c r="G391" s="80" t="str">
        <f t="shared" si="25"/>
        <v>Mitchell Park (Vic.)</v>
      </c>
      <c r="H391" s="81">
        <f t="shared" si="26"/>
        <v>5.3571428571428568</v>
      </c>
    </row>
    <row r="392" spans="2:8" x14ac:dyDescent="0.3">
      <c r="B392" s="95">
        <v>386</v>
      </c>
      <c r="C392" s="96" t="s">
        <v>253</v>
      </c>
      <c r="D392" s="93">
        <f>VLOOKUP($B392,'Data 2'!$A$6:$U$2935,2+$H$4)</f>
        <v>3.2894736842105261</v>
      </c>
      <c r="E392" s="93">
        <f t="shared" ref="E392:E455" si="27">D392+0.00001*B392</f>
        <v>3.2933336842105261</v>
      </c>
      <c r="F392" s="94">
        <f t="shared" ref="F392:F455" si="28">RANK(E392,E$7:E$2935)</f>
        <v>565</v>
      </c>
      <c r="G392" s="80" t="str">
        <f t="shared" ref="G392:G455" si="29">VLOOKUP(MATCH(B392,F$7:F$2935,0),$B$7:$D$2935,2)</f>
        <v>Warragul</v>
      </c>
      <c r="H392" s="81">
        <f t="shared" ref="H392:H455" si="30">VLOOKUP(MATCH(B392,F$7:F$2935,0),$B$7:$D$2935,3)</f>
        <v>5.3370786516853927</v>
      </c>
    </row>
    <row r="393" spans="2:8" x14ac:dyDescent="0.3">
      <c r="B393" s="95">
        <v>387</v>
      </c>
      <c r="C393" s="96" t="s">
        <v>934</v>
      </c>
      <c r="D393" s="93">
        <f>VLOOKUP($B393,'Data 2'!$A$6:$U$2935,2+$H$4)</f>
        <v>0</v>
      </c>
      <c r="E393" s="93">
        <f t="shared" si="27"/>
        <v>3.8700000000000002E-3</v>
      </c>
      <c r="F393" s="94">
        <f t="shared" si="28"/>
        <v>2649</v>
      </c>
      <c r="G393" s="80" t="str">
        <f t="shared" si="29"/>
        <v>Cape Woolamai</v>
      </c>
      <c r="H393" s="81">
        <f t="shared" si="30"/>
        <v>5.3571428571428568</v>
      </c>
    </row>
    <row r="394" spans="2:8" x14ac:dyDescent="0.3">
      <c r="B394" s="95">
        <v>388</v>
      </c>
      <c r="C394" s="96" t="s">
        <v>935</v>
      </c>
      <c r="D394" s="93">
        <f>VLOOKUP($B394,'Data 2'!$A$6:$U$2935,2+$H$4)</f>
        <v>0</v>
      </c>
      <c r="E394" s="93">
        <f t="shared" si="27"/>
        <v>3.8800000000000002E-3</v>
      </c>
      <c r="F394" s="94">
        <f t="shared" si="28"/>
        <v>2648</v>
      </c>
      <c r="G394" s="80" t="str">
        <f t="shared" si="29"/>
        <v>Maddingley</v>
      </c>
      <c r="H394" s="81">
        <f t="shared" si="30"/>
        <v>5.3278688524590159</v>
      </c>
    </row>
    <row r="395" spans="2:8" x14ac:dyDescent="0.3">
      <c r="B395" s="95">
        <v>389</v>
      </c>
      <c r="C395" s="96" t="s">
        <v>936</v>
      </c>
      <c r="D395" s="93">
        <f>VLOOKUP($B395,'Data 2'!$A$6:$U$2935,2+$H$4)</f>
        <v>0</v>
      </c>
      <c r="E395" s="93">
        <f t="shared" si="27"/>
        <v>3.8900000000000002E-3</v>
      </c>
      <c r="F395" s="94">
        <f t="shared" si="28"/>
        <v>2647</v>
      </c>
      <c r="G395" s="80" t="str">
        <f t="shared" si="29"/>
        <v>Endeavour Hills</v>
      </c>
      <c r="H395" s="81">
        <f t="shared" si="30"/>
        <v>5.2790346907993966</v>
      </c>
    </row>
    <row r="396" spans="2:8" x14ac:dyDescent="0.3">
      <c r="B396" s="95">
        <v>390</v>
      </c>
      <c r="C396" s="96" t="s">
        <v>937</v>
      </c>
      <c r="D396" s="93">
        <f>VLOOKUP($B396,'Data 2'!$A$6:$U$2935,2+$H$4)</f>
        <v>0</v>
      </c>
      <c r="E396" s="93">
        <f t="shared" si="27"/>
        <v>3.9000000000000003E-3</v>
      </c>
      <c r="F396" s="94">
        <f t="shared" si="28"/>
        <v>2646</v>
      </c>
      <c r="G396" s="80" t="str">
        <f t="shared" si="29"/>
        <v>Tarneit</v>
      </c>
      <c r="H396" s="81">
        <f t="shared" si="30"/>
        <v>5.2631578947368416</v>
      </c>
    </row>
    <row r="397" spans="2:8" x14ac:dyDescent="0.3">
      <c r="B397" s="95">
        <v>391</v>
      </c>
      <c r="C397" s="96" t="s">
        <v>938</v>
      </c>
      <c r="D397" s="93">
        <f>VLOOKUP($B397,'Data 2'!$A$6:$U$2935,2+$H$4)</f>
        <v>0</v>
      </c>
      <c r="E397" s="93">
        <f t="shared" si="27"/>
        <v>3.9100000000000003E-3</v>
      </c>
      <c r="F397" s="94">
        <f t="shared" si="28"/>
        <v>2645</v>
      </c>
      <c r="G397" s="80" t="str">
        <f t="shared" si="29"/>
        <v>Metung</v>
      </c>
      <c r="H397" s="81">
        <f t="shared" si="30"/>
        <v>5.2631578947368416</v>
      </c>
    </row>
    <row r="398" spans="2:8" x14ac:dyDescent="0.3">
      <c r="B398" s="95">
        <v>392</v>
      </c>
      <c r="C398" s="96" t="s">
        <v>939</v>
      </c>
      <c r="D398" s="93">
        <f>VLOOKUP($B398,'Data 2'!$A$6:$U$2935,2+$H$4)</f>
        <v>0</v>
      </c>
      <c r="E398" s="93">
        <f t="shared" si="27"/>
        <v>3.9200000000000007E-3</v>
      </c>
      <c r="F398" s="94">
        <f t="shared" si="28"/>
        <v>2644</v>
      </c>
      <c r="G398" s="80" t="str">
        <f t="shared" si="29"/>
        <v>Bushfield</v>
      </c>
      <c r="H398" s="81">
        <f t="shared" si="30"/>
        <v>5.2631578947368416</v>
      </c>
    </row>
    <row r="399" spans="2:8" x14ac:dyDescent="0.3">
      <c r="B399" s="95">
        <v>393</v>
      </c>
      <c r="C399" s="96" t="s">
        <v>940</v>
      </c>
      <c r="D399" s="93">
        <f>VLOOKUP($B399,'Data 2'!$A$6:$U$2935,2+$H$4)</f>
        <v>0</v>
      </c>
      <c r="E399" s="93">
        <f t="shared" si="27"/>
        <v>3.9300000000000003E-3</v>
      </c>
      <c r="F399" s="94">
        <f t="shared" si="28"/>
        <v>2643</v>
      </c>
      <c r="G399" s="80" t="str">
        <f t="shared" si="29"/>
        <v>Greenvale (Vic.)</v>
      </c>
      <c r="H399" s="81">
        <f t="shared" si="30"/>
        <v>5.2478134110787176</v>
      </c>
    </row>
    <row r="400" spans="2:8" x14ac:dyDescent="0.3">
      <c r="B400" s="95">
        <v>394</v>
      </c>
      <c r="C400" s="96" t="s">
        <v>941</v>
      </c>
      <c r="D400" s="93">
        <f>VLOOKUP($B400,'Data 2'!$A$6:$U$2935,2+$H$4)</f>
        <v>0</v>
      </c>
      <c r="E400" s="93">
        <f t="shared" si="27"/>
        <v>3.9399999999999999E-3</v>
      </c>
      <c r="F400" s="94">
        <f t="shared" si="28"/>
        <v>2642</v>
      </c>
      <c r="G400" s="80" t="str">
        <f t="shared" si="29"/>
        <v>Gladstone Park</v>
      </c>
      <c r="H400" s="81">
        <f t="shared" si="30"/>
        <v>5.2380952380952381</v>
      </c>
    </row>
    <row r="401" spans="2:8" x14ac:dyDescent="0.3">
      <c r="B401" s="95">
        <v>395</v>
      </c>
      <c r="C401" s="96" t="s">
        <v>942</v>
      </c>
      <c r="D401" s="93">
        <f>VLOOKUP($B401,'Data 2'!$A$6:$U$2935,2+$H$4)</f>
        <v>0</v>
      </c>
      <c r="E401" s="93">
        <f t="shared" si="27"/>
        <v>3.9500000000000004E-3</v>
      </c>
      <c r="F401" s="94">
        <f t="shared" si="28"/>
        <v>2641</v>
      </c>
      <c r="G401" s="80" t="str">
        <f t="shared" si="29"/>
        <v>South Melbourne</v>
      </c>
      <c r="H401" s="81">
        <f t="shared" si="30"/>
        <v>5.2197802197802199</v>
      </c>
    </row>
    <row r="402" spans="2:8" x14ac:dyDescent="0.3">
      <c r="B402" s="95">
        <v>396</v>
      </c>
      <c r="C402" s="96" t="s">
        <v>943</v>
      </c>
      <c r="D402" s="93">
        <f>VLOOKUP($B402,'Data 2'!$A$6:$U$2935,2+$H$4)</f>
        <v>0</v>
      </c>
      <c r="E402" s="93">
        <f t="shared" si="27"/>
        <v>3.96E-3</v>
      </c>
      <c r="F402" s="94">
        <f t="shared" si="28"/>
        <v>2640</v>
      </c>
      <c r="G402" s="80" t="str">
        <f t="shared" si="29"/>
        <v>Whittlesea</v>
      </c>
      <c r="H402" s="81">
        <f t="shared" si="30"/>
        <v>5.2109181141439205</v>
      </c>
    </row>
    <row r="403" spans="2:8" x14ac:dyDescent="0.3">
      <c r="B403" s="95">
        <v>397</v>
      </c>
      <c r="C403" s="96" t="s">
        <v>944</v>
      </c>
      <c r="D403" s="93">
        <f>VLOOKUP($B403,'Data 2'!$A$6:$U$2935,2+$H$4)</f>
        <v>0</v>
      </c>
      <c r="E403" s="93">
        <f t="shared" si="27"/>
        <v>3.9700000000000004E-3</v>
      </c>
      <c r="F403" s="94">
        <f t="shared" si="28"/>
        <v>2639</v>
      </c>
      <c r="G403" s="80" t="str">
        <f t="shared" si="29"/>
        <v>Maffra (Vic.)</v>
      </c>
      <c r="H403" s="81">
        <f t="shared" si="30"/>
        <v>5.2083333333333339</v>
      </c>
    </row>
    <row r="404" spans="2:8" x14ac:dyDescent="0.3">
      <c r="B404" s="95">
        <v>398</v>
      </c>
      <c r="C404" s="96" t="s">
        <v>945</v>
      </c>
      <c r="D404" s="93">
        <f>VLOOKUP($B404,'Data 2'!$A$6:$U$2935,2+$H$4)</f>
        <v>0</v>
      </c>
      <c r="E404" s="93">
        <f t="shared" si="27"/>
        <v>3.98E-3</v>
      </c>
      <c r="F404" s="94">
        <f t="shared" si="28"/>
        <v>2638</v>
      </c>
      <c r="G404" s="80" t="str">
        <f t="shared" si="29"/>
        <v>Bittern</v>
      </c>
      <c r="H404" s="81">
        <f t="shared" si="30"/>
        <v>5.2</v>
      </c>
    </row>
    <row r="405" spans="2:8" x14ac:dyDescent="0.3">
      <c r="B405" s="95">
        <v>399</v>
      </c>
      <c r="C405" s="96" t="s">
        <v>946</v>
      </c>
      <c r="D405" s="93">
        <f>VLOOKUP($B405,'Data 2'!$A$6:$U$2935,2+$H$4)</f>
        <v>3.8438071995118976</v>
      </c>
      <c r="E405" s="93">
        <f t="shared" si="27"/>
        <v>3.8477971995118976</v>
      </c>
      <c r="F405" s="94">
        <f t="shared" si="28"/>
        <v>523</v>
      </c>
      <c r="G405" s="80" t="str">
        <f t="shared" si="29"/>
        <v>San Remo (Vic.)</v>
      </c>
      <c r="H405" s="81">
        <f t="shared" si="30"/>
        <v>5.1724137931034484</v>
      </c>
    </row>
    <row r="406" spans="2:8" x14ac:dyDescent="0.3">
      <c r="B406" s="95">
        <v>400</v>
      </c>
      <c r="C406" s="96" t="s">
        <v>947</v>
      </c>
      <c r="D406" s="93">
        <f>VLOOKUP($B406,'Data 2'!$A$6:$U$2935,2+$H$4)</f>
        <v>0</v>
      </c>
      <c r="E406" s="93">
        <f t="shared" si="27"/>
        <v>4.0000000000000001E-3</v>
      </c>
      <c r="F406" s="94">
        <f t="shared" si="28"/>
        <v>2637</v>
      </c>
      <c r="G406" s="80" t="str">
        <f t="shared" si="29"/>
        <v>Brown Hill (Vic.)</v>
      </c>
      <c r="H406" s="81">
        <f t="shared" si="30"/>
        <v>5.1813471502590671</v>
      </c>
    </row>
    <row r="407" spans="2:8" x14ac:dyDescent="0.3">
      <c r="B407" s="95">
        <v>401</v>
      </c>
      <c r="C407" s="96" t="s">
        <v>948</v>
      </c>
      <c r="D407" s="93">
        <f>VLOOKUP($B407,'Data 2'!$A$6:$U$2935,2+$H$4)</f>
        <v>0</v>
      </c>
      <c r="E407" s="93">
        <f t="shared" si="27"/>
        <v>4.0100000000000005E-3</v>
      </c>
      <c r="F407" s="94">
        <f t="shared" si="28"/>
        <v>2636</v>
      </c>
      <c r="G407" s="80" t="str">
        <f t="shared" si="29"/>
        <v>Healesville</v>
      </c>
      <c r="H407" s="81">
        <f t="shared" si="30"/>
        <v>5.1724137931034484</v>
      </c>
    </row>
    <row r="408" spans="2:8" x14ac:dyDescent="0.3">
      <c r="B408" s="95">
        <v>402</v>
      </c>
      <c r="C408" s="96" t="s">
        <v>949</v>
      </c>
      <c r="D408" s="93">
        <f>VLOOKUP($B408,'Data 2'!$A$6:$U$2935,2+$H$4)</f>
        <v>0</v>
      </c>
      <c r="E408" s="93">
        <f t="shared" si="27"/>
        <v>4.0200000000000001E-3</v>
      </c>
      <c r="F408" s="94">
        <f t="shared" si="28"/>
        <v>2635</v>
      </c>
      <c r="G408" s="80" t="str">
        <f t="shared" si="29"/>
        <v>Mill Park</v>
      </c>
      <c r="H408" s="81">
        <f t="shared" si="30"/>
        <v>5.1363348129359538</v>
      </c>
    </row>
    <row r="409" spans="2:8" x14ac:dyDescent="0.3">
      <c r="B409" s="95">
        <v>403</v>
      </c>
      <c r="C409" s="96" t="s">
        <v>950</v>
      </c>
      <c r="D409" s="93">
        <f>VLOOKUP($B409,'Data 2'!$A$6:$U$2935,2+$H$4)</f>
        <v>0</v>
      </c>
      <c r="E409" s="93">
        <f t="shared" si="27"/>
        <v>4.0300000000000006E-3</v>
      </c>
      <c r="F409" s="94">
        <f t="shared" si="28"/>
        <v>2634</v>
      </c>
      <c r="G409" s="80" t="str">
        <f t="shared" si="29"/>
        <v>Officer</v>
      </c>
      <c r="H409" s="81">
        <f t="shared" si="30"/>
        <v>5.1177072671443193</v>
      </c>
    </row>
    <row r="410" spans="2:8" x14ac:dyDescent="0.3">
      <c r="B410" s="95">
        <v>404</v>
      </c>
      <c r="C410" s="96" t="s">
        <v>951</v>
      </c>
      <c r="D410" s="93">
        <f>VLOOKUP($B410,'Data 2'!$A$6:$U$2935,2+$H$4)</f>
        <v>0</v>
      </c>
      <c r="E410" s="93">
        <f t="shared" si="27"/>
        <v>4.0400000000000002E-3</v>
      </c>
      <c r="F410" s="94">
        <f t="shared" si="28"/>
        <v>2633</v>
      </c>
      <c r="G410" s="80" t="str">
        <f t="shared" si="29"/>
        <v>North Warrandyte</v>
      </c>
      <c r="H410" s="81">
        <f t="shared" si="30"/>
        <v>5.1063829787234036</v>
      </c>
    </row>
    <row r="411" spans="2:8" x14ac:dyDescent="0.3">
      <c r="B411" s="95">
        <v>405</v>
      </c>
      <c r="C411" s="96" t="s">
        <v>952</v>
      </c>
      <c r="D411" s="93">
        <f>VLOOKUP($B411,'Data 2'!$A$6:$U$2935,2+$H$4)</f>
        <v>0</v>
      </c>
      <c r="E411" s="93">
        <f t="shared" si="27"/>
        <v>4.0500000000000006E-3</v>
      </c>
      <c r="F411" s="94">
        <f t="shared" si="28"/>
        <v>2632</v>
      </c>
      <c r="G411" s="80" t="str">
        <f t="shared" si="29"/>
        <v>St Arnaud</v>
      </c>
      <c r="H411" s="81">
        <f t="shared" si="30"/>
        <v>5.1020408163265305</v>
      </c>
    </row>
    <row r="412" spans="2:8" x14ac:dyDescent="0.3">
      <c r="B412" s="95">
        <v>406</v>
      </c>
      <c r="C412" s="96" t="s">
        <v>953</v>
      </c>
      <c r="D412" s="93">
        <f>VLOOKUP($B412,'Data 2'!$A$6:$U$2935,2+$H$4)</f>
        <v>0</v>
      </c>
      <c r="E412" s="93">
        <f t="shared" si="27"/>
        <v>4.0600000000000002E-3</v>
      </c>
      <c r="F412" s="94">
        <f t="shared" si="28"/>
        <v>2631</v>
      </c>
      <c r="G412" s="80" t="str">
        <f t="shared" si="29"/>
        <v>Croydon North</v>
      </c>
      <c r="H412" s="81">
        <f t="shared" si="30"/>
        <v>5.1172707889125801</v>
      </c>
    </row>
    <row r="413" spans="2:8" x14ac:dyDescent="0.3">
      <c r="B413" s="95">
        <v>407</v>
      </c>
      <c r="C413" s="96" t="s">
        <v>954</v>
      </c>
      <c r="D413" s="93">
        <f>VLOOKUP($B413,'Data 2'!$A$6:$U$2935,2+$H$4)</f>
        <v>0</v>
      </c>
      <c r="E413" s="93">
        <f t="shared" si="27"/>
        <v>4.0700000000000007E-3</v>
      </c>
      <c r="F413" s="94">
        <f t="shared" si="28"/>
        <v>2630</v>
      </c>
      <c r="G413" s="80" t="str">
        <f t="shared" si="29"/>
        <v>St Kilda East</v>
      </c>
      <c r="H413" s="81">
        <f t="shared" si="30"/>
        <v>5.0980392156862742</v>
      </c>
    </row>
    <row r="414" spans="2:8" x14ac:dyDescent="0.3">
      <c r="B414" s="95">
        <v>408</v>
      </c>
      <c r="C414" s="96" t="s">
        <v>955</v>
      </c>
      <c r="D414" s="93">
        <f>VLOOKUP($B414,'Data 2'!$A$6:$U$2935,2+$H$4)</f>
        <v>0</v>
      </c>
      <c r="E414" s="93">
        <f t="shared" si="27"/>
        <v>4.0800000000000003E-3</v>
      </c>
      <c r="F414" s="94">
        <f t="shared" si="28"/>
        <v>2629</v>
      </c>
      <c r="G414" s="80" t="str">
        <f t="shared" si="29"/>
        <v>Southbank</v>
      </c>
      <c r="H414" s="81">
        <f t="shared" si="30"/>
        <v>5.0808314087759809</v>
      </c>
    </row>
    <row r="415" spans="2:8" x14ac:dyDescent="0.3">
      <c r="B415" s="95">
        <v>409</v>
      </c>
      <c r="C415" s="96" t="s">
        <v>254</v>
      </c>
      <c r="D415" s="93">
        <f>VLOOKUP($B415,'Data 2'!$A$6:$U$2935,2+$H$4)</f>
        <v>2.9661016949152543</v>
      </c>
      <c r="E415" s="93">
        <f t="shared" si="27"/>
        <v>2.9701916949152545</v>
      </c>
      <c r="F415" s="94">
        <f t="shared" si="28"/>
        <v>593</v>
      </c>
      <c r="G415" s="80" t="str">
        <f t="shared" si="29"/>
        <v>Brunswick West</v>
      </c>
      <c r="H415" s="81">
        <f t="shared" si="30"/>
        <v>5.0980392156862742</v>
      </c>
    </row>
    <row r="416" spans="2:8" x14ac:dyDescent="0.3">
      <c r="B416" s="95">
        <v>410</v>
      </c>
      <c r="C416" s="96" t="s">
        <v>956</v>
      </c>
      <c r="D416" s="93">
        <f>VLOOKUP($B416,'Data 2'!$A$6:$U$2935,2+$H$4)</f>
        <v>27.777777777777779</v>
      </c>
      <c r="E416" s="93">
        <f t="shared" si="27"/>
        <v>27.78187777777778</v>
      </c>
      <c r="F416" s="94">
        <f t="shared" si="28"/>
        <v>30</v>
      </c>
      <c r="G416" s="80" t="str">
        <f t="shared" si="29"/>
        <v>Truganina</v>
      </c>
      <c r="H416" s="81">
        <f t="shared" si="30"/>
        <v>5.0651230101302458</v>
      </c>
    </row>
    <row r="417" spans="2:8" x14ac:dyDescent="0.3">
      <c r="B417" s="95">
        <v>411</v>
      </c>
      <c r="C417" s="96" t="s">
        <v>255</v>
      </c>
      <c r="D417" s="93">
        <f>VLOOKUP($B417,'Data 2'!$A$6:$U$2935,2+$H$4)</f>
        <v>6.7632850241545892</v>
      </c>
      <c r="E417" s="93">
        <f t="shared" si="27"/>
        <v>6.767395024154589</v>
      </c>
      <c r="F417" s="94">
        <f t="shared" si="28"/>
        <v>296</v>
      </c>
      <c r="G417" s="80" t="str">
        <f t="shared" si="29"/>
        <v>Neerim South</v>
      </c>
      <c r="H417" s="81">
        <f t="shared" si="30"/>
        <v>5.0632911392405067</v>
      </c>
    </row>
    <row r="418" spans="2:8" x14ac:dyDescent="0.3">
      <c r="B418" s="95">
        <v>412</v>
      </c>
      <c r="C418" s="96" t="s">
        <v>957</v>
      </c>
      <c r="D418" s="93">
        <f>VLOOKUP($B418,'Data 2'!$A$6:$U$2935,2+$H$4)</f>
        <v>0</v>
      </c>
      <c r="E418" s="93">
        <f t="shared" si="27"/>
        <v>4.1200000000000004E-3</v>
      </c>
      <c r="F418" s="94">
        <f t="shared" si="28"/>
        <v>2628</v>
      </c>
      <c r="G418" s="80" t="str">
        <f t="shared" si="29"/>
        <v>Clarinda</v>
      </c>
      <c r="H418" s="81">
        <f t="shared" si="30"/>
        <v>5.0746268656716413</v>
      </c>
    </row>
    <row r="419" spans="2:8" x14ac:dyDescent="0.3">
      <c r="B419" s="95">
        <v>413</v>
      </c>
      <c r="C419" s="96" t="s">
        <v>958</v>
      </c>
      <c r="D419" s="93">
        <f>VLOOKUP($B419,'Data 2'!$A$6:$U$2935,2+$H$4)</f>
        <v>0</v>
      </c>
      <c r="E419" s="93">
        <f t="shared" si="27"/>
        <v>4.13E-3</v>
      </c>
      <c r="F419" s="94">
        <f t="shared" si="28"/>
        <v>2627</v>
      </c>
      <c r="G419" s="80" t="str">
        <f t="shared" si="29"/>
        <v>St Albans Park</v>
      </c>
      <c r="H419" s="81">
        <f t="shared" si="30"/>
        <v>5.0505050505050502</v>
      </c>
    </row>
    <row r="420" spans="2:8" x14ac:dyDescent="0.3">
      <c r="B420" s="95">
        <v>414</v>
      </c>
      <c r="C420" s="96" t="s">
        <v>959</v>
      </c>
      <c r="D420" s="93">
        <f>VLOOKUP($B420,'Data 2'!$A$6:$U$2935,2+$H$4)</f>
        <v>0</v>
      </c>
      <c r="E420" s="93">
        <f t="shared" si="27"/>
        <v>4.1400000000000005E-3</v>
      </c>
      <c r="F420" s="94">
        <f t="shared" si="28"/>
        <v>2626</v>
      </c>
      <c r="G420" s="80" t="str">
        <f t="shared" si="29"/>
        <v>Attwood</v>
      </c>
      <c r="H420" s="81">
        <f t="shared" si="30"/>
        <v>5.0583657587548636</v>
      </c>
    </row>
    <row r="421" spans="2:8" x14ac:dyDescent="0.3">
      <c r="B421" s="95">
        <v>415</v>
      </c>
      <c r="C421" s="96" t="s">
        <v>960</v>
      </c>
      <c r="D421" s="93">
        <f>VLOOKUP($B421,'Data 2'!$A$6:$U$2935,2+$H$4)</f>
        <v>0</v>
      </c>
      <c r="E421" s="93">
        <f t="shared" si="27"/>
        <v>4.15E-3</v>
      </c>
      <c r="F421" s="94">
        <f t="shared" si="28"/>
        <v>2625</v>
      </c>
      <c r="G421" s="80" t="str">
        <f t="shared" si="29"/>
        <v>Cowes</v>
      </c>
      <c r="H421" s="81">
        <f t="shared" si="30"/>
        <v>5.0458715596330279</v>
      </c>
    </row>
    <row r="422" spans="2:8" x14ac:dyDescent="0.3">
      <c r="B422" s="95">
        <v>416</v>
      </c>
      <c r="C422" s="96" t="s">
        <v>961</v>
      </c>
      <c r="D422" s="93">
        <f>VLOOKUP($B422,'Data 2'!$A$6:$U$2935,2+$H$4)</f>
        <v>0</v>
      </c>
      <c r="E422" s="93">
        <f t="shared" si="27"/>
        <v>4.1600000000000005E-3</v>
      </c>
      <c r="F422" s="94">
        <f t="shared" si="28"/>
        <v>2624</v>
      </c>
      <c r="G422" s="80" t="str">
        <f t="shared" si="29"/>
        <v>Ferntree Gully</v>
      </c>
      <c r="H422" s="81">
        <f t="shared" si="30"/>
        <v>5.0162866449511405</v>
      </c>
    </row>
    <row r="423" spans="2:8" x14ac:dyDescent="0.3">
      <c r="B423" s="95">
        <v>417</v>
      </c>
      <c r="C423" s="96" t="s">
        <v>962</v>
      </c>
      <c r="D423" s="93">
        <f>VLOOKUP($B423,'Data 2'!$A$6:$U$2935,2+$H$4)</f>
        <v>0</v>
      </c>
      <c r="E423" s="93">
        <f t="shared" si="27"/>
        <v>4.1700000000000001E-3</v>
      </c>
      <c r="F423" s="94">
        <f t="shared" si="28"/>
        <v>2623</v>
      </c>
      <c r="G423" s="80" t="str">
        <f t="shared" si="29"/>
        <v>St Andrews (Vic.)</v>
      </c>
      <c r="H423" s="81">
        <f t="shared" si="30"/>
        <v>5</v>
      </c>
    </row>
    <row r="424" spans="2:8" x14ac:dyDescent="0.3">
      <c r="B424" s="95">
        <v>418</v>
      </c>
      <c r="C424" s="96" t="s">
        <v>963</v>
      </c>
      <c r="D424" s="93">
        <f>VLOOKUP($B424,'Data 2'!$A$6:$U$2935,2+$H$4)</f>
        <v>0</v>
      </c>
      <c r="E424" s="93">
        <f t="shared" si="27"/>
        <v>4.1800000000000006E-3</v>
      </c>
      <c r="F424" s="94">
        <f t="shared" si="28"/>
        <v>2622</v>
      </c>
      <c r="G424" s="80" t="str">
        <f t="shared" si="29"/>
        <v>Herne Hill (Vic.)</v>
      </c>
      <c r="H424" s="81">
        <f t="shared" si="30"/>
        <v>5</v>
      </c>
    </row>
    <row r="425" spans="2:8" x14ac:dyDescent="0.3">
      <c r="B425" s="95">
        <v>419</v>
      </c>
      <c r="C425" s="96" t="s">
        <v>964</v>
      </c>
      <c r="D425" s="93">
        <f>VLOOKUP($B425,'Data 2'!$A$6:$U$2935,2+$H$4)</f>
        <v>4.0920716112531972</v>
      </c>
      <c r="E425" s="93">
        <f t="shared" si="27"/>
        <v>4.0962616112531975</v>
      </c>
      <c r="F425" s="94">
        <f t="shared" si="28"/>
        <v>494</v>
      </c>
      <c r="G425" s="80" t="str">
        <f t="shared" si="29"/>
        <v>Altona (Vic.)</v>
      </c>
      <c r="H425" s="81">
        <f t="shared" si="30"/>
        <v>5.0108932461873641</v>
      </c>
    </row>
    <row r="426" spans="2:8" x14ac:dyDescent="0.3">
      <c r="B426" s="95">
        <v>420</v>
      </c>
      <c r="C426" s="96" t="s">
        <v>256</v>
      </c>
      <c r="D426" s="93">
        <f>VLOOKUP($B426,'Data 2'!$A$6:$U$2935,2+$H$4)</f>
        <v>2.8571428571428572</v>
      </c>
      <c r="E426" s="93">
        <f t="shared" si="27"/>
        <v>2.8613428571428572</v>
      </c>
      <c r="F426" s="94">
        <f t="shared" si="28"/>
        <v>606</v>
      </c>
      <c r="G426" s="80" t="str">
        <f t="shared" si="29"/>
        <v>Tyabb</v>
      </c>
      <c r="H426" s="81">
        <f t="shared" si="30"/>
        <v>4.9773755656108598</v>
      </c>
    </row>
    <row r="427" spans="2:8" x14ac:dyDescent="0.3">
      <c r="B427" s="95">
        <v>421</v>
      </c>
      <c r="C427" s="96" t="s">
        <v>965</v>
      </c>
      <c r="D427" s="93">
        <f>VLOOKUP($B427,'Data 2'!$A$6:$U$2935,2+$H$4)</f>
        <v>0</v>
      </c>
      <c r="E427" s="93">
        <f t="shared" si="27"/>
        <v>4.2100000000000002E-3</v>
      </c>
      <c r="F427" s="94">
        <f t="shared" si="28"/>
        <v>2621</v>
      </c>
      <c r="G427" s="80" t="str">
        <f t="shared" si="29"/>
        <v>Barnawartha</v>
      </c>
      <c r="H427" s="81">
        <f t="shared" si="30"/>
        <v>5</v>
      </c>
    </row>
    <row r="428" spans="2:8" x14ac:dyDescent="0.3">
      <c r="B428" s="95">
        <v>422</v>
      </c>
      <c r="C428" s="96" t="s">
        <v>966</v>
      </c>
      <c r="D428" s="93">
        <f>VLOOKUP($B428,'Data 2'!$A$6:$U$2935,2+$H$4)</f>
        <v>0</v>
      </c>
      <c r="E428" s="93">
        <f t="shared" si="27"/>
        <v>4.2200000000000007E-3</v>
      </c>
      <c r="F428" s="94">
        <f t="shared" si="28"/>
        <v>2620</v>
      </c>
      <c r="G428" s="80" t="str">
        <f t="shared" si="29"/>
        <v>East Geelong</v>
      </c>
      <c r="H428" s="81">
        <f t="shared" si="30"/>
        <v>4.9751243781094532</v>
      </c>
    </row>
    <row r="429" spans="2:8" x14ac:dyDescent="0.3">
      <c r="B429" s="95">
        <v>423</v>
      </c>
      <c r="C429" s="96" t="s">
        <v>967</v>
      </c>
      <c r="D429" s="93">
        <f>VLOOKUP($B429,'Data 2'!$A$6:$U$2935,2+$H$4)</f>
        <v>0</v>
      </c>
      <c r="E429" s="93">
        <f t="shared" si="27"/>
        <v>4.2300000000000003E-3</v>
      </c>
      <c r="F429" s="94">
        <f t="shared" si="28"/>
        <v>2619</v>
      </c>
      <c r="G429" s="80" t="str">
        <f t="shared" si="29"/>
        <v>Aspendale</v>
      </c>
      <c r="H429" s="81">
        <f t="shared" si="30"/>
        <v>4.9689440993788816</v>
      </c>
    </row>
    <row r="430" spans="2:8" x14ac:dyDescent="0.3">
      <c r="B430" s="95">
        <v>424</v>
      </c>
      <c r="C430" s="96" t="s">
        <v>968</v>
      </c>
      <c r="D430" s="93">
        <f>VLOOKUP($B430,'Data 2'!$A$6:$U$2935,2+$H$4)</f>
        <v>0</v>
      </c>
      <c r="E430" s="93">
        <f t="shared" si="27"/>
        <v>4.2400000000000007E-3</v>
      </c>
      <c r="F430" s="94">
        <f t="shared" si="28"/>
        <v>2618</v>
      </c>
      <c r="G430" s="80" t="str">
        <f t="shared" si="29"/>
        <v>Blind Bight</v>
      </c>
      <c r="H430" s="81">
        <f t="shared" si="30"/>
        <v>4.918032786885246</v>
      </c>
    </row>
    <row r="431" spans="2:8" x14ac:dyDescent="0.3">
      <c r="B431" s="95">
        <v>425</v>
      </c>
      <c r="C431" s="96" t="s">
        <v>969</v>
      </c>
      <c r="D431" s="93">
        <f>VLOOKUP($B431,'Data 2'!$A$6:$U$2935,2+$H$4)</f>
        <v>0</v>
      </c>
      <c r="E431" s="93">
        <f t="shared" si="27"/>
        <v>4.2500000000000003E-3</v>
      </c>
      <c r="F431" s="94">
        <f t="shared" si="28"/>
        <v>2617</v>
      </c>
      <c r="G431" s="80" t="str">
        <f t="shared" si="29"/>
        <v>Bellbrae</v>
      </c>
      <c r="H431" s="81">
        <f t="shared" si="30"/>
        <v>4.918032786885246</v>
      </c>
    </row>
    <row r="432" spans="2:8" x14ac:dyDescent="0.3">
      <c r="B432" s="95">
        <v>426</v>
      </c>
      <c r="C432" s="96" t="s">
        <v>970</v>
      </c>
      <c r="D432" s="93">
        <f>VLOOKUP($B432,'Data 2'!$A$6:$U$2935,2+$H$4)</f>
        <v>2.0202020202020203</v>
      </c>
      <c r="E432" s="93">
        <f t="shared" si="27"/>
        <v>2.0244620202020203</v>
      </c>
      <c r="F432" s="94">
        <f t="shared" si="28"/>
        <v>677</v>
      </c>
      <c r="G432" s="80" t="str">
        <f t="shared" si="29"/>
        <v>Belgrave South</v>
      </c>
      <c r="H432" s="81">
        <f t="shared" si="30"/>
        <v>4.918032786885246</v>
      </c>
    </row>
    <row r="433" spans="2:8" x14ac:dyDescent="0.3">
      <c r="B433" s="95">
        <v>427</v>
      </c>
      <c r="C433" s="96" t="s">
        <v>257</v>
      </c>
      <c r="D433" s="93">
        <f>VLOOKUP($B433,'Data 2'!$A$6:$U$2935,2+$H$4)</f>
        <v>3.1683168316831685</v>
      </c>
      <c r="E433" s="93">
        <f t="shared" si="27"/>
        <v>3.1725868316831685</v>
      </c>
      <c r="F433" s="94">
        <f t="shared" si="28"/>
        <v>580</v>
      </c>
      <c r="G433" s="80" t="str">
        <f t="shared" si="29"/>
        <v>Manor Lakes</v>
      </c>
      <c r="H433" s="81">
        <f t="shared" si="30"/>
        <v>4.9019607843137258</v>
      </c>
    </row>
    <row r="434" spans="2:8" x14ac:dyDescent="0.3">
      <c r="B434" s="95">
        <v>428</v>
      </c>
      <c r="C434" s="96" t="s">
        <v>971</v>
      </c>
      <c r="D434" s="93">
        <f>VLOOKUP($B434,'Data 2'!$A$6:$U$2935,2+$H$4)</f>
        <v>5.2631578947368416</v>
      </c>
      <c r="E434" s="93">
        <f t="shared" si="27"/>
        <v>5.2674378947368412</v>
      </c>
      <c r="F434" s="94">
        <f t="shared" si="28"/>
        <v>392</v>
      </c>
      <c r="G434" s="80" t="str">
        <f t="shared" si="29"/>
        <v>Beechworth</v>
      </c>
      <c r="H434" s="81">
        <f t="shared" si="30"/>
        <v>4.9019607843137258</v>
      </c>
    </row>
    <row r="435" spans="2:8" x14ac:dyDescent="0.3">
      <c r="B435" s="95">
        <v>429</v>
      </c>
      <c r="C435" s="96" t="s">
        <v>972</v>
      </c>
      <c r="D435" s="93">
        <f>VLOOKUP($B435,'Data 2'!$A$6:$U$2935,2+$H$4)</f>
        <v>0</v>
      </c>
      <c r="E435" s="93">
        <f t="shared" si="27"/>
        <v>4.2900000000000004E-3</v>
      </c>
      <c r="F435" s="94">
        <f t="shared" si="28"/>
        <v>2616</v>
      </c>
      <c r="G435" s="80" t="str">
        <f t="shared" si="29"/>
        <v>Point Lonsdale</v>
      </c>
      <c r="H435" s="81">
        <f t="shared" si="30"/>
        <v>4.8780487804878048</v>
      </c>
    </row>
    <row r="436" spans="2:8" x14ac:dyDescent="0.3">
      <c r="B436" s="95">
        <v>430</v>
      </c>
      <c r="C436" s="96" t="s">
        <v>973</v>
      </c>
      <c r="D436" s="93">
        <f>VLOOKUP($B436,'Data 2'!$A$6:$U$2935,2+$H$4)</f>
        <v>0</v>
      </c>
      <c r="E436" s="93">
        <f t="shared" si="27"/>
        <v>4.3E-3</v>
      </c>
      <c r="F436" s="94">
        <f t="shared" si="28"/>
        <v>2615</v>
      </c>
      <c r="G436" s="80" t="str">
        <f t="shared" si="29"/>
        <v>Delahey</v>
      </c>
      <c r="H436" s="81">
        <f t="shared" si="30"/>
        <v>4.8888888888888893</v>
      </c>
    </row>
    <row r="437" spans="2:8" x14ac:dyDescent="0.3">
      <c r="B437" s="95">
        <v>431</v>
      </c>
      <c r="C437" s="96" t="s">
        <v>974</v>
      </c>
      <c r="D437" s="93">
        <f>VLOOKUP($B437,'Data 2'!$A$6:$U$2935,2+$H$4)</f>
        <v>14.285714285714285</v>
      </c>
      <c r="E437" s="93">
        <f t="shared" si="27"/>
        <v>14.290024285714285</v>
      </c>
      <c r="F437" s="94">
        <f t="shared" si="28"/>
        <v>88</v>
      </c>
      <c r="G437" s="80" t="str">
        <f t="shared" si="29"/>
        <v>Eastwood (Vic.)</v>
      </c>
      <c r="H437" s="81">
        <f t="shared" si="30"/>
        <v>4.8780487804878048</v>
      </c>
    </row>
    <row r="438" spans="2:8" x14ac:dyDescent="0.3">
      <c r="B438" s="95">
        <v>432</v>
      </c>
      <c r="C438" s="96" t="s">
        <v>975</v>
      </c>
      <c r="D438" s="93">
        <f>VLOOKUP($B438,'Data 2'!$A$6:$U$2935,2+$H$4)</f>
        <v>0</v>
      </c>
      <c r="E438" s="93">
        <f t="shared" si="27"/>
        <v>4.3200000000000001E-3</v>
      </c>
      <c r="F438" s="94">
        <f t="shared" si="28"/>
        <v>2614</v>
      </c>
      <c r="G438" s="80" t="str">
        <f t="shared" si="29"/>
        <v>North Melbourne</v>
      </c>
      <c r="H438" s="81">
        <f t="shared" si="30"/>
        <v>4.8361934477379096</v>
      </c>
    </row>
    <row r="439" spans="2:8" x14ac:dyDescent="0.3">
      <c r="B439" s="95">
        <v>433</v>
      </c>
      <c r="C439" s="96" t="s">
        <v>976</v>
      </c>
      <c r="D439" s="93">
        <f>VLOOKUP($B439,'Data 2'!$A$6:$U$2935,2+$H$4)</f>
        <v>0</v>
      </c>
      <c r="E439" s="93">
        <f t="shared" si="27"/>
        <v>4.3300000000000005E-3</v>
      </c>
      <c r="F439" s="94">
        <f t="shared" si="28"/>
        <v>2613</v>
      </c>
      <c r="G439" s="80" t="str">
        <f t="shared" si="29"/>
        <v>Watsonia North</v>
      </c>
      <c r="H439" s="81">
        <f t="shared" si="30"/>
        <v>4.8128342245989302</v>
      </c>
    </row>
    <row r="440" spans="2:8" x14ac:dyDescent="0.3">
      <c r="B440" s="95">
        <v>434</v>
      </c>
      <c r="C440" s="96" t="s">
        <v>977</v>
      </c>
      <c r="D440" s="93">
        <f>VLOOKUP($B440,'Data 2'!$A$6:$U$2935,2+$H$4)</f>
        <v>0</v>
      </c>
      <c r="E440" s="93">
        <f t="shared" si="27"/>
        <v>4.3400000000000001E-3</v>
      </c>
      <c r="F440" s="94">
        <f t="shared" si="28"/>
        <v>2612</v>
      </c>
      <c r="G440" s="80" t="str">
        <f t="shared" si="29"/>
        <v>Nagambie</v>
      </c>
      <c r="H440" s="81">
        <f t="shared" si="30"/>
        <v>4.8192771084337354</v>
      </c>
    </row>
    <row r="441" spans="2:8" x14ac:dyDescent="0.3">
      <c r="B441" s="95">
        <v>435</v>
      </c>
      <c r="C441" s="96" t="s">
        <v>978</v>
      </c>
      <c r="D441" s="93">
        <f>VLOOKUP($B441,'Data 2'!$A$6:$U$2935,2+$H$4)</f>
        <v>0</v>
      </c>
      <c r="E441" s="93">
        <f t="shared" si="27"/>
        <v>4.3500000000000006E-3</v>
      </c>
      <c r="F441" s="94">
        <f t="shared" si="28"/>
        <v>2611</v>
      </c>
      <c r="G441" s="80" t="str">
        <f t="shared" si="29"/>
        <v>Marshall</v>
      </c>
      <c r="H441" s="81">
        <f t="shared" si="30"/>
        <v>4.8192771084337354</v>
      </c>
    </row>
    <row r="442" spans="2:8" x14ac:dyDescent="0.3">
      <c r="B442" s="95">
        <v>436</v>
      </c>
      <c r="C442" s="96" t="s">
        <v>979</v>
      </c>
      <c r="D442" s="93">
        <f>VLOOKUP($B442,'Data 2'!$A$6:$U$2935,2+$H$4)</f>
        <v>0</v>
      </c>
      <c r="E442" s="93">
        <f t="shared" si="27"/>
        <v>4.3600000000000002E-3</v>
      </c>
      <c r="F442" s="94">
        <f t="shared" si="28"/>
        <v>2610</v>
      </c>
      <c r="G442" s="80" t="str">
        <f t="shared" si="29"/>
        <v>Dandenong North</v>
      </c>
      <c r="H442" s="81">
        <f t="shared" si="30"/>
        <v>4.7923322683706067</v>
      </c>
    </row>
    <row r="443" spans="2:8" x14ac:dyDescent="0.3">
      <c r="B443" s="95">
        <v>437</v>
      </c>
      <c r="C443" s="96" t="s">
        <v>980</v>
      </c>
      <c r="D443" s="93">
        <f>VLOOKUP($B443,'Data 2'!$A$6:$U$2935,2+$H$4)</f>
        <v>0</v>
      </c>
      <c r="E443" s="93">
        <f t="shared" si="27"/>
        <v>4.3700000000000006E-3</v>
      </c>
      <c r="F443" s="94">
        <f t="shared" si="28"/>
        <v>2609</v>
      </c>
      <c r="G443" s="80" t="str">
        <f t="shared" si="29"/>
        <v>Swan Hill</v>
      </c>
      <c r="H443" s="81">
        <f t="shared" si="30"/>
        <v>4.770992366412214</v>
      </c>
    </row>
    <row r="444" spans="2:8" x14ac:dyDescent="0.3">
      <c r="B444" s="95">
        <v>438</v>
      </c>
      <c r="C444" s="96" t="s">
        <v>981</v>
      </c>
      <c r="D444" s="93">
        <f>VLOOKUP($B444,'Data 2'!$A$6:$U$2935,2+$H$4)</f>
        <v>0</v>
      </c>
      <c r="E444" s="93">
        <f t="shared" si="27"/>
        <v>4.3800000000000002E-3</v>
      </c>
      <c r="F444" s="94">
        <f t="shared" si="28"/>
        <v>2608</v>
      </c>
      <c r="G444" s="80" t="str">
        <f t="shared" si="29"/>
        <v>Coburg</v>
      </c>
      <c r="H444" s="81">
        <f t="shared" si="30"/>
        <v>4.7368421052631584</v>
      </c>
    </row>
    <row r="445" spans="2:8" x14ac:dyDescent="0.3">
      <c r="B445" s="95">
        <v>439</v>
      </c>
      <c r="C445" s="96" t="s">
        <v>982</v>
      </c>
      <c r="D445" s="93">
        <f>VLOOKUP($B445,'Data 2'!$A$6:$U$2935,2+$H$4)</f>
        <v>0</v>
      </c>
      <c r="E445" s="93">
        <f t="shared" si="27"/>
        <v>4.3900000000000007E-3</v>
      </c>
      <c r="F445" s="94">
        <f t="shared" si="28"/>
        <v>2607</v>
      </c>
      <c r="G445" s="80" t="str">
        <f t="shared" si="29"/>
        <v>Point Cook</v>
      </c>
      <c r="H445" s="81">
        <f t="shared" si="30"/>
        <v>4.7116165718927707</v>
      </c>
    </row>
    <row r="446" spans="2:8" x14ac:dyDescent="0.3">
      <c r="B446" s="95">
        <v>440</v>
      </c>
      <c r="C446" s="96" t="s">
        <v>983</v>
      </c>
      <c r="D446" s="93">
        <f>VLOOKUP($B446,'Data 2'!$A$6:$U$2935,2+$H$4)</f>
        <v>0</v>
      </c>
      <c r="E446" s="93">
        <f t="shared" si="27"/>
        <v>4.4000000000000003E-3</v>
      </c>
      <c r="F446" s="94">
        <f t="shared" si="28"/>
        <v>2606</v>
      </c>
      <c r="G446" s="80" t="str">
        <f t="shared" si="29"/>
        <v>Batesford</v>
      </c>
      <c r="H446" s="81">
        <f t="shared" si="30"/>
        <v>4.716981132075472</v>
      </c>
    </row>
    <row r="447" spans="2:8" x14ac:dyDescent="0.3">
      <c r="B447" s="95">
        <v>441</v>
      </c>
      <c r="C447" s="96" t="s">
        <v>258</v>
      </c>
      <c r="D447" s="93">
        <f>VLOOKUP($B447,'Data 2'!$A$6:$U$2935,2+$H$4)</f>
        <v>2.4934383202099739</v>
      </c>
      <c r="E447" s="93">
        <f t="shared" si="27"/>
        <v>2.4978483202099739</v>
      </c>
      <c r="F447" s="94">
        <f t="shared" si="28"/>
        <v>643</v>
      </c>
      <c r="G447" s="80" t="str">
        <f t="shared" si="29"/>
        <v>Kennington</v>
      </c>
      <c r="H447" s="81">
        <f t="shared" si="30"/>
        <v>4.6979865771812079</v>
      </c>
    </row>
    <row r="448" spans="2:8" x14ac:dyDescent="0.3">
      <c r="B448" s="95">
        <v>442</v>
      </c>
      <c r="C448" s="96" t="s">
        <v>984</v>
      </c>
      <c r="D448" s="93">
        <f>VLOOKUP($B448,'Data 2'!$A$6:$U$2935,2+$H$4)</f>
        <v>0</v>
      </c>
      <c r="E448" s="93">
        <f t="shared" si="27"/>
        <v>4.4200000000000003E-3</v>
      </c>
      <c r="F448" s="94">
        <f t="shared" si="28"/>
        <v>2605</v>
      </c>
      <c r="G448" s="80" t="str">
        <f t="shared" si="29"/>
        <v>Caroline Springs</v>
      </c>
      <c r="H448" s="81">
        <f t="shared" si="30"/>
        <v>4.6883049974240079</v>
      </c>
    </row>
    <row r="449" spans="2:8" x14ac:dyDescent="0.3">
      <c r="B449" s="95">
        <v>443</v>
      </c>
      <c r="C449" s="96" t="s">
        <v>985</v>
      </c>
      <c r="D449" s="93">
        <f>VLOOKUP($B449,'Data 2'!$A$6:$U$2935,2+$H$4)</f>
        <v>0</v>
      </c>
      <c r="E449" s="93">
        <f t="shared" si="27"/>
        <v>4.4300000000000008E-3</v>
      </c>
      <c r="F449" s="94">
        <f t="shared" si="28"/>
        <v>2604</v>
      </c>
      <c r="G449" s="80" t="str">
        <f t="shared" si="29"/>
        <v>Hillside (Melton - Vic.)</v>
      </c>
      <c r="H449" s="81">
        <f t="shared" si="30"/>
        <v>4.6676096181046676</v>
      </c>
    </row>
    <row r="450" spans="2:8" x14ac:dyDescent="0.3">
      <c r="B450" s="95">
        <v>444</v>
      </c>
      <c r="C450" s="96" t="s">
        <v>259</v>
      </c>
      <c r="D450" s="93">
        <f>VLOOKUP($B450,'Data 2'!$A$6:$U$2935,2+$H$4)</f>
        <v>15.037593984962406</v>
      </c>
      <c r="E450" s="93">
        <f t="shared" si="27"/>
        <v>15.042033984962407</v>
      </c>
      <c r="F450" s="94">
        <f t="shared" si="28"/>
        <v>83</v>
      </c>
      <c r="G450" s="80" t="str">
        <f t="shared" si="29"/>
        <v>Noble Park North</v>
      </c>
      <c r="H450" s="81">
        <f t="shared" si="30"/>
        <v>4.6391752577319592</v>
      </c>
    </row>
    <row r="451" spans="2:8" x14ac:dyDescent="0.3">
      <c r="B451" s="95">
        <v>445</v>
      </c>
      <c r="C451" s="96" t="s">
        <v>986</v>
      </c>
      <c r="D451" s="93">
        <f>VLOOKUP($B451,'Data 2'!$A$6:$U$2935,2+$H$4)</f>
        <v>0</v>
      </c>
      <c r="E451" s="93">
        <f t="shared" si="27"/>
        <v>4.45E-3</v>
      </c>
      <c r="F451" s="94">
        <f t="shared" si="28"/>
        <v>2603</v>
      </c>
      <c r="G451" s="80" t="str">
        <f t="shared" si="29"/>
        <v>Keysborough</v>
      </c>
      <c r="H451" s="81">
        <f t="shared" si="30"/>
        <v>4.6448087431693992</v>
      </c>
    </row>
    <row r="452" spans="2:8" x14ac:dyDescent="0.3">
      <c r="B452" s="95">
        <v>446</v>
      </c>
      <c r="C452" s="96" t="s">
        <v>987</v>
      </c>
      <c r="D452" s="93">
        <f>VLOOKUP($B452,'Data 2'!$A$6:$U$2935,2+$H$4)</f>
        <v>0</v>
      </c>
      <c r="E452" s="93">
        <f t="shared" si="27"/>
        <v>4.4600000000000004E-3</v>
      </c>
      <c r="F452" s="94">
        <f t="shared" si="28"/>
        <v>2602</v>
      </c>
      <c r="G452" s="80" t="str">
        <f t="shared" si="29"/>
        <v>Alexandra (Vic.)</v>
      </c>
      <c r="H452" s="81">
        <f t="shared" si="30"/>
        <v>4.6511627906976747</v>
      </c>
    </row>
    <row r="453" spans="2:8" x14ac:dyDescent="0.3">
      <c r="B453" s="95">
        <v>447</v>
      </c>
      <c r="C453" s="96" t="s">
        <v>988</v>
      </c>
      <c r="D453" s="93">
        <f>VLOOKUP($B453,'Data 2'!$A$6:$U$2935,2+$H$4)</f>
        <v>0</v>
      </c>
      <c r="E453" s="93">
        <f t="shared" si="27"/>
        <v>4.47E-3</v>
      </c>
      <c r="F453" s="94">
        <f t="shared" si="28"/>
        <v>2601</v>
      </c>
      <c r="G453" s="80" t="str">
        <f t="shared" si="29"/>
        <v>Woodend (Vic.)</v>
      </c>
      <c r="H453" s="81">
        <f t="shared" si="30"/>
        <v>4.6228710462287106</v>
      </c>
    </row>
    <row r="454" spans="2:8" x14ac:dyDescent="0.3">
      <c r="B454" s="95">
        <v>448</v>
      </c>
      <c r="C454" s="96" t="s">
        <v>989</v>
      </c>
      <c r="D454" s="93">
        <f>VLOOKUP($B454,'Data 2'!$A$6:$U$2935,2+$H$4)</f>
        <v>0</v>
      </c>
      <c r="E454" s="93">
        <f t="shared" si="27"/>
        <v>4.4800000000000005E-3</v>
      </c>
      <c r="F454" s="94">
        <f t="shared" si="28"/>
        <v>2600</v>
      </c>
      <c r="G454" s="80" t="str">
        <f t="shared" si="29"/>
        <v>Sassafras (Vic.)</v>
      </c>
      <c r="H454" s="81">
        <f t="shared" si="30"/>
        <v>4.6153846153846159</v>
      </c>
    </row>
    <row r="455" spans="2:8" x14ac:dyDescent="0.3">
      <c r="B455" s="95">
        <v>449</v>
      </c>
      <c r="C455" s="96" t="s">
        <v>990</v>
      </c>
      <c r="D455" s="93">
        <f>VLOOKUP($B455,'Data 2'!$A$6:$U$2935,2+$H$4)</f>
        <v>0</v>
      </c>
      <c r="E455" s="93">
        <f t="shared" si="27"/>
        <v>4.4900000000000001E-3</v>
      </c>
      <c r="F455" s="94">
        <f t="shared" si="28"/>
        <v>2599</v>
      </c>
      <c r="G455" s="80" t="str">
        <f t="shared" si="29"/>
        <v>Westmeadows</v>
      </c>
      <c r="H455" s="81">
        <f t="shared" si="30"/>
        <v>4.6052631578947363</v>
      </c>
    </row>
    <row r="456" spans="2:8" x14ac:dyDescent="0.3">
      <c r="B456" s="95">
        <v>450</v>
      </c>
      <c r="C456" s="96" t="s">
        <v>991</v>
      </c>
      <c r="D456" s="93">
        <f>VLOOKUP($B456,'Data 2'!$A$6:$U$2935,2+$H$4)</f>
        <v>0</v>
      </c>
      <c r="E456" s="93">
        <f t="shared" ref="E456:E519" si="31">D456+0.00001*B456</f>
        <v>4.5000000000000005E-3</v>
      </c>
      <c r="F456" s="94">
        <f t="shared" ref="F456:F519" si="32">RANK(E456,E$7:E$2935)</f>
        <v>2598</v>
      </c>
      <c r="G456" s="80" t="str">
        <f t="shared" ref="G456:G519" si="33">VLOOKUP(MATCH(B456,F$7:F$2935,0),$B$7:$D$2935,2)</f>
        <v>Bannockburn (Vic.)</v>
      </c>
      <c r="H456" s="81">
        <f t="shared" ref="H456:H519" si="34">VLOOKUP(MATCH(B456,F$7:F$2935,0),$B$7:$D$2935,3)</f>
        <v>4.6004842615012107</v>
      </c>
    </row>
    <row r="457" spans="2:8" x14ac:dyDescent="0.3">
      <c r="B457" s="95">
        <v>451</v>
      </c>
      <c r="C457" s="96" t="s">
        <v>992</v>
      </c>
      <c r="D457" s="93">
        <f>VLOOKUP($B457,'Data 2'!$A$6:$U$2935,2+$H$4)</f>
        <v>0</v>
      </c>
      <c r="E457" s="93">
        <f t="shared" si="31"/>
        <v>4.5100000000000001E-3</v>
      </c>
      <c r="F457" s="94">
        <f t="shared" si="32"/>
        <v>2597</v>
      </c>
      <c r="G457" s="80" t="str">
        <f t="shared" si="33"/>
        <v>Brunswick (Vic.)</v>
      </c>
      <c r="H457" s="81">
        <f t="shared" si="34"/>
        <v>4.5801526717557248</v>
      </c>
    </row>
    <row r="458" spans="2:8" x14ac:dyDescent="0.3">
      <c r="B458" s="95">
        <v>452</v>
      </c>
      <c r="C458" s="96" t="s">
        <v>993</v>
      </c>
      <c r="D458" s="93">
        <f>VLOOKUP($B458,'Data 2'!$A$6:$U$2935,2+$H$4)</f>
        <v>0</v>
      </c>
      <c r="E458" s="93">
        <f t="shared" si="31"/>
        <v>4.5200000000000006E-3</v>
      </c>
      <c r="F458" s="94">
        <f t="shared" si="32"/>
        <v>2596</v>
      </c>
      <c r="G458" s="80" t="str">
        <f t="shared" si="33"/>
        <v>Chelsea Heights</v>
      </c>
      <c r="H458" s="81">
        <f t="shared" si="34"/>
        <v>4.5751633986928102</v>
      </c>
    </row>
    <row r="459" spans="2:8" x14ac:dyDescent="0.3">
      <c r="B459" s="95">
        <v>453</v>
      </c>
      <c r="C459" s="96" t="s">
        <v>994</v>
      </c>
      <c r="D459" s="93">
        <f>VLOOKUP($B459,'Data 2'!$A$6:$U$2935,2+$H$4)</f>
        <v>1.7333333333333332</v>
      </c>
      <c r="E459" s="93">
        <f t="shared" si="31"/>
        <v>1.7378633333333331</v>
      </c>
      <c r="F459" s="94">
        <f t="shared" si="32"/>
        <v>699</v>
      </c>
      <c r="G459" s="80" t="str">
        <f t="shared" si="33"/>
        <v>Red Hill (Vic.)</v>
      </c>
      <c r="H459" s="81">
        <f t="shared" si="34"/>
        <v>4.5454545454545459</v>
      </c>
    </row>
    <row r="460" spans="2:8" x14ac:dyDescent="0.3">
      <c r="B460" s="95">
        <v>454</v>
      </c>
      <c r="C460" s="96" t="s">
        <v>995</v>
      </c>
      <c r="D460" s="93">
        <f>VLOOKUP($B460,'Data 2'!$A$6:$U$2935,2+$H$4)</f>
        <v>0</v>
      </c>
      <c r="E460" s="93">
        <f t="shared" si="31"/>
        <v>4.5400000000000006E-3</v>
      </c>
      <c r="F460" s="94">
        <f t="shared" si="32"/>
        <v>2595</v>
      </c>
      <c r="G460" s="80" t="str">
        <f t="shared" si="33"/>
        <v>Wantirna</v>
      </c>
      <c r="H460" s="81">
        <f t="shared" si="34"/>
        <v>4.5329670329670328</v>
      </c>
    </row>
    <row r="461" spans="2:8" x14ac:dyDescent="0.3">
      <c r="B461" s="95">
        <v>455</v>
      </c>
      <c r="C461" s="96" t="s">
        <v>260</v>
      </c>
      <c r="D461" s="93">
        <f>VLOOKUP($B461,'Data 2'!$A$6:$U$2935,2+$H$4)</f>
        <v>9.765625</v>
      </c>
      <c r="E461" s="93">
        <f t="shared" si="31"/>
        <v>9.7701750000000001</v>
      </c>
      <c r="F461" s="94">
        <f t="shared" si="32"/>
        <v>167</v>
      </c>
      <c r="G461" s="80" t="str">
        <f t="shared" si="33"/>
        <v>Hopetoun Park</v>
      </c>
      <c r="H461" s="81">
        <f t="shared" si="34"/>
        <v>4.5454545454545459</v>
      </c>
    </row>
    <row r="462" spans="2:8" x14ac:dyDescent="0.3">
      <c r="B462" s="95">
        <v>456</v>
      </c>
      <c r="C462" s="96" t="s">
        <v>996</v>
      </c>
      <c r="D462" s="93">
        <f>VLOOKUP($B462,'Data 2'!$A$6:$U$2935,2+$H$4)</f>
        <v>0</v>
      </c>
      <c r="E462" s="93">
        <f t="shared" si="31"/>
        <v>4.5600000000000007E-3</v>
      </c>
      <c r="F462" s="94">
        <f t="shared" si="32"/>
        <v>2594</v>
      </c>
      <c r="G462" s="80" t="str">
        <f t="shared" si="33"/>
        <v>Glen Huntly</v>
      </c>
      <c r="H462" s="81">
        <f t="shared" si="34"/>
        <v>4.5454545454545459</v>
      </c>
    </row>
    <row r="463" spans="2:8" x14ac:dyDescent="0.3">
      <c r="B463" s="95">
        <v>457</v>
      </c>
      <c r="C463" s="96" t="s">
        <v>997</v>
      </c>
      <c r="D463" s="93">
        <f>VLOOKUP($B463,'Data 2'!$A$6:$U$2935,2+$H$4)</f>
        <v>9.9236641221374047</v>
      </c>
      <c r="E463" s="93">
        <f t="shared" si="31"/>
        <v>9.928234122137404</v>
      </c>
      <c r="F463" s="94">
        <f t="shared" si="32"/>
        <v>160</v>
      </c>
      <c r="G463" s="80" t="str">
        <f t="shared" si="33"/>
        <v>Kilsyth</v>
      </c>
      <c r="H463" s="81">
        <f t="shared" si="34"/>
        <v>4.5217391304347831</v>
      </c>
    </row>
    <row r="464" spans="2:8" x14ac:dyDescent="0.3">
      <c r="B464" s="95">
        <v>458</v>
      </c>
      <c r="C464" s="96" t="s">
        <v>998</v>
      </c>
      <c r="D464" s="93">
        <f>VLOOKUP($B464,'Data 2'!$A$6:$U$2935,2+$H$4)</f>
        <v>0</v>
      </c>
      <c r="E464" s="93">
        <f t="shared" si="31"/>
        <v>4.5800000000000007E-3</v>
      </c>
      <c r="F464" s="94">
        <f t="shared" si="32"/>
        <v>2593</v>
      </c>
      <c r="G464" s="80" t="str">
        <f t="shared" si="33"/>
        <v>Beaconsfield (Vic.)</v>
      </c>
      <c r="H464" s="81">
        <f t="shared" si="34"/>
        <v>4.5075125208681133</v>
      </c>
    </row>
    <row r="465" spans="2:8" x14ac:dyDescent="0.3">
      <c r="B465" s="95">
        <v>459</v>
      </c>
      <c r="C465" s="96" t="s">
        <v>999</v>
      </c>
      <c r="D465" s="93">
        <f>VLOOKUP($B465,'Data 2'!$A$6:$U$2935,2+$H$4)</f>
        <v>0</v>
      </c>
      <c r="E465" s="93">
        <f t="shared" si="31"/>
        <v>4.5900000000000003E-3</v>
      </c>
      <c r="F465" s="94">
        <f t="shared" si="32"/>
        <v>2592</v>
      </c>
      <c r="G465" s="80" t="str">
        <f t="shared" si="33"/>
        <v>Collingwood (Vic.)</v>
      </c>
      <c r="H465" s="81">
        <f t="shared" si="34"/>
        <v>4.4943820224719104</v>
      </c>
    </row>
    <row r="466" spans="2:8" x14ac:dyDescent="0.3">
      <c r="B466" s="95">
        <v>460</v>
      </c>
      <c r="C466" s="96" t="s">
        <v>1000</v>
      </c>
      <c r="D466" s="93">
        <f>VLOOKUP($B466,'Data 2'!$A$6:$U$2935,2+$H$4)</f>
        <v>8.75</v>
      </c>
      <c r="E466" s="93">
        <f t="shared" si="31"/>
        <v>8.7545999999999999</v>
      </c>
      <c r="F466" s="94">
        <f t="shared" si="32"/>
        <v>194</v>
      </c>
      <c r="G466" s="80" t="str">
        <f t="shared" si="33"/>
        <v>Mansfield (Vic.)</v>
      </c>
      <c r="H466" s="81">
        <f t="shared" si="34"/>
        <v>4.4444444444444446</v>
      </c>
    </row>
    <row r="467" spans="2:8" x14ac:dyDescent="0.3">
      <c r="B467" s="95">
        <v>461</v>
      </c>
      <c r="C467" s="96" t="s">
        <v>261</v>
      </c>
      <c r="D467" s="93">
        <f>VLOOKUP($B467,'Data 2'!$A$6:$U$2935,2+$H$4)</f>
        <v>8.5972850678733028</v>
      </c>
      <c r="E467" s="93">
        <f t="shared" si="31"/>
        <v>8.6018950678733024</v>
      </c>
      <c r="F467" s="94">
        <f t="shared" si="32"/>
        <v>199</v>
      </c>
      <c r="G467" s="80" t="str">
        <f t="shared" si="33"/>
        <v>Maiden Gully</v>
      </c>
      <c r="H467" s="81">
        <f t="shared" si="34"/>
        <v>4.4444444444444446</v>
      </c>
    </row>
    <row r="468" spans="2:8" x14ac:dyDescent="0.3">
      <c r="B468" s="95">
        <v>462</v>
      </c>
      <c r="C468" s="96" t="s">
        <v>1001</v>
      </c>
      <c r="D468" s="93">
        <f>VLOOKUP($B468,'Data 2'!$A$6:$U$2935,2+$H$4)</f>
        <v>0</v>
      </c>
      <c r="E468" s="93">
        <f t="shared" si="31"/>
        <v>4.62E-3</v>
      </c>
      <c r="F468" s="94">
        <f t="shared" si="32"/>
        <v>2591</v>
      </c>
      <c r="G468" s="80" t="str">
        <f t="shared" si="33"/>
        <v>Mooroolbark</v>
      </c>
      <c r="H468" s="81">
        <f t="shared" si="34"/>
        <v>4.4342507645259941</v>
      </c>
    </row>
    <row r="469" spans="2:8" x14ac:dyDescent="0.3">
      <c r="B469" s="95">
        <v>463</v>
      </c>
      <c r="C469" s="96" t="s">
        <v>1002</v>
      </c>
      <c r="D469" s="93">
        <f>VLOOKUP($B469,'Data 2'!$A$6:$U$2935,2+$H$4)</f>
        <v>0</v>
      </c>
      <c r="E469" s="93">
        <f t="shared" si="31"/>
        <v>4.6300000000000004E-3</v>
      </c>
      <c r="F469" s="94">
        <f t="shared" si="32"/>
        <v>2590</v>
      </c>
      <c r="G469" s="80" t="str">
        <f t="shared" si="33"/>
        <v>Croydon (Vic.)</v>
      </c>
      <c r="H469" s="81">
        <f t="shared" si="34"/>
        <v>4.4173648134044177</v>
      </c>
    </row>
    <row r="470" spans="2:8" x14ac:dyDescent="0.3">
      <c r="B470" s="95">
        <v>464</v>
      </c>
      <c r="C470" s="96" t="s">
        <v>1003</v>
      </c>
      <c r="D470" s="93">
        <f>VLOOKUP($B470,'Data 2'!$A$6:$U$2935,2+$H$4)</f>
        <v>50</v>
      </c>
      <c r="E470" s="93">
        <f t="shared" si="31"/>
        <v>50.004640000000002</v>
      </c>
      <c r="F470" s="94">
        <f t="shared" si="32"/>
        <v>14</v>
      </c>
      <c r="G470" s="80" t="str">
        <f t="shared" si="33"/>
        <v>Sandhurst</v>
      </c>
      <c r="H470" s="81">
        <f t="shared" si="34"/>
        <v>4.3887147335423196</v>
      </c>
    </row>
    <row r="471" spans="2:8" x14ac:dyDescent="0.3">
      <c r="B471" s="95">
        <v>465</v>
      </c>
      <c r="C471" s="96" t="s">
        <v>1004</v>
      </c>
      <c r="D471" s="93">
        <f>VLOOKUP($B471,'Data 2'!$A$6:$U$2935,2+$H$4)</f>
        <v>0</v>
      </c>
      <c r="E471" s="93">
        <f t="shared" si="31"/>
        <v>4.6500000000000005E-3</v>
      </c>
      <c r="F471" s="94">
        <f t="shared" si="32"/>
        <v>2589</v>
      </c>
      <c r="G471" s="80" t="str">
        <f t="shared" si="33"/>
        <v>Alfredton</v>
      </c>
      <c r="H471" s="81">
        <f t="shared" si="34"/>
        <v>4.4004400440044007</v>
      </c>
    </row>
    <row r="472" spans="2:8" x14ac:dyDescent="0.3">
      <c r="B472" s="95">
        <v>466</v>
      </c>
      <c r="C472" s="96" t="s">
        <v>1005</v>
      </c>
      <c r="D472" s="93">
        <f>VLOOKUP($B472,'Data 2'!$A$6:$U$2935,2+$H$4)</f>
        <v>10.714285714285714</v>
      </c>
      <c r="E472" s="93">
        <f t="shared" si="31"/>
        <v>10.718945714285713</v>
      </c>
      <c r="F472" s="94">
        <f t="shared" si="32"/>
        <v>144</v>
      </c>
      <c r="G472" s="80" t="str">
        <f t="shared" si="33"/>
        <v>Upwey</v>
      </c>
      <c r="H472" s="81">
        <f t="shared" si="34"/>
        <v>4.3689320388349513</v>
      </c>
    </row>
    <row r="473" spans="2:8" x14ac:dyDescent="0.3">
      <c r="B473" s="95">
        <v>467</v>
      </c>
      <c r="C473" s="96" t="s">
        <v>1006</v>
      </c>
      <c r="D473" s="93">
        <f>VLOOKUP($B473,'Data 2'!$A$6:$U$2935,2+$H$4)</f>
        <v>0</v>
      </c>
      <c r="E473" s="93">
        <f t="shared" si="31"/>
        <v>4.6700000000000005E-3</v>
      </c>
      <c r="F473" s="94">
        <f t="shared" si="32"/>
        <v>2588</v>
      </c>
      <c r="G473" s="80" t="str">
        <f t="shared" si="33"/>
        <v>Strathmore Heights</v>
      </c>
      <c r="H473" s="81">
        <f t="shared" si="34"/>
        <v>4.3478260869565215</v>
      </c>
    </row>
    <row r="474" spans="2:8" x14ac:dyDescent="0.3">
      <c r="B474" s="95">
        <v>468</v>
      </c>
      <c r="C474" s="96" t="s">
        <v>1007</v>
      </c>
      <c r="D474" s="93">
        <f>VLOOKUP($B474,'Data 2'!$A$6:$U$2935,2+$H$4)</f>
        <v>1.3071895424836601</v>
      </c>
      <c r="E474" s="93">
        <f t="shared" si="31"/>
        <v>1.3118695424836602</v>
      </c>
      <c r="F474" s="94">
        <f t="shared" si="32"/>
        <v>720</v>
      </c>
      <c r="G474" s="80" t="str">
        <f t="shared" si="33"/>
        <v>Hampton East</v>
      </c>
      <c r="H474" s="81">
        <f t="shared" si="34"/>
        <v>4.3478260869565215</v>
      </c>
    </row>
    <row r="475" spans="2:8" x14ac:dyDescent="0.3">
      <c r="B475" s="95">
        <v>469</v>
      </c>
      <c r="C475" s="96" t="s">
        <v>1008</v>
      </c>
      <c r="D475" s="93">
        <f>VLOOKUP($B475,'Data 2'!$A$6:$U$2935,2+$H$4)</f>
        <v>0</v>
      </c>
      <c r="E475" s="93">
        <f t="shared" si="31"/>
        <v>4.6900000000000006E-3</v>
      </c>
      <c r="F475" s="94">
        <f t="shared" si="32"/>
        <v>2587</v>
      </c>
      <c r="G475" s="80" t="str">
        <f t="shared" si="33"/>
        <v>Cardigan Village</v>
      </c>
      <c r="H475" s="81">
        <f t="shared" si="34"/>
        <v>4.3478260869565215</v>
      </c>
    </row>
    <row r="476" spans="2:8" x14ac:dyDescent="0.3">
      <c r="B476" s="95">
        <v>470</v>
      </c>
      <c r="C476" s="96" t="s">
        <v>1009</v>
      </c>
      <c r="D476" s="93">
        <f>VLOOKUP($B476,'Data 2'!$A$6:$U$2935,2+$H$4)</f>
        <v>0</v>
      </c>
      <c r="E476" s="93">
        <f t="shared" si="31"/>
        <v>4.7000000000000002E-3</v>
      </c>
      <c r="F476" s="94">
        <f t="shared" si="32"/>
        <v>2586</v>
      </c>
      <c r="G476" s="80" t="str">
        <f t="shared" si="33"/>
        <v>Oakleigh</v>
      </c>
      <c r="H476" s="81">
        <f t="shared" si="34"/>
        <v>4.3269230769230766</v>
      </c>
    </row>
    <row r="477" spans="2:8" x14ac:dyDescent="0.3">
      <c r="B477" s="95">
        <v>471</v>
      </c>
      <c r="C477" s="96" t="s">
        <v>1010</v>
      </c>
      <c r="D477" s="93">
        <f>VLOOKUP($B477,'Data 2'!$A$6:$U$2935,2+$H$4)</f>
        <v>0</v>
      </c>
      <c r="E477" s="93">
        <f t="shared" si="31"/>
        <v>4.7100000000000006E-3</v>
      </c>
      <c r="F477" s="94">
        <f t="shared" si="32"/>
        <v>2585</v>
      </c>
      <c r="G477" s="80" t="str">
        <f t="shared" si="33"/>
        <v>Bayswater North</v>
      </c>
      <c r="H477" s="81">
        <f t="shared" si="34"/>
        <v>4.3269230769230766</v>
      </c>
    </row>
    <row r="478" spans="2:8" x14ac:dyDescent="0.3">
      <c r="B478" s="95">
        <v>472</v>
      </c>
      <c r="C478" s="96" t="s">
        <v>1011</v>
      </c>
      <c r="D478" s="93">
        <f>VLOOKUP($B478,'Data 2'!$A$6:$U$2935,2+$H$4)</f>
        <v>0</v>
      </c>
      <c r="E478" s="93">
        <f t="shared" si="31"/>
        <v>4.7200000000000002E-3</v>
      </c>
      <c r="F478" s="94">
        <f t="shared" si="32"/>
        <v>2584</v>
      </c>
      <c r="G478" s="80" t="str">
        <f t="shared" si="33"/>
        <v>Ripponlea</v>
      </c>
      <c r="H478" s="81">
        <f t="shared" si="34"/>
        <v>4.2857142857142856</v>
      </c>
    </row>
    <row r="479" spans="2:8" x14ac:dyDescent="0.3">
      <c r="B479" s="95">
        <v>473</v>
      </c>
      <c r="C479" s="96" t="s">
        <v>1012</v>
      </c>
      <c r="D479" s="93">
        <f>VLOOKUP($B479,'Data 2'!$A$6:$U$2935,2+$H$4)</f>
        <v>0</v>
      </c>
      <c r="E479" s="93">
        <f t="shared" si="31"/>
        <v>4.7300000000000007E-3</v>
      </c>
      <c r="F479" s="94">
        <f t="shared" si="32"/>
        <v>2583</v>
      </c>
      <c r="G479" s="80" t="str">
        <f t="shared" si="33"/>
        <v>Docklands</v>
      </c>
      <c r="H479" s="81">
        <f t="shared" si="34"/>
        <v>4.2735042735042734</v>
      </c>
    </row>
    <row r="480" spans="2:8" x14ac:dyDescent="0.3">
      <c r="B480" s="95">
        <v>474</v>
      </c>
      <c r="C480" s="96" t="s">
        <v>1013</v>
      </c>
      <c r="D480" s="93">
        <f>VLOOKUP($B480,'Data 2'!$A$6:$U$2935,2+$H$4)</f>
        <v>0</v>
      </c>
      <c r="E480" s="93">
        <f t="shared" si="31"/>
        <v>4.7400000000000003E-3</v>
      </c>
      <c r="F480" s="94">
        <f t="shared" si="32"/>
        <v>2582</v>
      </c>
      <c r="G480" s="80" t="str">
        <f t="shared" si="33"/>
        <v>Lynbrook</v>
      </c>
      <c r="H480" s="81">
        <f t="shared" si="34"/>
        <v>4.2622950819672125</v>
      </c>
    </row>
    <row r="481" spans="2:8" x14ac:dyDescent="0.3">
      <c r="B481" s="95">
        <v>475</v>
      </c>
      <c r="C481" s="96" t="s">
        <v>1014</v>
      </c>
      <c r="D481" s="93">
        <f>VLOOKUP($B481,'Data 2'!$A$6:$U$2935,2+$H$4)</f>
        <v>5.3571428571428568</v>
      </c>
      <c r="E481" s="93">
        <f t="shared" si="31"/>
        <v>5.3618928571428564</v>
      </c>
      <c r="F481" s="94">
        <f t="shared" si="32"/>
        <v>387</v>
      </c>
      <c r="G481" s="80" t="str">
        <f t="shared" si="33"/>
        <v>Warrnambool</v>
      </c>
      <c r="H481" s="81">
        <f t="shared" si="34"/>
        <v>4.2337507453786527</v>
      </c>
    </row>
    <row r="482" spans="2:8" x14ac:dyDescent="0.3">
      <c r="B482" s="95">
        <v>476</v>
      </c>
      <c r="C482" s="96" t="s">
        <v>3126</v>
      </c>
      <c r="D482" s="93">
        <f>VLOOKUP($B482,'Data 2'!$A$6:$U$2935,2+$H$4)</f>
        <v>7.8313253012048198</v>
      </c>
      <c r="E482" s="93">
        <f t="shared" si="31"/>
        <v>7.8360853012048199</v>
      </c>
      <c r="F482" s="94">
        <f t="shared" si="32"/>
        <v>235</v>
      </c>
      <c r="G482" s="80" t="str">
        <f t="shared" si="33"/>
        <v>Fraser Rise</v>
      </c>
      <c r="H482" s="81">
        <f t="shared" si="34"/>
        <v>4.2471042471042466</v>
      </c>
    </row>
    <row r="483" spans="2:8" x14ac:dyDescent="0.3">
      <c r="B483" s="95">
        <v>477</v>
      </c>
      <c r="C483" s="96" t="s">
        <v>1015</v>
      </c>
      <c r="D483" s="93">
        <f>VLOOKUP($B483,'Data 2'!$A$6:$U$2935,2+$H$4)</f>
        <v>0</v>
      </c>
      <c r="E483" s="93">
        <f t="shared" si="31"/>
        <v>4.7700000000000008E-3</v>
      </c>
      <c r="F483" s="94">
        <f t="shared" si="32"/>
        <v>2581</v>
      </c>
      <c r="G483" s="80" t="str">
        <f t="shared" si="33"/>
        <v>West Footscray</v>
      </c>
      <c r="H483" s="81">
        <f t="shared" si="34"/>
        <v>4.2079207920792081</v>
      </c>
    </row>
    <row r="484" spans="2:8" x14ac:dyDescent="0.3">
      <c r="B484" s="95">
        <v>478</v>
      </c>
      <c r="C484" s="96" t="s">
        <v>1016</v>
      </c>
      <c r="D484" s="93">
        <f>VLOOKUP($B484,'Data 2'!$A$6:$U$2935,2+$H$4)</f>
        <v>0</v>
      </c>
      <c r="E484" s="93">
        <f t="shared" si="31"/>
        <v>4.7800000000000004E-3</v>
      </c>
      <c r="F484" s="94">
        <f t="shared" si="32"/>
        <v>2580</v>
      </c>
      <c r="G484" s="80" t="str">
        <f t="shared" si="33"/>
        <v>St Kilda West</v>
      </c>
      <c r="H484" s="81">
        <f t="shared" si="34"/>
        <v>4.2105263157894735</v>
      </c>
    </row>
    <row r="485" spans="2:8" x14ac:dyDescent="0.3">
      <c r="B485" s="95">
        <v>479</v>
      </c>
      <c r="C485" s="96" t="s">
        <v>1017</v>
      </c>
      <c r="D485" s="93">
        <f>VLOOKUP($B485,'Data 2'!$A$6:$U$2935,2+$H$4)</f>
        <v>0</v>
      </c>
      <c r="E485" s="93">
        <f t="shared" si="31"/>
        <v>4.79E-3</v>
      </c>
      <c r="F485" s="94">
        <f t="shared" si="32"/>
        <v>2579</v>
      </c>
      <c r="G485" s="80" t="str">
        <f t="shared" si="33"/>
        <v>Langwarrin</v>
      </c>
      <c r="H485" s="81">
        <f t="shared" si="34"/>
        <v>4.1847041847041844</v>
      </c>
    </row>
    <row r="486" spans="2:8" x14ac:dyDescent="0.3">
      <c r="B486" s="95">
        <v>480</v>
      </c>
      <c r="C486" s="96" t="s">
        <v>1018</v>
      </c>
      <c r="D486" s="93">
        <f>VLOOKUP($B486,'Data 2'!$A$6:$U$2935,2+$H$4)</f>
        <v>0</v>
      </c>
      <c r="E486" s="93">
        <f t="shared" si="31"/>
        <v>4.8000000000000004E-3</v>
      </c>
      <c r="F486" s="94">
        <f t="shared" si="32"/>
        <v>2578</v>
      </c>
      <c r="G486" s="80" t="str">
        <f t="shared" si="33"/>
        <v>Traralgon East</v>
      </c>
      <c r="H486" s="81">
        <f t="shared" si="34"/>
        <v>4.1666666666666661</v>
      </c>
    </row>
    <row r="487" spans="2:8" x14ac:dyDescent="0.3">
      <c r="B487" s="95">
        <v>481</v>
      </c>
      <c r="C487" s="96" t="s">
        <v>1019</v>
      </c>
      <c r="D487" s="93">
        <f>VLOOKUP($B487,'Data 2'!$A$6:$U$2935,2+$H$4)</f>
        <v>0</v>
      </c>
      <c r="E487" s="93">
        <f t="shared" si="31"/>
        <v>4.81E-3</v>
      </c>
      <c r="F487" s="94">
        <f t="shared" si="32"/>
        <v>2577</v>
      </c>
      <c r="G487" s="80" t="str">
        <f t="shared" si="33"/>
        <v>Narre Warren South</v>
      </c>
      <c r="H487" s="81">
        <f t="shared" si="34"/>
        <v>4.1729893778452203</v>
      </c>
    </row>
    <row r="488" spans="2:8" x14ac:dyDescent="0.3">
      <c r="B488" s="95">
        <v>482</v>
      </c>
      <c r="C488" s="96" t="s">
        <v>1020</v>
      </c>
      <c r="D488" s="93">
        <f>VLOOKUP($B488,'Data 2'!$A$6:$U$2935,2+$H$4)</f>
        <v>0</v>
      </c>
      <c r="E488" s="93">
        <f t="shared" si="31"/>
        <v>4.8200000000000005E-3</v>
      </c>
      <c r="F488" s="94">
        <f t="shared" si="32"/>
        <v>2576</v>
      </c>
      <c r="G488" s="80" t="str">
        <f t="shared" si="33"/>
        <v>Puckapunyal</v>
      </c>
      <c r="H488" s="81">
        <f t="shared" si="34"/>
        <v>4.1666666666666661</v>
      </c>
    </row>
    <row r="489" spans="2:8" x14ac:dyDescent="0.3">
      <c r="B489" s="95">
        <v>483</v>
      </c>
      <c r="C489" s="96" t="s">
        <v>1021</v>
      </c>
      <c r="D489" s="93">
        <f>VLOOKUP($B489,'Data 2'!$A$6:$U$2935,2+$H$4)</f>
        <v>0</v>
      </c>
      <c r="E489" s="93">
        <f t="shared" si="31"/>
        <v>4.8300000000000001E-3</v>
      </c>
      <c r="F489" s="94">
        <f t="shared" si="32"/>
        <v>2575</v>
      </c>
      <c r="G489" s="80" t="str">
        <f t="shared" si="33"/>
        <v>Belmont (Vic.)</v>
      </c>
      <c r="H489" s="81">
        <f t="shared" si="34"/>
        <v>4.148783977110158</v>
      </c>
    </row>
    <row r="490" spans="2:8" x14ac:dyDescent="0.3">
      <c r="B490" s="95">
        <v>484</v>
      </c>
      <c r="C490" s="96" t="s">
        <v>1022</v>
      </c>
      <c r="D490" s="93">
        <f>VLOOKUP($B490,'Data 2'!$A$6:$U$2935,2+$H$4)</f>
        <v>0</v>
      </c>
      <c r="E490" s="93">
        <f t="shared" si="31"/>
        <v>4.8400000000000006E-3</v>
      </c>
      <c r="F490" s="94">
        <f t="shared" si="32"/>
        <v>2574</v>
      </c>
      <c r="G490" s="80" t="str">
        <f t="shared" si="33"/>
        <v>Research</v>
      </c>
      <c r="H490" s="81">
        <f t="shared" si="34"/>
        <v>4.1284403669724776</v>
      </c>
    </row>
    <row r="491" spans="2:8" x14ac:dyDescent="0.3">
      <c r="B491" s="95">
        <v>485</v>
      </c>
      <c r="C491" s="96" t="s">
        <v>1023</v>
      </c>
      <c r="D491" s="93">
        <f>VLOOKUP($B491,'Data 2'!$A$6:$U$2935,2+$H$4)</f>
        <v>0</v>
      </c>
      <c r="E491" s="93">
        <f t="shared" si="31"/>
        <v>4.8500000000000001E-3</v>
      </c>
      <c r="F491" s="94">
        <f t="shared" si="32"/>
        <v>2573</v>
      </c>
      <c r="G491" s="80" t="str">
        <f t="shared" si="33"/>
        <v>Flora Hill</v>
      </c>
      <c r="H491" s="81">
        <f t="shared" si="34"/>
        <v>4.1379310344827589</v>
      </c>
    </row>
    <row r="492" spans="2:8" x14ac:dyDescent="0.3">
      <c r="B492" s="95">
        <v>486</v>
      </c>
      <c r="C492" s="96" t="s">
        <v>1024</v>
      </c>
      <c r="D492" s="93">
        <f>VLOOKUP($B492,'Data 2'!$A$6:$U$2935,2+$H$4)</f>
        <v>4.3478260869565215</v>
      </c>
      <c r="E492" s="93">
        <f t="shared" si="31"/>
        <v>4.3526860869565214</v>
      </c>
      <c r="F492" s="94">
        <f t="shared" si="32"/>
        <v>469</v>
      </c>
      <c r="G492" s="80" t="str">
        <f t="shared" si="33"/>
        <v>Melbourne</v>
      </c>
      <c r="H492" s="81">
        <f t="shared" si="34"/>
        <v>4.1308089500860588</v>
      </c>
    </row>
    <row r="493" spans="2:8" x14ac:dyDescent="0.3">
      <c r="B493" s="95">
        <v>487</v>
      </c>
      <c r="C493" s="96" t="s">
        <v>153</v>
      </c>
      <c r="D493" s="93">
        <f>VLOOKUP($B493,'Data 2'!$A$6:$U$2935,2+$H$4)</f>
        <v>0</v>
      </c>
      <c r="E493" s="93">
        <f t="shared" si="31"/>
        <v>4.8700000000000002E-3</v>
      </c>
      <c r="F493" s="94">
        <f t="shared" si="32"/>
        <v>2572</v>
      </c>
      <c r="G493" s="80" t="str">
        <f t="shared" si="33"/>
        <v>Smythesdale</v>
      </c>
      <c r="H493" s="81">
        <f t="shared" si="34"/>
        <v>4.10958904109589</v>
      </c>
    </row>
    <row r="494" spans="2:8" x14ac:dyDescent="0.3">
      <c r="B494" s="95">
        <v>488</v>
      </c>
      <c r="C494" s="96" t="s">
        <v>1025</v>
      </c>
      <c r="D494" s="93">
        <f>VLOOKUP($B494,'Data 2'!$A$6:$U$2935,2+$H$4)</f>
        <v>0</v>
      </c>
      <c r="E494" s="93">
        <f t="shared" si="31"/>
        <v>4.8800000000000007E-3</v>
      </c>
      <c r="F494" s="94">
        <f t="shared" si="32"/>
        <v>2571</v>
      </c>
      <c r="G494" s="80" t="str">
        <f t="shared" si="33"/>
        <v>Strathfieldsaye</v>
      </c>
      <c r="H494" s="81">
        <f t="shared" si="34"/>
        <v>4.1067761806981515</v>
      </c>
    </row>
    <row r="495" spans="2:8" x14ac:dyDescent="0.3">
      <c r="B495" s="95">
        <v>489</v>
      </c>
      <c r="C495" s="96" t="s">
        <v>1026</v>
      </c>
      <c r="D495" s="93">
        <f>VLOOKUP($B495,'Data 2'!$A$6:$U$2935,2+$H$4)</f>
        <v>0</v>
      </c>
      <c r="E495" s="93">
        <f t="shared" si="31"/>
        <v>4.8900000000000002E-3</v>
      </c>
      <c r="F495" s="94">
        <f t="shared" si="32"/>
        <v>2570</v>
      </c>
      <c r="G495" s="80" t="str">
        <f t="shared" si="33"/>
        <v>The Basin (Vic.)</v>
      </c>
      <c r="H495" s="81">
        <f t="shared" si="34"/>
        <v>4.1044776119402986</v>
      </c>
    </row>
    <row r="496" spans="2:8" x14ac:dyDescent="0.3">
      <c r="B496" s="95">
        <v>490</v>
      </c>
      <c r="C496" s="96" t="s">
        <v>1027</v>
      </c>
      <c r="D496" s="93">
        <f>VLOOKUP($B496,'Data 2'!$A$6:$U$2935,2+$H$4)</f>
        <v>0</v>
      </c>
      <c r="E496" s="93">
        <f t="shared" si="31"/>
        <v>4.9000000000000007E-3</v>
      </c>
      <c r="F496" s="94">
        <f t="shared" si="32"/>
        <v>2569</v>
      </c>
      <c r="G496" s="80" t="str">
        <f t="shared" si="33"/>
        <v>South Morang</v>
      </c>
      <c r="H496" s="81">
        <f t="shared" si="34"/>
        <v>4.1002277904328022</v>
      </c>
    </row>
    <row r="497" spans="2:8" x14ac:dyDescent="0.3">
      <c r="B497" s="95">
        <v>491</v>
      </c>
      <c r="C497" s="96" t="s">
        <v>1028</v>
      </c>
      <c r="D497" s="93">
        <f>VLOOKUP($B497,'Data 2'!$A$6:$U$2935,2+$H$4)</f>
        <v>0</v>
      </c>
      <c r="E497" s="93">
        <f t="shared" si="31"/>
        <v>4.9100000000000003E-3</v>
      </c>
      <c r="F497" s="94">
        <f t="shared" si="32"/>
        <v>2568</v>
      </c>
      <c r="G497" s="80" t="str">
        <f t="shared" si="33"/>
        <v>Essendon North</v>
      </c>
      <c r="H497" s="81">
        <f t="shared" si="34"/>
        <v>4.10958904109589</v>
      </c>
    </row>
    <row r="498" spans="2:8" x14ac:dyDescent="0.3">
      <c r="B498" s="95">
        <v>492</v>
      </c>
      <c r="C498" s="96" t="s">
        <v>1029</v>
      </c>
      <c r="D498" s="93">
        <f>VLOOKUP($B498,'Data 2'!$A$6:$U$2935,2+$H$4)</f>
        <v>12.727272727272727</v>
      </c>
      <c r="E498" s="93">
        <f t="shared" si="31"/>
        <v>12.732192727272727</v>
      </c>
      <c r="F498" s="94">
        <f t="shared" si="32"/>
        <v>104</v>
      </c>
      <c r="G498" s="80" t="str">
        <f t="shared" si="33"/>
        <v>Warracknabeal</v>
      </c>
      <c r="H498" s="81">
        <f t="shared" si="34"/>
        <v>4.0816326530612246</v>
      </c>
    </row>
    <row r="499" spans="2:8" x14ac:dyDescent="0.3">
      <c r="B499" s="95">
        <v>493</v>
      </c>
      <c r="C499" s="96" t="s">
        <v>1030</v>
      </c>
      <c r="D499" s="93">
        <f>VLOOKUP($B499,'Data 2'!$A$6:$U$2935,2+$H$4)</f>
        <v>0</v>
      </c>
      <c r="E499" s="93">
        <f t="shared" si="31"/>
        <v>4.9300000000000004E-3</v>
      </c>
      <c r="F499" s="94">
        <f t="shared" si="32"/>
        <v>2567</v>
      </c>
      <c r="G499" s="80" t="str">
        <f t="shared" si="33"/>
        <v>Fitzroy (Vic.)</v>
      </c>
      <c r="H499" s="81">
        <f t="shared" si="34"/>
        <v>4.0983606557377046</v>
      </c>
    </row>
    <row r="500" spans="2:8" x14ac:dyDescent="0.3">
      <c r="B500" s="95">
        <v>494</v>
      </c>
      <c r="C500" s="96" t="s">
        <v>1031</v>
      </c>
      <c r="D500" s="93">
        <f>VLOOKUP($B500,'Data 2'!$A$6:$U$2935,2+$H$4)</f>
        <v>0</v>
      </c>
      <c r="E500" s="93">
        <f t="shared" si="31"/>
        <v>4.9400000000000008E-3</v>
      </c>
      <c r="F500" s="94">
        <f t="shared" si="32"/>
        <v>2566</v>
      </c>
      <c r="G500" s="80" t="str">
        <f t="shared" si="33"/>
        <v>Burnside (Vic.)</v>
      </c>
      <c r="H500" s="81">
        <f t="shared" si="34"/>
        <v>4.0920716112531972</v>
      </c>
    </row>
    <row r="501" spans="2:8" x14ac:dyDescent="0.3">
      <c r="B501" s="95">
        <v>495</v>
      </c>
      <c r="C501" s="96" t="s">
        <v>1032</v>
      </c>
      <c r="D501" s="93">
        <f>VLOOKUP($B501,'Data 2'!$A$6:$U$2935,2+$H$4)</f>
        <v>2.5641025641025639</v>
      </c>
      <c r="E501" s="93">
        <f t="shared" si="31"/>
        <v>2.5690525641025639</v>
      </c>
      <c r="F501" s="94">
        <f t="shared" si="32"/>
        <v>635</v>
      </c>
      <c r="G501" s="80" t="str">
        <f t="shared" si="33"/>
        <v>Newport (Vic.)</v>
      </c>
      <c r="H501" s="81">
        <f t="shared" si="34"/>
        <v>4.0723981900452486</v>
      </c>
    </row>
    <row r="502" spans="2:8" x14ac:dyDescent="0.3">
      <c r="B502" s="95">
        <v>496</v>
      </c>
      <c r="C502" s="96" t="s">
        <v>262</v>
      </c>
      <c r="D502" s="93">
        <f>VLOOKUP($B502,'Data 2'!$A$6:$U$2935,2+$H$4)</f>
        <v>2.3809523809523809</v>
      </c>
      <c r="E502" s="93">
        <f t="shared" si="31"/>
        <v>2.385912380952381</v>
      </c>
      <c r="F502" s="94">
        <f t="shared" si="32"/>
        <v>654</v>
      </c>
      <c r="G502" s="80" t="str">
        <f t="shared" si="33"/>
        <v>Lilydale (Vic.)</v>
      </c>
      <c r="H502" s="81">
        <f t="shared" si="34"/>
        <v>4.0681173131504256</v>
      </c>
    </row>
    <row r="503" spans="2:8" x14ac:dyDescent="0.3">
      <c r="B503" s="95">
        <v>497</v>
      </c>
      <c r="C503" s="92" t="s">
        <v>1033</v>
      </c>
      <c r="D503" s="93">
        <f>VLOOKUP($B503,'Data 2'!$A$6:$U$2935,2+$H$4)</f>
        <v>0</v>
      </c>
      <c r="E503" s="93">
        <f t="shared" si="31"/>
        <v>4.9700000000000005E-3</v>
      </c>
      <c r="F503" s="94">
        <f t="shared" si="32"/>
        <v>2565</v>
      </c>
      <c r="G503" s="80" t="str">
        <f t="shared" si="33"/>
        <v>Ringwood (Vic.)</v>
      </c>
      <c r="H503" s="81">
        <f t="shared" si="34"/>
        <v>4.0598290598290596</v>
      </c>
    </row>
    <row r="504" spans="2:8" x14ac:dyDescent="0.3">
      <c r="B504" s="72">
        <v>498</v>
      </c>
      <c r="C504" s="92" t="s">
        <v>263</v>
      </c>
      <c r="D504" s="93">
        <f>VLOOKUP($B504,'Data 2'!$A$6:$U$2935,2+$H$4)</f>
        <v>1.3554216867469879</v>
      </c>
      <c r="E504" s="93">
        <f t="shared" si="31"/>
        <v>1.3604016867469879</v>
      </c>
      <c r="F504" s="94">
        <f t="shared" si="32"/>
        <v>716</v>
      </c>
      <c r="G504" s="80" t="str">
        <f t="shared" si="33"/>
        <v>Cohuna</v>
      </c>
      <c r="H504" s="81">
        <f t="shared" si="34"/>
        <v>4.0540540540540544</v>
      </c>
    </row>
    <row r="505" spans="2:8" x14ac:dyDescent="0.3">
      <c r="B505" s="72">
        <v>499</v>
      </c>
      <c r="C505" s="92" t="s">
        <v>1034</v>
      </c>
      <c r="D505" s="93">
        <f>VLOOKUP($B505,'Data 2'!$A$6:$U$2935,2+$H$4)</f>
        <v>0</v>
      </c>
      <c r="E505" s="93">
        <f t="shared" si="31"/>
        <v>4.9900000000000005E-3</v>
      </c>
      <c r="F505" s="94">
        <f t="shared" si="32"/>
        <v>2564</v>
      </c>
      <c r="G505" s="80" t="str">
        <f t="shared" si="33"/>
        <v>Casterton</v>
      </c>
      <c r="H505" s="81">
        <f t="shared" si="34"/>
        <v>4.0540540540540544</v>
      </c>
    </row>
    <row r="506" spans="2:8" x14ac:dyDescent="0.3">
      <c r="B506" s="72">
        <v>500</v>
      </c>
      <c r="C506" s="92" t="s">
        <v>264</v>
      </c>
      <c r="D506" s="93">
        <f>VLOOKUP($B506,'Data 2'!$A$6:$U$2935,2+$H$4)</f>
        <v>4.6883049974240079</v>
      </c>
      <c r="E506" s="93">
        <f t="shared" si="31"/>
        <v>4.6933049974240078</v>
      </c>
      <c r="F506" s="94">
        <f t="shared" si="32"/>
        <v>442</v>
      </c>
      <c r="G506" s="80" t="str">
        <f t="shared" si="33"/>
        <v>Port Melbourne</v>
      </c>
      <c r="H506" s="81">
        <f t="shared" si="34"/>
        <v>4.0310077519379846</v>
      </c>
    </row>
    <row r="507" spans="2:8" x14ac:dyDescent="0.3">
      <c r="B507" s="72">
        <v>501</v>
      </c>
      <c r="C507" s="92" t="s">
        <v>1035</v>
      </c>
      <c r="D507" s="93">
        <f>VLOOKUP($B507,'Data 2'!$A$6:$U$2935,2+$H$4)</f>
        <v>50</v>
      </c>
      <c r="E507" s="93">
        <f t="shared" si="31"/>
        <v>50.005009999999999</v>
      </c>
      <c r="F507" s="94">
        <f t="shared" si="32"/>
        <v>13</v>
      </c>
      <c r="G507" s="80" t="str">
        <f t="shared" si="33"/>
        <v>Ringwood East</v>
      </c>
      <c r="H507" s="81">
        <f t="shared" si="34"/>
        <v>4</v>
      </c>
    </row>
    <row r="508" spans="2:8" x14ac:dyDescent="0.3">
      <c r="B508" s="72">
        <v>502</v>
      </c>
      <c r="C508" s="92" t="s">
        <v>1036</v>
      </c>
      <c r="D508" s="93">
        <f>VLOOKUP($B508,'Data 2'!$A$6:$U$2935,2+$H$4)</f>
        <v>0</v>
      </c>
      <c r="E508" s="93">
        <f t="shared" si="31"/>
        <v>5.0200000000000002E-3</v>
      </c>
      <c r="F508" s="94">
        <f t="shared" si="32"/>
        <v>2563</v>
      </c>
      <c r="G508" s="80" t="str">
        <f t="shared" si="33"/>
        <v>Koo Wee Rup</v>
      </c>
      <c r="H508" s="81">
        <f t="shared" si="34"/>
        <v>4</v>
      </c>
    </row>
    <row r="509" spans="2:8" x14ac:dyDescent="0.3">
      <c r="B509" s="72">
        <v>503</v>
      </c>
      <c r="C509" s="92" t="s">
        <v>1037</v>
      </c>
      <c r="D509" s="93">
        <f>VLOOKUP($B509,'Data 2'!$A$6:$U$2935,2+$H$4)</f>
        <v>0</v>
      </c>
      <c r="E509" s="93">
        <f t="shared" si="31"/>
        <v>5.0300000000000006E-3</v>
      </c>
      <c r="F509" s="94">
        <f t="shared" si="32"/>
        <v>2562</v>
      </c>
      <c r="G509" s="80" t="str">
        <f t="shared" si="33"/>
        <v>Torquay (Vic.)</v>
      </c>
      <c r="H509" s="81">
        <f t="shared" si="34"/>
        <v>3.9877300613496933</v>
      </c>
    </row>
    <row r="510" spans="2:8" x14ac:dyDescent="0.3">
      <c r="B510" s="72">
        <v>504</v>
      </c>
      <c r="C510" s="92" t="s">
        <v>1038</v>
      </c>
      <c r="D510" s="93">
        <f>VLOOKUP($B510,'Data 2'!$A$6:$U$2935,2+$H$4)</f>
        <v>0</v>
      </c>
      <c r="E510" s="93">
        <f t="shared" si="31"/>
        <v>5.0400000000000002E-3</v>
      </c>
      <c r="F510" s="94">
        <f t="shared" si="32"/>
        <v>2561</v>
      </c>
      <c r="G510" s="80" t="str">
        <f t="shared" si="33"/>
        <v>Pascoe Vale</v>
      </c>
      <c r="H510" s="81">
        <f t="shared" si="34"/>
        <v>3.9897039897039894</v>
      </c>
    </row>
    <row r="511" spans="2:8" x14ac:dyDescent="0.3">
      <c r="B511" s="72">
        <v>505</v>
      </c>
      <c r="C511" s="92" t="s">
        <v>1039</v>
      </c>
      <c r="D511" s="93">
        <f>VLOOKUP($B511,'Data 2'!$A$6:$U$2935,2+$H$4)</f>
        <v>0</v>
      </c>
      <c r="E511" s="93">
        <f t="shared" si="31"/>
        <v>5.0500000000000007E-3</v>
      </c>
      <c r="F511" s="94">
        <f t="shared" si="32"/>
        <v>2560</v>
      </c>
      <c r="G511" s="80" t="str">
        <f t="shared" si="33"/>
        <v>Clyde North</v>
      </c>
      <c r="H511" s="81">
        <f t="shared" si="34"/>
        <v>3.9947609692206938</v>
      </c>
    </row>
    <row r="512" spans="2:8" x14ac:dyDescent="0.3">
      <c r="B512" s="72">
        <v>506</v>
      </c>
      <c r="C512" s="92" t="s">
        <v>1040</v>
      </c>
      <c r="D512" s="93">
        <f>VLOOKUP($B512,'Data 2'!$A$6:$U$2935,2+$H$4)</f>
        <v>0</v>
      </c>
      <c r="E512" s="93">
        <f t="shared" si="31"/>
        <v>5.0600000000000003E-3</v>
      </c>
      <c r="F512" s="94">
        <f t="shared" si="32"/>
        <v>2559</v>
      </c>
      <c r="G512" s="80" t="str">
        <f t="shared" si="33"/>
        <v>Mulgrave (Vic.)</v>
      </c>
      <c r="H512" s="81">
        <f t="shared" si="34"/>
        <v>3.9728682170542635</v>
      </c>
    </row>
    <row r="513" spans="2:8" x14ac:dyDescent="0.3">
      <c r="B513" s="72">
        <v>507</v>
      </c>
      <c r="C513" s="92" t="s">
        <v>265</v>
      </c>
      <c r="D513" s="93">
        <f>VLOOKUP($B513,'Data 2'!$A$6:$U$2935,2+$H$4)</f>
        <v>6.9767441860465116</v>
      </c>
      <c r="E513" s="93">
        <f t="shared" si="31"/>
        <v>6.9818141860465115</v>
      </c>
      <c r="F513" s="94">
        <f t="shared" si="32"/>
        <v>281</v>
      </c>
      <c r="G513" s="80" t="str">
        <f t="shared" si="33"/>
        <v>North Geelong</v>
      </c>
      <c r="H513" s="81">
        <f t="shared" si="34"/>
        <v>3.9682539682539679</v>
      </c>
    </row>
    <row r="514" spans="2:8" x14ac:dyDescent="0.3">
      <c r="B514" s="72">
        <v>508</v>
      </c>
      <c r="C514" s="92" t="s">
        <v>266</v>
      </c>
      <c r="D514" s="93">
        <f>VLOOKUP($B514,'Data 2'!$A$6:$U$2935,2+$H$4)</f>
        <v>7.0588235294117645</v>
      </c>
      <c r="E514" s="93">
        <f t="shared" si="31"/>
        <v>7.0639035294117649</v>
      </c>
      <c r="F514" s="94">
        <f t="shared" si="32"/>
        <v>272</v>
      </c>
      <c r="G514" s="80" t="str">
        <f t="shared" si="33"/>
        <v>Tootgarook</v>
      </c>
      <c r="H514" s="81">
        <f t="shared" si="34"/>
        <v>3.9473684210526314</v>
      </c>
    </row>
    <row r="515" spans="2:8" x14ac:dyDescent="0.3">
      <c r="B515" s="72">
        <v>509</v>
      </c>
      <c r="C515" s="92" t="s">
        <v>1041</v>
      </c>
      <c r="D515" s="93">
        <f>VLOOKUP($B515,'Data 2'!$A$6:$U$2935,2+$H$4)</f>
        <v>0</v>
      </c>
      <c r="E515" s="93">
        <f t="shared" si="31"/>
        <v>5.0900000000000008E-3</v>
      </c>
      <c r="F515" s="94">
        <f t="shared" si="32"/>
        <v>2558</v>
      </c>
      <c r="G515" s="80" t="str">
        <f t="shared" si="33"/>
        <v>Clayton South</v>
      </c>
      <c r="H515" s="81">
        <f t="shared" si="34"/>
        <v>3.9586919104991396</v>
      </c>
    </row>
    <row r="516" spans="2:8" x14ac:dyDescent="0.3">
      <c r="B516" s="72">
        <v>510</v>
      </c>
      <c r="C516" s="92" t="s">
        <v>1042</v>
      </c>
      <c r="D516" s="93">
        <f>VLOOKUP($B516,'Data 2'!$A$6:$U$2935,2+$H$4)</f>
        <v>0</v>
      </c>
      <c r="E516" s="93">
        <f t="shared" si="31"/>
        <v>5.1000000000000004E-3</v>
      </c>
      <c r="F516" s="94">
        <f t="shared" si="32"/>
        <v>2557</v>
      </c>
      <c r="G516" s="80" t="str">
        <f t="shared" si="33"/>
        <v>Oakleigh South</v>
      </c>
      <c r="H516" s="81">
        <f t="shared" si="34"/>
        <v>3.9443155452436192</v>
      </c>
    </row>
    <row r="517" spans="2:8" x14ac:dyDescent="0.3">
      <c r="B517" s="72">
        <v>511</v>
      </c>
      <c r="C517" s="92" t="s">
        <v>1043</v>
      </c>
      <c r="D517" s="93">
        <f>VLOOKUP($B517,'Data 2'!$A$6:$U$2935,2+$H$4)</f>
        <v>0</v>
      </c>
      <c r="E517" s="93">
        <f t="shared" si="31"/>
        <v>5.1100000000000008E-3</v>
      </c>
      <c r="F517" s="94">
        <f t="shared" si="32"/>
        <v>2556</v>
      </c>
      <c r="G517" s="80" t="str">
        <f t="shared" si="33"/>
        <v>Nathalia</v>
      </c>
      <c r="H517" s="81">
        <f t="shared" si="34"/>
        <v>3.9370078740157481</v>
      </c>
    </row>
    <row r="518" spans="2:8" x14ac:dyDescent="0.3">
      <c r="B518" s="72">
        <v>512</v>
      </c>
      <c r="C518" s="92" t="s">
        <v>1044</v>
      </c>
      <c r="D518" s="93">
        <f>VLOOKUP($B518,'Data 2'!$A$6:$U$2935,2+$H$4)</f>
        <v>0</v>
      </c>
      <c r="E518" s="93">
        <f t="shared" si="31"/>
        <v>5.1200000000000004E-3</v>
      </c>
      <c r="F518" s="94">
        <f t="shared" si="32"/>
        <v>2555</v>
      </c>
      <c r="G518" s="80" t="str">
        <f t="shared" si="33"/>
        <v>Monbulk</v>
      </c>
      <c r="H518" s="81">
        <f t="shared" si="34"/>
        <v>3.9370078740157481</v>
      </c>
    </row>
    <row r="519" spans="2:8" x14ac:dyDescent="0.3">
      <c r="B519" s="72">
        <v>513</v>
      </c>
      <c r="C519" s="92" t="s">
        <v>1045</v>
      </c>
      <c r="D519" s="93">
        <f>VLOOKUP($B519,'Data 2'!$A$6:$U$2935,2+$H$4)</f>
        <v>4.0540540540540544</v>
      </c>
      <c r="E519" s="93">
        <f t="shared" si="31"/>
        <v>4.0591840540540547</v>
      </c>
      <c r="F519" s="94">
        <f t="shared" si="32"/>
        <v>499</v>
      </c>
      <c r="G519" s="80" t="str">
        <f t="shared" si="33"/>
        <v>Heatherton</v>
      </c>
      <c r="H519" s="81">
        <f t="shared" si="34"/>
        <v>3.9215686274509802</v>
      </c>
    </row>
    <row r="520" spans="2:8" x14ac:dyDescent="0.3">
      <c r="B520" s="72">
        <v>514</v>
      </c>
      <c r="C520" s="92" t="s">
        <v>1046</v>
      </c>
      <c r="D520" s="93">
        <f>VLOOKUP($B520,'Data 2'!$A$6:$U$2935,2+$H$4)</f>
        <v>0</v>
      </c>
      <c r="E520" s="93">
        <f t="shared" ref="E520:E583" si="35">D520+0.00001*B520</f>
        <v>5.1400000000000005E-3</v>
      </c>
      <c r="F520" s="94">
        <f t="shared" ref="F520:F583" si="36">RANK(E520,E$7:E$2935)</f>
        <v>2554</v>
      </c>
      <c r="G520" s="80" t="str">
        <f t="shared" ref="G520:G583" si="37">VLOOKUP(MATCH(B520,F$7:F$2935,0),$B$7:$D$2935,2)</f>
        <v>Coburg North</v>
      </c>
      <c r="H520" s="81">
        <f t="shared" ref="H520:H583" si="38">VLOOKUP(MATCH(B520,F$7:F$2935,0),$B$7:$D$2935,3)</f>
        <v>3.9215686274509802</v>
      </c>
    </row>
    <row r="521" spans="2:8" x14ac:dyDescent="0.3">
      <c r="B521" s="72">
        <v>515</v>
      </c>
      <c r="C521" s="92" t="s">
        <v>1047</v>
      </c>
      <c r="D521" s="93">
        <f>VLOOKUP($B521,'Data 2'!$A$6:$U$2935,2+$H$4)</f>
        <v>0</v>
      </c>
      <c r="E521" s="93">
        <f t="shared" si="35"/>
        <v>5.1500000000000001E-3</v>
      </c>
      <c r="F521" s="94">
        <f t="shared" si="36"/>
        <v>2553</v>
      </c>
      <c r="G521" s="80" t="str">
        <f t="shared" si="37"/>
        <v>Berwick</v>
      </c>
      <c r="H521" s="81">
        <f t="shared" si="38"/>
        <v>3.9249146757679183</v>
      </c>
    </row>
    <row r="522" spans="2:8" x14ac:dyDescent="0.3">
      <c r="B522" s="72">
        <v>516</v>
      </c>
      <c r="C522" s="92" t="s">
        <v>267</v>
      </c>
      <c r="D522" s="93">
        <f>VLOOKUP($B522,'Data 2'!$A$6:$U$2935,2+$H$4)</f>
        <v>5.8181818181818183</v>
      </c>
      <c r="E522" s="93">
        <f t="shared" si="35"/>
        <v>5.8233418181818184</v>
      </c>
      <c r="F522" s="94">
        <f t="shared" si="36"/>
        <v>356</v>
      </c>
      <c r="G522" s="80" t="str">
        <f t="shared" si="37"/>
        <v>Little River (Vic.)</v>
      </c>
      <c r="H522" s="81">
        <f t="shared" si="38"/>
        <v>3.8961038961038961</v>
      </c>
    </row>
    <row r="523" spans="2:8" x14ac:dyDescent="0.3">
      <c r="B523" s="72">
        <v>517</v>
      </c>
      <c r="C523" s="92" t="s">
        <v>1048</v>
      </c>
      <c r="D523" s="93">
        <f>VLOOKUP($B523,'Data 2'!$A$6:$U$2935,2+$H$4)</f>
        <v>0</v>
      </c>
      <c r="E523" s="93">
        <f t="shared" si="35"/>
        <v>5.1700000000000001E-3</v>
      </c>
      <c r="F523" s="94">
        <f t="shared" si="36"/>
        <v>2552</v>
      </c>
      <c r="G523" s="80" t="str">
        <f t="shared" si="37"/>
        <v>Wandin North</v>
      </c>
      <c r="H523" s="81">
        <f t="shared" si="38"/>
        <v>3.8834951456310676</v>
      </c>
    </row>
    <row r="524" spans="2:8" x14ac:dyDescent="0.3">
      <c r="B524" s="72">
        <v>518</v>
      </c>
      <c r="C524" s="92" t="s">
        <v>1049</v>
      </c>
      <c r="D524" s="93">
        <f>VLOOKUP($B524,'Data 2'!$A$6:$U$2935,2+$H$4)</f>
        <v>0</v>
      </c>
      <c r="E524" s="93">
        <f t="shared" si="35"/>
        <v>5.1800000000000006E-3</v>
      </c>
      <c r="F524" s="94">
        <f t="shared" si="36"/>
        <v>2551</v>
      </c>
      <c r="G524" s="80" t="str">
        <f t="shared" si="37"/>
        <v>Maidstone</v>
      </c>
      <c r="H524" s="81">
        <f t="shared" si="38"/>
        <v>3.8929440389294405</v>
      </c>
    </row>
    <row r="525" spans="2:8" x14ac:dyDescent="0.3">
      <c r="B525" s="72">
        <v>519</v>
      </c>
      <c r="C525" s="92" t="s">
        <v>1050</v>
      </c>
      <c r="D525" s="93">
        <f>VLOOKUP($B525,'Data 2'!$A$6:$U$2935,2+$H$4)</f>
        <v>0</v>
      </c>
      <c r="E525" s="93">
        <f t="shared" si="35"/>
        <v>5.1900000000000002E-3</v>
      </c>
      <c r="F525" s="94">
        <f t="shared" si="36"/>
        <v>2550</v>
      </c>
      <c r="G525" s="80" t="str">
        <f t="shared" si="37"/>
        <v>Hamlyn Heights</v>
      </c>
      <c r="H525" s="81">
        <f t="shared" si="38"/>
        <v>3.8805970149253728</v>
      </c>
    </row>
    <row r="526" spans="2:8" x14ac:dyDescent="0.3">
      <c r="B526" s="72">
        <v>520</v>
      </c>
      <c r="C526" s="92" t="s">
        <v>1051</v>
      </c>
      <c r="D526" s="93">
        <f>VLOOKUP($B526,'Data 2'!$A$6:$U$2935,2+$H$4)</f>
        <v>0</v>
      </c>
      <c r="E526" s="93">
        <f t="shared" si="35"/>
        <v>5.2000000000000006E-3</v>
      </c>
      <c r="F526" s="94">
        <f t="shared" si="36"/>
        <v>2549</v>
      </c>
      <c r="G526" s="80" t="str">
        <f t="shared" si="37"/>
        <v>Mount Evelyn</v>
      </c>
      <c r="H526" s="81">
        <f t="shared" si="38"/>
        <v>3.8585209003215439</v>
      </c>
    </row>
    <row r="527" spans="2:8" x14ac:dyDescent="0.3">
      <c r="B527" s="72">
        <v>521</v>
      </c>
      <c r="C527" s="92" t="s">
        <v>268</v>
      </c>
      <c r="D527" s="93">
        <f>VLOOKUP($B527,'Data 2'!$A$6:$U$2935,2+$H$4)</f>
        <v>1.1278195488721803</v>
      </c>
      <c r="E527" s="93">
        <f t="shared" si="35"/>
        <v>1.1330295488721802</v>
      </c>
      <c r="F527" s="94">
        <f t="shared" si="36"/>
        <v>724</v>
      </c>
      <c r="G527" s="80" t="str">
        <f t="shared" si="37"/>
        <v>Curlewis (Vic.)</v>
      </c>
      <c r="H527" s="81">
        <f t="shared" si="38"/>
        <v>3.8626609442060089</v>
      </c>
    </row>
    <row r="528" spans="2:8" x14ac:dyDescent="0.3">
      <c r="B528" s="72">
        <v>522</v>
      </c>
      <c r="C528" s="92" t="s">
        <v>1052</v>
      </c>
      <c r="D528" s="93">
        <f>VLOOKUP($B528,'Data 2'!$A$6:$U$2935,2+$H$4)</f>
        <v>0</v>
      </c>
      <c r="E528" s="93">
        <f t="shared" si="35"/>
        <v>5.2200000000000007E-3</v>
      </c>
      <c r="F528" s="94">
        <f t="shared" si="36"/>
        <v>2548</v>
      </c>
      <c r="G528" s="80" t="str">
        <f t="shared" si="37"/>
        <v>Oak Park</v>
      </c>
      <c r="H528" s="81">
        <f t="shared" si="38"/>
        <v>3.8461538461538463</v>
      </c>
    </row>
    <row r="529" spans="2:8" x14ac:dyDescent="0.3">
      <c r="B529" s="72">
        <v>523</v>
      </c>
      <c r="C529" s="92" t="s">
        <v>269</v>
      </c>
      <c r="D529" s="93">
        <f>VLOOKUP($B529,'Data 2'!$A$6:$U$2935,2+$H$4)</f>
        <v>1.354679802955665</v>
      </c>
      <c r="E529" s="93">
        <f t="shared" si="35"/>
        <v>1.3599098029556651</v>
      </c>
      <c r="F529" s="94">
        <f t="shared" si="36"/>
        <v>717</v>
      </c>
      <c r="G529" s="80" t="str">
        <f t="shared" si="37"/>
        <v>Bundoora (Vic.)</v>
      </c>
      <c r="H529" s="81">
        <f t="shared" si="38"/>
        <v>3.8438071995118976</v>
      </c>
    </row>
    <row r="530" spans="2:8" x14ac:dyDescent="0.3">
      <c r="B530" s="72">
        <v>524</v>
      </c>
      <c r="C530" s="92" t="s">
        <v>270</v>
      </c>
      <c r="D530" s="93">
        <f>VLOOKUP($B530,'Data 2'!$A$6:$U$2935,2+$H$4)</f>
        <v>2.4460431654676258</v>
      </c>
      <c r="E530" s="93">
        <f t="shared" si="35"/>
        <v>2.4512831654676259</v>
      </c>
      <c r="F530" s="94">
        <f t="shared" si="36"/>
        <v>650</v>
      </c>
      <c r="G530" s="80" t="str">
        <f t="shared" si="37"/>
        <v>Yallambie</v>
      </c>
      <c r="H530" s="81">
        <f t="shared" si="38"/>
        <v>3.7800687285223367</v>
      </c>
    </row>
    <row r="531" spans="2:8" x14ac:dyDescent="0.3">
      <c r="B531" s="72">
        <v>525</v>
      </c>
      <c r="C531" s="92" t="s">
        <v>1053</v>
      </c>
      <c r="D531" s="93">
        <f>VLOOKUP($B531,'Data 2'!$A$6:$U$2935,2+$H$4)</f>
        <v>0</v>
      </c>
      <c r="E531" s="93">
        <f t="shared" si="35"/>
        <v>5.2500000000000003E-3</v>
      </c>
      <c r="F531" s="94">
        <f t="shared" si="36"/>
        <v>2547</v>
      </c>
      <c r="G531" s="80" t="str">
        <f t="shared" si="37"/>
        <v>Selby</v>
      </c>
      <c r="H531" s="81">
        <f t="shared" si="38"/>
        <v>3.7735849056603774</v>
      </c>
    </row>
    <row r="532" spans="2:8" x14ac:dyDescent="0.3">
      <c r="B532" s="72">
        <v>526</v>
      </c>
      <c r="C532" s="92" t="s">
        <v>1054</v>
      </c>
      <c r="D532" s="93">
        <f>VLOOKUP($B532,'Data 2'!$A$6:$U$2935,2+$H$4)</f>
        <v>0</v>
      </c>
      <c r="E532" s="93">
        <f t="shared" si="35"/>
        <v>5.2600000000000008E-3</v>
      </c>
      <c r="F532" s="94">
        <f t="shared" si="36"/>
        <v>2546</v>
      </c>
      <c r="G532" s="80" t="str">
        <f t="shared" si="37"/>
        <v>South Yarra</v>
      </c>
      <c r="H532" s="81">
        <f t="shared" si="38"/>
        <v>3.7481259370314843</v>
      </c>
    </row>
    <row r="533" spans="2:8" x14ac:dyDescent="0.3">
      <c r="B533" s="72">
        <v>527</v>
      </c>
      <c r="C533" s="92" t="s">
        <v>1055</v>
      </c>
      <c r="D533" s="93">
        <f>VLOOKUP($B533,'Data 2'!$A$6:$U$2935,2+$H$4)</f>
        <v>0</v>
      </c>
      <c r="E533" s="93">
        <f t="shared" si="35"/>
        <v>5.2700000000000004E-3</v>
      </c>
      <c r="F533" s="94">
        <f t="shared" si="36"/>
        <v>2545</v>
      </c>
      <c r="G533" s="80" t="str">
        <f t="shared" si="37"/>
        <v>Mount Martha</v>
      </c>
      <c r="H533" s="81">
        <f t="shared" si="38"/>
        <v>3.7527593818984544</v>
      </c>
    </row>
    <row r="534" spans="2:8" x14ac:dyDescent="0.3">
      <c r="B534" s="72">
        <v>528</v>
      </c>
      <c r="C534" s="92" t="s">
        <v>271</v>
      </c>
      <c r="D534" s="93">
        <f>VLOOKUP($B534,'Data 2'!$A$6:$U$2935,2+$H$4)</f>
        <v>5.7291666666666661</v>
      </c>
      <c r="E534" s="93">
        <f t="shared" si="35"/>
        <v>5.734446666666666</v>
      </c>
      <c r="F534" s="94">
        <f t="shared" si="36"/>
        <v>362</v>
      </c>
      <c r="G534" s="80" t="str">
        <f t="shared" si="37"/>
        <v>Lethbridge</v>
      </c>
      <c r="H534" s="81">
        <f t="shared" si="38"/>
        <v>3.75</v>
      </c>
    </row>
    <row r="535" spans="2:8" x14ac:dyDescent="0.3">
      <c r="B535" s="72">
        <v>529</v>
      </c>
      <c r="C535" s="92" t="s">
        <v>1056</v>
      </c>
      <c r="D535" s="93">
        <f>VLOOKUP($B535,'Data 2'!$A$6:$U$2935,2+$H$4)</f>
        <v>0</v>
      </c>
      <c r="E535" s="93">
        <f t="shared" si="35"/>
        <v>5.2900000000000004E-3</v>
      </c>
      <c r="F535" s="94">
        <f t="shared" si="36"/>
        <v>2544</v>
      </c>
      <c r="G535" s="80" t="str">
        <f t="shared" si="37"/>
        <v>Knoxfield</v>
      </c>
      <c r="H535" s="81">
        <f t="shared" si="38"/>
        <v>3.7280701754385963</v>
      </c>
    </row>
    <row r="536" spans="2:8" x14ac:dyDescent="0.3">
      <c r="B536" s="72">
        <v>530</v>
      </c>
      <c r="C536" s="92" t="s">
        <v>1057</v>
      </c>
      <c r="D536" s="93">
        <f>VLOOKUP($B536,'Data 2'!$A$6:$U$2935,2+$H$4)</f>
        <v>0</v>
      </c>
      <c r="E536" s="93">
        <f t="shared" si="35"/>
        <v>5.3E-3</v>
      </c>
      <c r="F536" s="94">
        <f t="shared" si="36"/>
        <v>2543</v>
      </c>
      <c r="G536" s="80" t="str">
        <f t="shared" si="37"/>
        <v>Yackandandah</v>
      </c>
      <c r="H536" s="81">
        <f t="shared" si="38"/>
        <v>3.7037037037037033</v>
      </c>
    </row>
    <row r="537" spans="2:8" x14ac:dyDescent="0.3">
      <c r="B537" s="72">
        <v>531</v>
      </c>
      <c r="C537" s="92" t="s">
        <v>1058</v>
      </c>
      <c r="D537" s="93">
        <f>VLOOKUP($B537,'Data 2'!$A$6:$U$2935,2+$H$4)</f>
        <v>0</v>
      </c>
      <c r="E537" s="93">
        <f t="shared" si="35"/>
        <v>5.3100000000000005E-3</v>
      </c>
      <c r="F537" s="94">
        <f t="shared" si="36"/>
        <v>2542</v>
      </c>
      <c r="G537" s="80" t="str">
        <f t="shared" si="37"/>
        <v>Montrose (Vic.)</v>
      </c>
      <c r="H537" s="81">
        <f t="shared" si="38"/>
        <v>3.674540682414698</v>
      </c>
    </row>
    <row r="538" spans="2:8" x14ac:dyDescent="0.3">
      <c r="B538" s="72">
        <v>532</v>
      </c>
      <c r="C538" s="92" t="s">
        <v>1059</v>
      </c>
      <c r="D538" s="93">
        <f>VLOOKUP($B538,'Data 2'!$A$6:$U$2935,2+$H$4)</f>
        <v>0</v>
      </c>
      <c r="E538" s="93">
        <f t="shared" si="35"/>
        <v>5.3200000000000001E-3</v>
      </c>
      <c r="F538" s="94">
        <f t="shared" si="36"/>
        <v>2541</v>
      </c>
      <c r="G538" s="80" t="str">
        <f t="shared" si="37"/>
        <v>Jan Juc</v>
      </c>
      <c r="H538" s="81">
        <f t="shared" si="38"/>
        <v>3.6734693877551026</v>
      </c>
    </row>
    <row r="539" spans="2:8" x14ac:dyDescent="0.3">
      <c r="B539" s="72">
        <v>533</v>
      </c>
      <c r="C539" s="92" t="s">
        <v>1060</v>
      </c>
      <c r="D539" s="93">
        <f>VLOOKUP($B539,'Data 2'!$A$6:$U$2935,2+$H$4)</f>
        <v>3.5294117647058822</v>
      </c>
      <c r="E539" s="93">
        <f t="shared" si="35"/>
        <v>3.5347417647058821</v>
      </c>
      <c r="F539" s="94">
        <f t="shared" si="36"/>
        <v>546</v>
      </c>
      <c r="G539" s="80" t="str">
        <f t="shared" si="37"/>
        <v>Hazelwood North</v>
      </c>
      <c r="H539" s="81">
        <f t="shared" si="38"/>
        <v>3.6585365853658534</v>
      </c>
    </row>
    <row r="540" spans="2:8" x14ac:dyDescent="0.3">
      <c r="B540" s="72">
        <v>534</v>
      </c>
      <c r="C540" s="92" t="s">
        <v>1061</v>
      </c>
      <c r="D540" s="93">
        <f>VLOOKUP($B540,'Data 2'!$A$6:$U$2935,2+$H$4)</f>
        <v>0</v>
      </c>
      <c r="E540" s="93">
        <f t="shared" si="35"/>
        <v>5.3400000000000001E-3</v>
      </c>
      <c r="F540" s="94">
        <f t="shared" si="36"/>
        <v>2540</v>
      </c>
      <c r="G540" s="80" t="str">
        <f t="shared" si="37"/>
        <v>Kyneton</v>
      </c>
      <c r="H540" s="81">
        <f t="shared" si="38"/>
        <v>3.6414565826330536</v>
      </c>
    </row>
    <row r="541" spans="2:8" x14ac:dyDescent="0.3">
      <c r="B541" s="72">
        <v>535</v>
      </c>
      <c r="C541" s="92" t="s">
        <v>1062</v>
      </c>
      <c r="D541" s="93">
        <f>VLOOKUP($B541,'Data 2'!$A$6:$U$2935,2+$H$4)</f>
        <v>11.904761904761903</v>
      </c>
      <c r="E541" s="93">
        <f t="shared" si="35"/>
        <v>11.910111904761903</v>
      </c>
      <c r="F541" s="94">
        <f t="shared" si="36"/>
        <v>119</v>
      </c>
      <c r="G541" s="80" t="str">
        <f t="shared" si="37"/>
        <v>Eltham (Vic.)</v>
      </c>
      <c r="H541" s="81">
        <f t="shared" si="38"/>
        <v>3.6237471087124136</v>
      </c>
    </row>
    <row r="542" spans="2:8" x14ac:dyDescent="0.3">
      <c r="B542" s="72">
        <v>536</v>
      </c>
      <c r="C542" s="92" t="s">
        <v>1063</v>
      </c>
      <c r="D542" s="93">
        <f>VLOOKUP($B542,'Data 2'!$A$6:$U$2935,2+$H$4)</f>
        <v>0</v>
      </c>
      <c r="E542" s="93">
        <f t="shared" si="35"/>
        <v>5.3600000000000002E-3</v>
      </c>
      <c r="F542" s="94">
        <f t="shared" si="36"/>
        <v>2539</v>
      </c>
      <c r="G542" s="80" t="str">
        <f t="shared" si="37"/>
        <v>Tecoma</v>
      </c>
      <c r="H542" s="81">
        <f t="shared" si="38"/>
        <v>3.5971223021582732</v>
      </c>
    </row>
    <row r="543" spans="2:8" x14ac:dyDescent="0.3">
      <c r="B543" s="72">
        <v>537</v>
      </c>
      <c r="C543" s="92" t="s">
        <v>272</v>
      </c>
      <c r="D543" s="93">
        <f>VLOOKUP($B543,'Data 2'!$A$6:$U$2935,2+$H$4)</f>
        <v>1.0638297872340425</v>
      </c>
      <c r="E543" s="93">
        <f t="shared" si="35"/>
        <v>1.0691997872340426</v>
      </c>
      <c r="F543" s="94">
        <f t="shared" si="36"/>
        <v>729</v>
      </c>
      <c r="G543" s="80" t="str">
        <f t="shared" si="37"/>
        <v>Mount Duneed</v>
      </c>
      <c r="H543" s="81">
        <f t="shared" si="38"/>
        <v>3.5842293906810032</v>
      </c>
    </row>
    <row r="544" spans="2:8" x14ac:dyDescent="0.3">
      <c r="B544" s="72">
        <v>538</v>
      </c>
      <c r="C544" s="92" t="s">
        <v>273</v>
      </c>
      <c r="D544" s="93">
        <f>VLOOKUP($B544,'Data 2'!$A$6:$U$2935,2+$H$4)</f>
        <v>4.5751633986928102</v>
      </c>
      <c r="E544" s="93">
        <f t="shared" si="35"/>
        <v>4.5805433986928099</v>
      </c>
      <c r="F544" s="94">
        <f t="shared" si="36"/>
        <v>452</v>
      </c>
      <c r="G544" s="80" t="str">
        <f t="shared" si="37"/>
        <v>Elwood</v>
      </c>
      <c r="H544" s="81">
        <f t="shared" si="38"/>
        <v>3.5785288270377733</v>
      </c>
    </row>
    <row r="545" spans="2:8" x14ac:dyDescent="0.3">
      <c r="B545" s="72">
        <v>539</v>
      </c>
      <c r="C545" s="92" t="s">
        <v>1064</v>
      </c>
      <c r="D545" s="93">
        <f>VLOOKUP($B545,'Data 2'!$A$6:$U$2935,2+$H$4)</f>
        <v>2.6829268292682928</v>
      </c>
      <c r="E545" s="93">
        <f t="shared" si="35"/>
        <v>2.6883168292682926</v>
      </c>
      <c r="F545" s="94">
        <f t="shared" si="36"/>
        <v>622</v>
      </c>
      <c r="G545" s="80" t="str">
        <f t="shared" si="37"/>
        <v>Bonegilla</v>
      </c>
      <c r="H545" s="81">
        <f t="shared" si="38"/>
        <v>3.5714285714285712</v>
      </c>
    </row>
    <row r="546" spans="2:8" x14ac:dyDescent="0.3">
      <c r="B546" s="72">
        <v>540</v>
      </c>
      <c r="C546" s="92" t="s">
        <v>1065</v>
      </c>
      <c r="D546" s="93">
        <f>VLOOKUP($B546,'Data 2'!$A$6:$U$2935,2+$H$4)</f>
        <v>0</v>
      </c>
      <c r="E546" s="93">
        <f t="shared" si="35"/>
        <v>5.4000000000000003E-3</v>
      </c>
      <c r="F546" s="94">
        <f t="shared" si="36"/>
        <v>2538</v>
      </c>
      <c r="G546" s="80" t="str">
        <f t="shared" si="37"/>
        <v>Bayswater (Vic.)</v>
      </c>
      <c r="H546" s="81">
        <f t="shared" si="38"/>
        <v>3.5580524344569286</v>
      </c>
    </row>
    <row r="547" spans="2:8" x14ac:dyDescent="0.3">
      <c r="B547" s="72">
        <v>541</v>
      </c>
      <c r="C547" s="92" t="s">
        <v>1066</v>
      </c>
      <c r="D547" s="93">
        <f>VLOOKUP($B547,'Data 2'!$A$6:$U$2935,2+$H$4)</f>
        <v>0</v>
      </c>
      <c r="E547" s="93">
        <f t="shared" si="35"/>
        <v>5.4100000000000007E-3</v>
      </c>
      <c r="F547" s="94">
        <f t="shared" si="36"/>
        <v>2537</v>
      </c>
      <c r="G547" s="80" t="str">
        <f t="shared" si="37"/>
        <v>Kilsyth South</v>
      </c>
      <c r="H547" s="81">
        <f t="shared" si="38"/>
        <v>3.5398230088495577</v>
      </c>
    </row>
    <row r="548" spans="2:8" x14ac:dyDescent="0.3">
      <c r="B548" s="72">
        <v>542</v>
      </c>
      <c r="C548" s="92" t="s">
        <v>1067</v>
      </c>
      <c r="D548" s="93">
        <f>VLOOKUP($B548,'Data 2'!$A$6:$U$2935,2+$H$4)</f>
        <v>0</v>
      </c>
      <c r="E548" s="93">
        <f t="shared" si="35"/>
        <v>5.4200000000000003E-3</v>
      </c>
      <c r="F548" s="94">
        <f t="shared" si="36"/>
        <v>2536</v>
      </c>
      <c r="G548" s="80" t="str">
        <f t="shared" si="37"/>
        <v>Teesdale (Vic.)</v>
      </c>
      <c r="H548" s="81">
        <f t="shared" si="38"/>
        <v>3.5211267605633805</v>
      </c>
    </row>
    <row r="549" spans="2:8" x14ac:dyDescent="0.3">
      <c r="B549" s="72">
        <v>543</v>
      </c>
      <c r="C549" s="92" t="s">
        <v>1068</v>
      </c>
      <c r="D549" s="93">
        <f>VLOOKUP($B549,'Data 2'!$A$6:$U$2935,2+$H$4)</f>
        <v>0</v>
      </c>
      <c r="E549" s="93">
        <f t="shared" si="35"/>
        <v>5.4300000000000008E-3</v>
      </c>
      <c r="F549" s="94">
        <f t="shared" si="36"/>
        <v>2535</v>
      </c>
      <c r="G549" s="80" t="str">
        <f t="shared" si="37"/>
        <v>Keilor East</v>
      </c>
      <c r="H549" s="81">
        <f t="shared" si="38"/>
        <v>3.5294117647058822</v>
      </c>
    </row>
    <row r="550" spans="2:8" x14ac:dyDescent="0.3">
      <c r="B550" s="72">
        <v>544</v>
      </c>
      <c r="C550" s="92" t="s">
        <v>1069</v>
      </c>
      <c r="D550" s="93">
        <f>VLOOKUP($B550,'Data 2'!$A$6:$U$2935,2+$H$4)</f>
        <v>0</v>
      </c>
      <c r="E550" s="93">
        <f t="shared" si="35"/>
        <v>5.4400000000000004E-3</v>
      </c>
      <c r="F550" s="94">
        <f t="shared" si="36"/>
        <v>2534</v>
      </c>
      <c r="G550" s="80" t="str">
        <f t="shared" si="37"/>
        <v>Euroa</v>
      </c>
      <c r="H550" s="81">
        <f t="shared" si="38"/>
        <v>3.5294117647058822</v>
      </c>
    </row>
    <row r="551" spans="2:8" x14ac:dyDescent="0.3">
      <c r="B551" s="72">
        <v>545</v>
      </c>
      <c r="C551" s="92" t="s">
        <v>1070</v>
      </c>
      <c r="D551" s="93">
        <f>VLOOKUP($B551,'Data 2'!$A$6:$U$2935,2+$H$4)</f>
        <v>0</v>
      </c>
      <c r="E551" s="93">
        <f t="shared" si="35"/>
        <v>5.4500000000000009E-3</v>
      </c>
      <c r="F551" s="94">
        <f t="shared" si="36"/>
        <v>2533</v>
      </c>
      <c r="G551" s="80" t="str">
        <f t="shared" si="37"/>
        <v>Bonbeach</v>
      </c>
      <c r="H551" s="81">
        <f t="shared" si="38"/>
        <v>3.5335689045936398</v>
      </c>
    </row>
    <row r="552" spans="2:8" x14ac:dyDescent="0.3">
      <c r="B552" s="72">
        <v>546</v>
      </c>
      <c r="C552" s="92" t="s">
        <v>1071</v>
      </c>
      <c r="D552" s="93">
        <f>VLOOKUP($B552,'Data 2'!$A$6:$U$2935,2+$H$4)</f>
        <v>0</v>
      </c>
      <c r="E552" s="93">
        <f t="shared" si="35"/>
        <v>5.4600000000000004E-3</v>
      </c>
      <c r="F552" s="94">
        <f t="shared" si="36"/>
        <v>2532</v>
      </c>
      <c r="G552" s="80" t="str">
        <f t="shared" si="37"/>
        <v>Charlemont</v>
      </c>
      <c r="H552" s="81">
        <f t="shared" si="38"/>
        <v>3.5294117647058822</v>
      </c>
    </row>
    <row r="553" spans="2:8" x14ac:dyDescent="0.3">
      <c r="B553" s="72">
        <v>547</v>
      </c>
      <c r="C553" s="92" t="s">
        <v>1072</v>
      </c>
      <c r="D553" s="93">
        <f>VLOOKUP($B553,'Data 2'!$A$6:$U$2935,2+$H$4)</f>
        <v>0</v>
      </c>
      <c r="E553" s="93">
        <f t="shared" si="35"/>
        <v>5.47E-3</v>
      </c>
      <c r="F553" s="94">
        <f t="shared" si="36"/>
        <v>2531</v>
      </c>
      <c r="G553" s="80" t="str">
        <f t="shared" si="37"/>
        <v>Upper Ferntree Gully</v>
      </c>
      <c r="H553" s="81">
        <f t="shared" si="38"/>
        <v>3.5000000000000004</v>
      </c>
    </row>
    <row r="554" spans="2:8" x14ac:dyDescent="0.3">
      <c r="B554" s="72">
        <v>548</v>
      </c>
      <c r="C554" s="92" t="s">
        <v>1073</v>
      </c>
      <c r="D554" s="93">
        <f>VLOOKUP($B554,'Data 2'!$A$6:$U$2935,2+$H$4)</f>
        <v>0</v>
      </c>
      <c r="E554" s="93">
        <f t="shared" si="35"/>
        <v>5.4800000000000005E-3</v>
      </c>
      <c r="F554" s="94">
        <f t="shared" si="36"/>
        <v>2530</v>
      </c>
      <c r="G554" s="80" t="str">
        <f t="shared" si="37"/>
        <v>Clifton Hill</v>
      </c>
      <c r="H554" s="81">
        <f t="shared" si="38"/>
        <v>3.5175879396984926</v>
      </c>
    </row>
    <row r="555" spans="2:8" x14ac:dyDescent="0.3">
      <c r="B555" s="72">
        <v>549</v>
      </c>
      <c r="C555" s="92" t="s">
        <v>1074</v>
      </c>
      <c r="D555" s="93">
        <f>VLOOKUP($B555,'Data 2'!$A$6:$U$2935,2+$H$4)</f>
        <v>0</v>
      </c>
      <c r="E555" s="93">
        <f t="shared" si="35"/>
        <v>5.4900000000000001E-3</v>
      </c>
      <c r="F555" s="94">
        <f t="shared" si="36"/>
        <v>2529</v>
      </c>
      <c r="G555" s="80" t="str">
        <f t="shared" si="37"/>
        <v>Olinda (Vic.)</v>
      </c>
      <c r="H555" s="81">
        <f t="shared" si="38"/>
        <v>3.4883720930232558</v>
      </c>
    </row>
    <row r="556" spans="2:8" x14ac:dyDescent="0.3">
      <c r="B556" s="72">
        <v>550</v>
      </c>
      <c r="C556" s="92" t="s">
        <v>1075</v>
      </c>
      <c r="D556" s="93">
        <f>VLOOKUP($B556,'Data 2'!$A$6:$U$2935,2+$H$4)</f>
        <v>0</v>
      </c>
      <c r="E556" s="93">
        <f t="shared" si="35"/>
        <v>5.5000000000000005E-3</v>
      </c>
      <c r="F556" s="94">
        <f t="shared" si="36"/>
        <v>2528</v>
      </c>
      <c r="G556" s="80" t="str">
        <f t="shared" si="37"/>
        <v>Seddon (Vic.)</v>
      </c>
      <c r="H556" s="81">
        <f t="shared" si="38"/>
        <v>3.4722222222222223</v>
      </c>
    </row>
    <row r="557" spans="2:8" x14ac:dyDescent="0.3">
      <c r="B557" s="72">
        <v>551</v>
      </c>
      <c r="C557" s="92" t="s">
        <v>1076</v>
      </c>
      <c r="D557" s="93">
        <f>VLOOKUP($B557,'Data 2'!$A$6:$U$2935,2+$H$4)</f>
        <v>5.8823529411764701</v>
      </c>
      <c r="E557" s="93">
        <f t="shared" si="35"/>
        <v>5.8878629411764702</v>
      </c>
      <c r="F557" s="94">
        <f t="shared" si="36"/>
        <v>352</v>
      </c>
      <c r="G557" s="80" t="str">
        <f t="shared" si="37"/>
        <v>Footscray</v>
      </c>
      <c r="H557" s="81">
        <f t="shared" si="38"/>
        <v>3.4802784222737819</v>
      </c>
    </row>
    <row r="558" spans="2:8" x14ac:dyDescent="0.3">
      <c r="B558" s="72">
        <v>552</v>
      </c>
      <c r="C558" s="92" t="s">
        <v>1077</v>
      </c>
      <c r="D558" s="93">
        <f>VLOOKUP($B558,'Data 2'!$A$6:$U$2935,2+$H$4)</f>
        <v>0</v>
      </c>
      <c r="E558" s="93">
        <f t="shared" si="35"/>
        <v>5.5200000000000006E-3</v>
      </c>
      <c r="F558" s="94">
        <f t="shared" si="36"/>
        <v>2527</v>
      </c>
      <c r="G558" s="80" t="str">
        <f t="shared" si="37"/>
        <v>Richmond (Vic.)</v>
      </c>
      <c r="H558" s="81">
        <f t="shared" si="38"/>
        <v>3.4620505992010648</v>
      </c>
    </row>
    <row r="559" spans="2:8" x14ac:dyDescent="0.3">
      <c r="B559" s="72">
        <v>553</v>
      </c>
      <c r="C559" s="92" t="s">
        <v>1078</v>
      </c>
      <c r="D559" s="93">
        <f>VLOOKUP($B559,'Data 2'!$A$6:$U$2935,2+$H$4)</f>
        <v>0</v>
      </c>
      <c r="E559" s="93">
        <f t="shared" si="35"/>
        <v>5.5300000000000002E-3</v>
      </c>
      <c r="F559" s="94">
        <f t="shared" si="36"/>
        <v>2526</v>
      </c>
      <c r="G559" s="80" t="str">
        <f t="shared" si="37"/>
        <v>Timboon</v>
      </c>
      <c r="H559" s="81">
        <f t="shared" si="38"/>
        <v>3.4482758620689653</v>
      </c>
    </row>
    <row r="560" spans="2:8" x14ac:dyDescent="0.3">
      <c r="B560" s="72">
        <v>554</v>
      </c>
      <c r="C560" s="92" t="s">
        <v>1079</v>
      </c>
      <c r="D560" s="93">
        <f>VLOOKUP($B560,'Data 2'!$A$6:$U$2935,2+$H$4)</f>
        <v>0</v>
      </c>
      <c r="E560" s="93">
        <f t="shared" si="35"/>
        <v>5.5400000000000007E-3</v>
      </c>
      <c r="F560" s="94">
        <f t="shared" si="36"/>
        <v>2525</v>
      </c>
      <c r="G560" s="80" t="str">
        <f t="shared" si="37"/>
        <v>Lyndhurst (Vic.)</v>
      </c>
      <c r="H560" s="81">
        <f t="shared" si="38"/>
        <v>3.4482758620689653</v>
      </c>
    </row>
    <row r="561" spans="2:8" x14ac:dyDescent="0.3">
      <c r="B561" s="72">
        <v>555</v>
      </c>
      <c r="C561" s="92" t="s">
        <v>1080</v>
      </c>
      <c r="D561" s="93">
        <f>VLOOKUP($B561,'Data 2'!$A$6:$U$2935,2+$H$4)</f>
        <v>0</v>
      </c>
      <c r="E561" s="93">
        <f t="shared" si="35"/>
        <v>5.5500000000000002E-3</v>
      </c>
      <c r="F561" s="94">
        <f t="shared" si="36"/>
        <v>2524</v>
      </c>
      <c r="G561" s="80" t="str">
        <f t="shared" si="37"/>
        <v>Rosanna</v>
      </c>
      <c r="H561" s="81">
        <f t="shared" si="38"/>
        <v>3.4090909090909087</v>
      </c>
    </row>
    <row r="562" spans="2:8" x14ac:dyDescent="0.3">
      <c r="B562" s="72">
        <v>556</v>
      </c>
      <c r="C562" s="92" t="s">
        <v>274</v>
      </c>
      <c r="D562" s="93">
        <f>VLOOKUP($B562,'Data 2'!$A$6:$U$2935,2+$H$4)</f>
        <v>2.9453015427769986</v>
      </c>
      <c r="E562" s="93">
        <f t="shared" si="35"/>
        <v>2.9508615427769986</v>
      </c>
      <c r="F562" s="94">
        <f t="shared" si="36"/>
        <v>596</v>
      </c>
      <c r="G562" s="80" t="str">
        <f t="shared" si="37"/>
        <v>Romsey</v>
      </c>
      <c r="H562" s="81">
        <f t="shared" si="38"/>
        <v>3.4090909090909087</v>
      </c>
    </row>
    <row r="563" spans="2:8" x14ac:dyDescent="0.3">
      <c r="B563" s="72">
        <v>557</v>
      </c>
      <c r="C563" s="92" t="s">
        <v>1081</v>
      </c>
      <c r="D563" s="93">
        <f>VLOOKUP($B563,'Data 2'!$A$6:$U$2935,2+$H$4)</f>
        <v>0</v>
      </c>
      <c r="E563" s="93">
        <f t="shared" si="35"/>
        <v>5.5700000000000003E-3</v>
      </c>
      <c r="F563" s="94">
        <f t="shared" si="36"/>
        <v>2523</v>
      </c>
      <c r="G563" s="80" t="str">
        <f t="shared" si="37"/>
        <v>Abbotsford (Vic.)</v>
      </c>
      <c r="H563" s="81">
        <f t="shared" si="38"/>
        <v>3.3707865168539324</v>
      </c>
    </row>
    <row r="564" spans="2:8" x14ac:dyDescent="0.3">
      <c r="B564" s="72">
        <v>558</v>
      </c>
      <c r="C564" s="92" t="s">
        <v>1082</v>
      </c>
      <c r="D564" s="93">
        <f>VLOOKUP($B564,'Data 2'!$A$6:$U$2935,2+$H$4)</f>
        <v>0</v>
      </c>
      <c r="E564" s="93">
        <f t="shared" si="35"/>
        <v>5.5800000000000008E-3</v>
      </c>
      <c r="F564" s="94">
        <f t="shared" si="36"/>
        <v>2522</v>
      </c>
      <c r="G564" s="80" t="str">
        <f t="shared" si="37"/>
        <v>Riddells Creek</v>
      </c>
      <c r="H564" s="81">
        <f t="shared" si="38"/>
        <v>3.3444816053511706</v>
      </c>
    </row>
    <row r="565" spans="2:8" x14ac:dyDescent="0.3">
      <c r="B565" s="72">
        <v>559</v>
      </c>
      <c r="C565" s="92" t="s">
        <v>1083</v>
      </c>
      <c r="D565" s="93">
        <f>VLOOKUP($B565,'Data 2'!$A$6:$U$2935,2+$H$4)</f>
        <v>10</v>
      </c>
      <c r="E565" s="93">
        <f t="shared" si="35"/>
        <v>10.00559</v>
      </c>
      <c r="F565" s="94">
        <f t="shared" si="36"/>
        <v>158</v>
      </c>
      <c r="G565" s="80" t="str">
        <f t="shared" si="37"/>
        <v>Brunswick East</v>
      </c>
      <c r="H565" s="81">
        <f t="shared" si="38"/>
        <v>3.3519553072625698</v>
      </c>
    </row>
    <row r="566" spans="2:8" x14ac:dyDescent="0.3">
      <c r="B566" s="72">
        <v>560</v>
      </c>
      <c r="C566" s="92" t="s">
        <v>1084</v>
      </c>
      <c r="D566" s="93">
        <f>VLOOKUP($B566,'Data 2'!$A$6:$U$2935,2+$H$4)</f>
        <v>0</v>
      </c>
      <c r="E566" s="93">
        <f t="shared" si="35"/>
        <v>5.6000000000000008E-3</v>
      </c>
      <c r="F566" s="94">
        <f t="shared" si="36"/>
        <v>2521</v>
      </c>
      <c r="G566" s="80" t="str">
        <f t="shared" si="37"/>
        <v>Doncaster</v>
      </c>
      <c r="H566" s="81">
        <f t="shared" si="38"/>
        <v>3.3135089209855564</v>
      </c>
    </row>
    <row r="567" spans="2:8" x14ac:dyDescent="0.3">
      <c r="B567" s="72">
        <v>561</v>
      </c>
      <c r="C567" s="92" t="s">
        <v>1085</v>
      </c>
      <c r="D567" s="93">
        <f>VLOOKUP($B567,'Data 2'!$A$6:$U$2935,2+$H$4)</f>
        <v>10.16949152542373</v>
      </c>
      <c r="E567" s="93">
        <f t="shared" si="35"/>
        <v>10.175101525423731</v>
      </c>
      <c r="F567" s="94">
        <f t="shared" si="36"/>
        <v>154</v>
      </c>
      <c r="G567" s="80" t="str">
        <f t="shared" si="37"/>
        <v>Prahran</v>
      </c>
      <c r="H567" s="81">
        <f t="shared" si="38"/>
        <v>3.296703296703297</v>
      </c>
    </row>
    <row r="568" spans="2:8" x14ac:dyDescent="0.3">
      <c r="B568" s="72">
        <v>562</v>
      </c>
      <c r="C568" s="92" t="s">
        <v>1086</v>
      </c>
      <c r="D568" s="93">
        <f>VLOOKUP($B568,'Data 2'!$A$6:$U$2935,2+$H$4)</f>
        <v>0</v>
      </c>
      <c r="E568" s="93">
        <f t="shared" si="35"/>
        <v>5.6200000000000009E-3</v>
      </c>
      <c r="F568" s="94">
        <f t="shared" si="36"/>
        <v>2520</v>
      </c>
      <c r="G568" s="80" t="str">
        <f t="shared" si="37"/>
        <v>Drysdale</v>
      </c>
      <c r="H568" s="81">
        <f t="shared" si="38"/>
        <v>3.3088235294117649</v>
      </c>
    </row>
    <row r="569" spans="2:8" x14ac:dyDescent="0.3">
      <c r="B569" s="72">
        <v>563</v>
      </c>
      <c r="C569" s="92" t="s">
        <v>1087</v>
      </c>
      <c r="D569" s="93">
        <f>VLOOKUP($B569,'Data 2'!$A$6:$U$2935,2+$H$4)</f>
        <v>0</v>
      </c>
      <c r="E569" s="93">
        <f t="shared" si="35"/>
        <v>5.6300000000000005E-3</v>
      </c>
      <c r="F569" s="94">
        <f t="shared" si="36"/>
        <v>2519</v>
      </c>
      <c r="G569" s="80" t="str">
        <f t="shared" si="37"/>
        <v>Taylors Lakes</v>
      </c>
      <c r="H569" s="81">
        <f t="shared" si="38"/>
        <v>3.2906764168190126</v>
      </c>
    </row>
    <row r="570" spans="2:8" x14ac:dyDescent="0.3">
      <c r="B570" s="72">
        <v>564</v>
      </c>
      <c r="C570" s="92" t="s">
        <v>1088</v>
      </c>
      <c r="D570" s="93">
        <f>VLOOKUP($B570,'Data 2'!$A$6:$U$2935,2+$H$4)</f>
        <v>0</v>
      </c>
      <c r="E570" s="93">
        <f t="shared" si="35"/>
        <v>5.64E-3</v>
      </c>
      <c r="F570" s="94">
        <f t="shared" si="36"/>
        <v>2518</v>
      </c>
      <c r="G570" s="80" t="str">
        <f t="shared" si="37"/>
        <v>Greensborough</v>
      </c>
      <c r="H570" s="81">
        <f t="shared" si="38"/>
        <v>3.2994923857868024</v>
      </c>
    </row>
    <row r="571" spans="2:8" x14ac:dyDescent="0.3">
      <c r="B571" s="72">
        <v>565</v>
      </c>
      <c r="C571" s="92" t="s">
        <v>1089</v>
      </c>
      <c r="D571" s="93">
        <f>VLOOKUP($B571,'Data 2'!$A$6:$U$2935,2+$H$4)</f>
        <v>0</v>
      </c>
      <c r="E571" s="93">
        <f t="shared" si="35"/>
        <v>5.6500000000000005E-3</v>
      </c>
      <c r="F571" s="94">
        <f t="shared" si="36"/>
        <v>2517</v>
      </c>
      <c r="G571" s="80" t="str">
        <f t="shared" si="37"/>
        <v>Bulleen</v>
      </c>
      <c r="H571" s="81">
        <f t="shared" si="38"/>
        <v>3.2894736842105261</v>
      </c>
    </row>
    <row r="572" spans="2:8" x14ac:dyDescent="0.3">
      <c r="B572" s="72">
        <v>566</v>
      </c>
      <c r="C572" s="92" t="s">
        <v>275</v>
      </c>
      <c r="D572" s="93">
        <f>VLOOKUP($B572,'Data 2'!$A$6:$U$2935,2+$H$4)</f>
        <v>5.0746268656716413</v>
      </c>
      <c r="E572" s="93">
        <f t="shared" si="35"/>
        <v>5.0802868656716411</v>
      </c>
      <c r="F572" s="94">
        <f t="shared" si="36"/>
        <v>412</v>
      </c>
      <c r="G572" s="80" t="str">
        <f t="shared" si="37"/>
        <v>Moorabbin</v>
      </c>
      <c r="H572" s="81">
        <f t="shared" si="38"/>
        <v>3.2573289902280131</v>
      </c>
    </row>
    <row r="573" spans="2:8" x14ac:dyDescent="0.3">
      <c r="B573" s="72">
        <v>567</v>
      </c>
      <c r="C573" s="92" t="s">
        <v>1090</v>
      </c>
      <c r="D573" s="93">
        <f>VLOOKUP($B573,'Data 2'!$A$6:$U$2935,2+$H$4)</f>
        <v>0</v>
      </c>
      <c r="E573" s="93">
        <f t="shared" si="35"/>
        <v>5.6700000000000006E-3</v>
      </c>
      <c r="F573" s="94">
        <f t="shared" si="36"/>
        <v>2516</v>
      </c>
      <c r="G573" s="80" t="str">
        <f t="shared" si="37"/>
        <v>Cranbourne South</v>
      </c>
      <c r="H573" s="81">
        <f t="shared" si="38"/>
        <v>3.2679738562091507</v>
      </c>
    </row>
    <row r="574" spans="2:8" x14ac:dyDescent="0.3">
      <c r="B574" s="72">
        <v>568</v>
      </c>
      <c r="C574" s="92" t="s">
        <v>1091</v>
      </c>
      <c r="D574" s="93">
        <f>VLOOKUP($B574,'Data 2'!$A$6:$U$2935,2+$H$4)</f>
        <v>0</v>
      </c>
      <c r="E574" s="93">
        <f t="shared" si="35"/>
        <v>5.6800000000000002E-3</v>
      </c>
      <c r="F574" s="94">
        <f t="shared" si="36"/>
        <v>2515</v>
      </c>
      <c r="G574" s="80" t="str">
        <f t="shared" si="37"/>
        <v>Blairgowrie</v>
      </c>
      <c r="H574" s="81">
        <f t="shared" si="38"/>
        <v>3.2608695652173911</v>
      </c>
    </row>
    <row r="575" spans="2:8" x14ac:dyDescent="0.3">
      <c r="B575" s="72">
        <v>569</v>
      </c>
      <c r="C575" s="92" t="s">
        <v>276</v>
      </c>
      <c r="D575" s="93">
        <f>VLOOKUP($B575,'Data 2'!$A$6:$U$2935,2+$H$4)</f>
        <v>1.7667844522968199</v>
      </c>
      <c r="E575" s="93">
        <f t="shared" si="35"/>
        <v>1.7724744522968199</v>
      </c>
      <c r="F575" s="94">
        <f t="shared" si="36"/>
        <v>693</v>
      </c>
      <c r="G575" s="80" t="str">
        <f t="shared" si="37"/>
        <v>Lancefield</v>
      </c>
      <c r="H575" s="81">
        <f t="shared" si="38"/>
        <v>3.2467532467532463</v>
      </c>
    </row>
    <row r="576" spans="2:8" x14ac:dyDescent="0.3">
      <c r="B576" s="72">
        <v>570</v>
      </c>
      <c r="C576" s="92" t="s">
        <v>277</v>
      </c>
      <c r="D576" s="93">
        <f>VLOOKUP($B576,'Data 2'!$A$6:$U$2935,2+$H$4)</f>
        <v>3.9586919104991396</v>
      </c>
      <c r="E576" s="93">
        <f t="shared" si="35"/>
        <v>3.9643919104991396</v>
      </c>
      <c r="F576" s="94">
        <f t="shared" si="36"/>
        <v>509</v>
      </c>
      <c r="G576" s="80" t="str">
        <f t="shared" si="37"/>
        <v>Ashwood</v>
      </c>
      <c r="H576" s="81">
        <f t="shared" si="38"/>
        <v>3.2581453634085209</v>
      </c>
    </row>
    <row r="577" spans="2:8" x14ac:dyDescent="0.3">
      <c r="B577" s="72">
        <v>571</v>
      </c>
      <c r="C577" s="92" t="s">
        <v>1092</v>
      </c>
      <c r="D577" s="93">
        <f>VLOOKUP($B577,'Data 2'!$A$6:$U$2935,2+$H$4)</f>
        <v>0</v>
      </c>
      <c r="E577" s="93">
        <f t="shared" si="35"/>
        <v>5.7100000000000007E-3</v>
      </c>
      <c r="F577" s="94">
        <f t="shared" si="36"/>
        <v>2514</v>
      </c>
      <c r="G577" s="80" t="str">
        <f t="shared" si="37"/>
        <v>Ormond</v>
      </c>
      <c r="H577" s="81">
        <f t="shared" si="38"/>
        <v>3.2374100719424459</v>
      </c>
    </row>
    <row r="578" spans="2:8" x14ac:dyDescent="0.3">
      <c r="B578" s="72">
        <v>572</v>
      </c>
      <c r="C578" s="92" t="s">
        <v>1093</v>
      </c>
      <c r="D578" s="93">
        <f>VLOOKUP($B578,'Data 2'!$A$6:$U$2935,2+$H$4)</f>
        <v>0</v>
      </c>
      <c r="E578" s="93">
        <f t="shared" si="35"/>
        <v>5.7200000000000003E-3</v>
      </c>
      <c r="F578" s="94">
        <f t="shared" si="36"/>
        <v>2513</v>
      </c>
      <c r="G578" s="80" t="str">
        <f t="shared" si="37"/>
        <v>Highton</v>
      </c>
      <c r="H578" s="81">
        <f t="shared" si="38"/>
        <v>3.2388663967611335</v>
      </c>
    </row>
    <row r="579" spans="2:8" x14ac:dyDescent="0.3">
      <c r="B579" s="72">
        <v>573</v>
      </c>
      <c r="C579" s="92" t="s">
        <v>1094</v>
      </c>
      <c r="D579" s="93">
        <f>VLOOKUP($B579,'Data 2'!$A$6:$U$2935,2+$H$4)</f>
        <v>0</v>
      </c>
      <c r="E579" s="93">
        <f t="shared" si="35"/>
        <v>5.7300000000000007E-3</v>
      </c>
      <c r="F579" s="94">
        <f t="shared" si="36"/>
        <v>2512</v>
      </c>
      <c r="G579" s="80" t="str">
        <f t="shared" si="37"/>
        <v>Macedon</v>
      </c>
      <c r="H579" s="81">
        <f t="shared" si="38"/>
        <v>3.225806451612903</v>
      </c>
    </row>
    <row r="580" spans="2:8" x14ac:dyDescent="0.3">
      <c r="B580" s="72">
        <v>574</v>
      </c>
      <c r="C580" s="92" t="s">
        <v>278</v>
      </c>
      <c r="D580" s="93">
        <f>VLOOKUP($B580,'Data 2'!$A$6:$U$2935,2+$H$4)</f>
        <v>3.5175879396984926</v>
      </c>
      <c r="E580" s="93">
        <f t="shared" si="35"/>
        <v>3.5233279396984925</v>
      </c>
      <c r="F580" s="94">
        <f t="shared" si="36"/>
        <v>548</v>
      </c>
      <c r="G580" s="80" t="str">
        <f t="shared" si="37"/>
        <v>Ferny Creek</v>
      </c>
      <c r="H580" s="81">
        <f t="shared" si="38"/>
        <v>3.225806451612903</v>
      </c>
    </row>
    <row r="581" spans="2:8" x14ac:dyDescent="0.3">
      <c r="B581" s="72">
        <v>575</v>
      </c>
      <c r="C581" s="92" t="s">
        <v>279</v>
      </c>
      <c r="D581" s="93">
        <f>VLOOKUP($B581,'Data 2'!$A$6:$U$2935,2+$H$4)</f>
        <v>8.695652173913043</v>
      </c>
      <c r="E581" s="93">
        <f t="shared" si="35"/>
        <v>8.7014021739130438</v>
      </c>
      <c r="F581" s="94">
        <f t="shared" si="36"/>
        <v>196</v>
      </c>
      <c r="G581" s="80" t="str">
        <f t="shared" si="37"/>
        <v>Wandong</v>
      </c>
      <c r="H581" s="81">
        <f t="shared" si="38"/>
        <v>3.1914893617021276</v>
      </c>
    </row>
    <row r="582" spans="2:8" x14ac:dyDescent="0.3">
      <c r="B582" s="72">
        <v>576</v>
      </c>
      <c r="C582" s="92" t="s">
        <v>1095</v>
      </c>
      <c r="D582" s="93">
        <f>VLOOKUP($B582,'Data 2'!$A$6:$U$2935,2+$H$4)</f>
        <v>0</v>
      </c>
      <c r="E582" s="93">
        <f t="shared" si="35"/>
        <v>5.7600000000000004E-3</v>
      </c>
      <c r="F582" s="94">
        <f t="shared" si="36"/>
        <v>2511</v>
      </c>
      <c r="G582" s="80" t="str">
        <f t="shared" si="37"/>
        <v>Gisborne</v>
      </c>
      <c r="H582" s="81">
        <f t="shared" si="38"/>
        <v>3.2023289665211063</v>
      </c>
    </row>
    <row r="583" spans="2:8" x14ac:dyDescent="0.3">
      <c r="B583" s="72">
        <v>577</v>
      </c>
      <c r="C583" s="92" t="s">
        <v>1096</v>
      </c>
      <c r="D583" s="93">
        <f>VLOOKUP($B583,'Data 2'!$A$6:$U$2935,2+$H$4)</f>
        <v>0</v>
      </c>
      <c r="E583" s="93">
        <f t="shared" si="35"/>
        <v>5.7700000000000008E-3</v>
      </c>
      <c r="F583" s="94">
        <f t="shared" si="36"/>
        <v>2510</v>
      </c>
      <c r="G583" s="80" t="str">
        <f t="shared" si="37"/>
        <v>Essendon</v>
      </c>
      <c r="H583" s="81">
        <f t="shared" si="38"/>
        <v>3.201347935973041</v>
      </c>
    </row>
    <row r="584" spans="2:8" x14ac:dyDescent="0.3">
      <c r="B584" s="72">
        <v>578</v>
      </c>
      <c r="C584" s="92" t="s">
        <v>1097</v>
      </c>
      <c r="D584" s="93">
        <f>VLOOKUP($B584,'Data 2'!$A$6:$U$2935,2+$H$4)</f>
        <v>0</v>
      </c>
      <c r="E584" s="93">
        <f t="shared" ref="E584:E647" si="39">D584+0.00001*B584</f>
        <v>5.7800000000000004E-3</v>
      </c>
      <c r="F584" s="94">
        <f t="shared" ref="F584:F647" si="40">RANK(E584,E$7:E$2935)</f>
        <v>2509</v>
      </c>
      <c r="G584" s="80" t="str">
        <f t="shared" ref="G584:G647" si="41">VLOOKUP(MATCH(B584,F$7:F$2935,0),$B$7:$D$2935,2)</f>
        <v>Balaclava (Vic.)</v>
      </c>
      <c r="H584" s="81">
        <f t="shared" ref="H584:H647" si="42">VLOOKUP(MATCH(B584,F$7:F$2935,0),$B$7:$D$2935,3)</f>
        <v>3.2051282051282048</v>
      </c>
    </row>
    <row r="585" spans="2:8" x14ac:dyDescent="0.3">
      <c r="B585" s="72">
        <v>579</v>
      </c>
      <c r="C585" s="92" t="s">
        <v>1098</v>
      </c>
      <c r="D585" s="93">
        <f>VLOOKUP($B585,'Data 2'!$A$6:$U$2935,2+$H$4)</f>
        <v>0</v>
      </c>
      <c r="E585" s="93">
        <f t="shared" si="39"/>
        <v>5.7900000000000009E-3</v>
      </c>
      <c r="F585" s="94">
        <f t="shared" si="40"/>
        <v>2508</v>
      </c>
      <c r="G585" s="80" t="str">
        <f t="shared" si="41"/>
        <v>Belgrave Heights</v>
      </c>
      <c r="H585" s="81">
        <f t="shared" si="42"/>
        <v>3.1914893617021276</v>
      </c>
    </row>
    <row r="586" spans="2:8" x14ac:dyDescent="0.3">
      <c r="B586" s="72">
        <v>580</v>
      </c>
      <c r="C586" s="92" t="s">
        <v>1099</v>
      </c>
      <c r="D586" s="93">
        <f>VLOOKUP($B586,'Data 2'!$A$6:$U$2935,2+$H$4)</f>
        <v>11.111111111111111</v>
      </c>
      <c r="E586" s="93">
        <f t="shared" si="39"/>
        <v>11.116911111111111</v>
      </c>
      <c r="F586" s="94">
        <f t="shared" si="40"/>
        <v>136</v>
      </c>
      <c r="G586" s="80" t="str">
        <f t="shared" si="41"/>
        <v>Burwood East</v>
      </c>
      <c r="H586" s="81">
        <f t="shared" si="42"/>
        <v>3.1683168316831685</v>
      </c>
    </row>
    <row r="587" spans="2:8" x14ac:dyDescent="0.3">
      <c r="B587" s="72">
        <v>581</v>
      </c>
      <c r="C587" s="92" t="s">
        <v>1100</v>
      </c>
      <c r="D587" s="93">
        <f>VLOOKUP($B587,'Data 2'!$A$6:$U$2935,2+$H$4)</f>
        <v>7.5294117647058814</v>
      </c>
      <c r="E587" s="93">
        <f t="shared" si="39"/>
        <v>7.5352217647058817</v>
      </c>
      <c r="F587" s="94">
        <f t="shared" si="40"/>
        <v>248</v>
      </c>
      <c r="G587" s="80" t="str">
        <f t="shared" si="41"/>
        <v>Diamond Creek</v>
      </c>
      <c r="H587" s="81">
        <f t="shared" si="42"/>
        <v>3.1578947368421053</v>
      </c>
    </row>
    <row r="588" spans="2:8" x14ac:dyDescent="0.3">
      <c r="B588" s="72">
        <v>582</v>
      </c>
      <c r="C588" s="92" t="s">
        <v>1101</v>
      </c>
      <c r="D588" s="93">
        <f>VLOOKUP($B588,'Data 2'!$A$6:$U$2935,2+$H$4)</f>
        <v>3.9947609692206938</v>
      </c>
      <c r="E588" s="93">
        <f t="shared" si="39"/>
        <v>4.0005809692206942</v>
      </c>
      <c r="F588" s="94">
        <f t="shared" si="40"/>
        <v>505</v>
      </c>
      <c r="G588" s="80" t="str">
        <f t="shared" si="41"/>
        <v>Forest Hill (Vic.)</v>
      </c>
      <c r="H588" s="81">
        <f t="shared" si="42"/>
        <v>3.1523642732049035</v>
      </c>
    </row>
    <row r="589" spans="2:8" x14ac:dyDescent="0.3">
      <c r="B589" s="72">
        <v>583</v>
      </c>
      <c r="C589" s="92" t="s">
        <v>1102</v>
      </c>
      <c r="D589" s="93">
        <f>VLOOKUP($B589,'Data 2'!$A$6:$U$2935,2+$H$4)</f>
        <v>0</v>
      </c>
      <c r="E589" s="93">
        <f t="shared" si="39"/>
        <v>5.8300000000000001E-3</v>
      </c>
      <c r="F589" s="94">
        <f t="shared" si="40"/>
        <v>2507</v>
      </c>
      <c r="G589" s="80" t="str">
        <f t="shared" si="41"/>
        <v>Junortoun</v>
      </c>
      <c r="H589" s="81">
        <f t="shared" si="42"/>
        <v>3.1468531468531471</v>
      </c>
    </row>
    <row r="590" spans="2:8" x14ac:dyDescent="0.3">
      <c r="B590" s="72">
        <v>584</v>
      </c>
      <c r="C590" s="92" t="s">
        <v>1103</v>
      </c>
      <c r="D590" s="93">
        <f>VLOOKUP($B590,'Data 2'!$A$6:$U$2935,2+$H$4)</f>
        <v>0</v>
      </c>
      <c r="E590" s="93">
        <f t="shared" si="39"/>
        <v>5.8400000000000006E-3</v>
      </c>
      <c r="F590" s="94">
        <f t="shared" si="40"/>
        <v>2506</v>
      </c>
      <c r="G590" s="80" t="str">
        <f t="shared" si="41"/>
        <v>Frankston South</v>
      </c>
      <c r="H590" s="81">
        <f t="shared" si="42"/>
        <v>3.1496062992125982</v>
      </c>
    </row>
    <row r="591" spans="2:8" x14ac:dyDescent="0.3">
      <c r="B591" s="72">
        <v>585</v>
      </c>
      <c r="C591" s="92" t="s">
        <v>1104</v>
      </c>
      <c r="D591" s="93">
        <f>VLOOKUP($B591,'Data 2'!$A$6:$U$2935,2+$H$4)</f>
        <v>0</v>
      </c>
      <c r="E591" s="93">
        <f t="shared" si="39"/>
        <v>5.8500000000000002E-3</v>
      </c>
      <c r="F591" s="94">
        <f t="shared" si="40"/>
        <v>2505</v>
      </c>
      <c r="G591" s="80" t="str">
        <f t="shared" si="41"/>
        <v>Derrimut</v>
      </c>
      <c r="H591" s="81">
        <f t="shared" si="42"/>
        <v>3.125</v>
      </c>
    </row>
    <row r="592" spans="2:8" x14ac:dyDescent="0.3">
      <c r="B592" s="72">
        <v>586</v>
      </c>
      <c r="C592" s="92" t="s">
        <v>1105</v>
      </c>
      <c r="D592" s="93">
        <f>VLOOKUP($B592,'Data 2'!$A$6:$U$2935,2+$H$4)</f>
        <v>0</v>
      </c>
      <c r="E592" s="93">
        <f t="shared" si="39"/>
        <v>5.8600000000000006E-3</v>
      </c>
      <c r="F592" s="94">
        <f t="shared" si="40"/>
        <v>2504</v>
      </c>
      <c r="G592" s="80" t="str">
        <f t="shared" si="41"/>
        <v>Thornbury</v>
      </c>
      <c r="H592" s="81">
        <f t="shared" si="42"/>
        <v>3.1017369727047148</v>
      </c>
    </row>
    <row r="593" spans="2:8" x14ac:dyDescent="0.3">
      <c r="B593" s="72">
        <v>587</v>
      </c>
      <c r="C593" s="92" t="s">
        <v>1106</v>
      </c>
      <c r="D593" s="93">
        <f>VLOOKUP($B593,'Data 2'!$A$6:$U$2935,2+$H$4)</f>
        <v>0</v>
      </c>
      <c r="E593" s="93">
        <f t="shared" si="39"/>
        <v>5.8700000000000002E-3</v>
      </c>
      <c r="F593" s="94">
        <f t="shared" si="40"/>
        <v>2503</v>
      </c>
      <c r="G593" s="80" t="str">
        <f t="shared" si="41"/>
        <v>Avondale Heights</v>
      </c>
      <c r="H593" s="81">
        <f t="shared" si="42"/>
        <v>3.0303030303030303</v>
      </c>
    </row>
    <row r="594" spans="2:8" x14ac:dyDescent="0.3">
      <c r="B594" s="72">
        <v>588</v>
      </c>
      <c r="C594" s="92" t="s">
        <v>1107</v>
      </c>
      <c r="D594" s="93">
        <f>VLOOKUP($B594,'Data 2'!$A$6:$U$2935,2+$H$4)</f>
        <v>0</v>
      </c>
      <c r="E594" s="93">
        <f t="shared" si="39"/>
        <v>5.8800000000000007E-3</v>
      </c>
      <c r="F594" s="94">
        <f t="shared" si="40"/>
        <v>2502</v>
      </c>
      <c r="G594" s="80" t="str">
        <f t="shared" si="41"/>
        <v>Aintree</v>
      </c>
      <c r="H594" s="81">
        <f t="shared" si="42"/>
        <v>3.0201342281879198</v>
      </c>
    </row>
    <row r="595" spans="2:8" x14ac:dyDescent="0.3">
      <c r="B595" s="72">
        <v>589</v>
      </c>
      <c r="C595" s="92" t="s">
        <v>1108</v>
      </c>
      <c r="D595" s="93">
        <f>VLOOKUP($B595,'Data 2'!$A$6:$U$2935,2+$H$4)</f>
        <v>0</v>
      </c>
      <c r="E595" s="93">
        <f t="shared" si="39"/>
        <v>5.8900000000000003E-3</v>
      </c>
      <c r="F595" s="94">
        <f t="shared" si="40"/>
        <v>2501</v>
      </c>
      <c r="G595" s="80" t="str">
        <f t="shared" si="41"/>
        <v>Williams Landing</v>
      </c>
      <c r="H595" s="81">
        <f t="shared" si="42"/>
        <v>2.9702970297029703</v>
      </c>
    </row>
    <row r="596" spans="2:8" x14ac:dyDescent="0.3">
      <c r="B596" s="72">
        <v>590</v>
      </c>
      <c r="C596" s="92" t="s">
        <v>3127</v>
      </c>
      <c r="D596" s="93">
        <f>VLOOKUP($B596,'Data 2'!$A$6:$U$2935,2+$H$4)</f>
        <v>7.2368421052631584</v>
      </c>
      <c r="E596" s="93">
        <f t="shared" si="39"/>
        <v>7.242742105263158</v>
      </c>
      <c r="F596" s="94">
        <f t="shared" si="40"/>
        <v>263</v>
      </c>
      <c r="G596" s="80" t="str">
        <f t="shared" si="41"/>
        <v>Wattle Glen</v>
      </c>
      <c r="H596" s="81">
        <f t="shared" si="42"/>
        <v>2.9629629629629632</v>
      </c>
    </row>
    <row r="597" spans="2:8" x14ac:dyDescent="0.3">
      <c r="B597" s="72">
        <v>591</v>
      </c>
      <c r="C597" s="92" t="s">
        <v>280</v>
      </c>
      <c r="D597" s="93">
        <f>VLOOKUP($B597,'Data 2'!$A$6:$U$2935,2+$H$4)</f>
        <v>8.5106382978723403</v>
      </c>
      <c r="E597" s="93">
        <f t="shared" si="39"/>
        <v>8.5165482978723404</v>
      </c>
      <c r="F597" s="94">
        <f t="shared" si="40"/>
        <v>204</v>
      </c>
      <c r="G597" s="80" t="str">
        <f t="shared" si="41"/>
        <v>Box Hill (Vic.)</v>
      </c>
      <c r="H597" s="81">
        <f t="shared" si="42"/>
        <v>2.9801324503311259</v>
      </c>
    </row>
    <row r="598" spans="2:8" x14ac:dyDescent="0.3">
      <c r="B598" s="72">
        <v>592</v>
      </c>
      <c r="C598" s="92" t="s">
        <v>281</v>
      </c>
      <c r="D598" s="93">
        <f>VLOOKUP($B598,'Data 2'!$A$6:$U$2935,2+$H$4)</f>
        <v>9.9656357388316152</v>
      </c>
      <c r="E598" s="93">
        <f t="shared" si="39"/>
        <v>9.9715557388316149</v>
      </c>
      <c r="F598" s="94">
        <f t="shared" si="40"/>
        <v>159</v>
      </c>
      <c r="G598" s="80" t="str">
        <f t="shared" si="41"/>
        <v>Blackburn South</v>
      </c>
      <c r="H598" s="81">
        <f t="shared" si="42"/>
        <v>2.9806259314456036</v>
      </c>
    </row>
    <row r="599" spans="2:8" x14ac:dyDescent="0.3">
      <c r="B599" s="72">
        <v>593</v>
      </c>
      <c r="C599" s="92" t="s">
        <v>1109</v>
      </c>
      <c r="D599" s="93">
        <f>VLOOKUP($B599,'Data 2'!$A$6:$U$2935,2+$H$4)</f>
        <v>0</v>
      </c>
      <c r="E599" s="93">
        <f t="shared" si="39"/>
        <v>5.9300000000000004E-3</v>
      </c>
      <c r="F599" s="94">
        <f t="shared" si="40"/>
        <v>2500</v>
      </c>
      <c r="G599" s="80" t="str">
        <f t="shared" si="41"/>
        <v>Buninyong</v>
      </c>
      <c r="H599" s="81">
        <f t="shared" si="42"/>
        <v>2.9661016949152543</v>
      </c>
    </row>
    <row r="600" spans="2:8" x14ac:dyDescent="0.3">
      <c r="B600" s="72">
        <v>594</v>
      </c>
      <c r="C600" s="92" t="s">
        <v>1110</v>
      </c>
      <c r="D600" s="93">
        <f>VLOOKUP($B600,'Data 2'!$A$6:$U$2935,2+$H$4)</f>
        <v>0</v>
      </c>
      <c r="E600" s="93">
        <f t="shared" si="39"/>
        <v>5.9400000000000008E-3</v>
      </c>
      <c r="F600" s="94">
        <f t="shared" si="40"/>
        <v>2499</v>
      </c>
      <c r="G600" s="80" t="str">
        <f t="shared" si="41"/>
        <v>Tooradin</v>
      </c>
      <c r="H600" s="81">
        <f t="shared" si="42"/>
        <v>2.9411764705882351</v>
      </c>
    </row>
    <row r="601" spans="2:8" x14ac:dyDescent="0.3">
      <c r="B601" s="72">
        <v>595</v>
      </c>
      <c r="C601" s="92" t="s">
        <v>1111</v>
      </c>
      <c r="D601" s="93">
        <f>VLOOKUP($B601,'Data 2'!$A$6:$U$2935,2+$H$4)</f>
        <v>0</v>
      </c>
      <c r="E601" s="93">
        <f t="shared" si="39"/>
        <v>5.9500000000000004E-3</v>
      </c>
      <c r="F601" s="94">
        <f t="shared" si="40"/>
        <v>2498</v>
      </c>
      <c r="G601" s="80" t="str">
        <f t="shared" si="41"/>
        <v>Sandringham (Vic.)</v>
      </c>
      <c r="H601" s="81">
        <f t="shared" si="42"/>
        <v>2.9411764705882351</v>
      </c>
    </row>
    <row r="602" spans="2:8" x14ac:dyDescent="0.3">
      <c r="B602" s="72">
        <v>596</v>
      </c>
      <c r="C602" s="92" t="s">
        <v>282</v>
      </c>
      <c r="D602" s="93">
        <f>VLOOKUP($B602,'Data 2'!$A$6:$U$2935,2+$H$4)</f>
        <v>4.7368421052631584</v>
      </c>
      <c r="E602" s="93">
        <f t="shared" si="39"/>
        <v>4.7428021052631584</v>
      </c>
      <c r="F602" s="94">
        <f t="shared" si="40"/>
        <v>438</v>
      </c>
      <c r="G602" s="80" t="str">
        <f t="shared" si="41"/>
        <v>Chirnside Park</v>
      </c>
      <c r="H602" s="81">
        <f t="shared" si="42"/>
        <v>2.9453015427769986</v>
      </c>
    </row>
    <row r="603" spans="2:8" x14ac:dyDescent="0.3">
      <c r="B603" s="72">
        <v>597</v>
      </c>
      <c r="C603" s="92" t="s">
        <v>283</v>
      </c>
      <c r="D603" s="93">
        <f>VLOOKUP($B603,'Data 2'!$A$6:$U$2935,2+$H$4)</f>
        <v>3.9215686274509802</v>
      </c>
      <c r="E603" s="93">
        <f t="shared" si="39"/>
        <v>3.9275386274509803</v>
      </c>
      <c r="F603" s="94">
        <f t="shared" si="40"/>
        <v>514</v>
      </c>
      <c r="G603" s="80" t="str">
        <f t="shared" si="41"/>
        <v>Yarrambat</v>
      </c>
      <c r="H603" s="81">
        <f t="shared" si="42"/>
        <v>2.9197080291970803</v>
      </c>
    </row>
    <row r="604" spans="2:8" x14ac:dyDescent="0.3">
      <c r="B604" s="72">
        <v>598</v>
      </c>
      <c r="C604" s="92" t="s">
        <v>1112</v>
      </c>
      <c r="D604" s="93">
        <f>VLOOKUP($B604,'Data 2'!$A$6:$U$2935,2+$H$4)</f>
        <v>0</v>
      </c>
      <c r="E604" s="93">
        <f t="shared" si="39"/>
        <v>5.9800000000000001E-3</v>
      </c>
      <c r="F604" s="94">
        <f t="shared" si="40"/>
        <v>2497</v>
      </c>
      <c r="G604" s="80" t="str">
        <f t="shared" si="41"/>
        <v>Elsternwick</v>
      </c>
      <c r="H604" s="81">
        <f t="shared" si="42"/>
        <v>2.9209621993127146</v>
      </c>
    </row>
    <row r="605" spans="2:8" x14ac:dyDescent="0.3">
      <c r="B605" s="72">
        <v>599</v>
      </c>
      <c r="C605" s="92" t="s">
        <v>1113</v>
      </c>
      <c r="D605" s="93">
        <f>VLOOKUP($B605,'Data 2'!$A$6:$U$2935,2+$H$4)</f>
        <v>0</v>
      </c>
      <c r="E605" s="93">
        <f t="shared" si="39"/>
        <v>5.9900000000000005E-3</v>
      </c>
      <c r="F605" s="94">
        <f t="shared" si="40"/>
        <v>2496</v>
      </c>
      <c r="G605" s="80" t="str">
        <f t="shared" si="41"/>
        <v>Northcote</v>
      </c>
      <c r="H605" s="81">
        <f t="shared" si="42"/>
        <v>2.901023890784983</v>
      </c>
    </row>
    <row r="606" spans="2:8" x14ac:dyDescent="0.3">
      <c r="B606" s="72">
        <v>600</v>
      </c>
      <c r="C606" s="92" t="s">
        <v>1114</v>
      </c>
      <c r="D606" s="93">
        <f>VLOOKUP($B606,'Data 2'!$A$6:$U$2935,2+$H$4)</f>
        <v>8.5271317829457356</v>
      </c>
      <c r="E606" s="93">
        <f t="shared" si="39"/>
        <v>8.5331317829457358</v>
      </c>
      <c r="F606" s="94">
        <f t="shared" si="40"/>
        <v>202</v>
      </c>
      <c r="G606" s="80" t="str">
        <f t="shared" si="41"/>
        <v>Marong</v>
      </c>
      <c r="H606" s="81">
        <f t="shared" si="42"/>
        <v>2.8846153846153846</v>
      </c>
    </row>
    <row r="607" spans="2:8" x14ac:dyDescent="0.3">
      <c r="B607" s="72">
        <v>601</v>
      </c>
      <c r="C607" s="92" t="s">
        <v>1115</v>
      </c>
      <c r="D607" s="93">
        <f>VLOOKUP($B607,'Data 2'!$A$6:$U$2935,2+$H$4)</f>
        <v>0</v>
      </c>
      <c r="E607" s="93">
        <f t="shared" si="39"/>
        <v>6.0100000000000006E-3</v>
      </c>
      <c r="F607" s="94">
        <f t="shared" si="40"/>
        <v>2495</v>
      </c>
      <c r="G607" s="80" t="str">
        <f t="shared" si="41"/>
        <v>Rowville</v>
      </c>
      <c r="H607" s="81">
        <f t="shared" si="42"/>
        <v>2.8780264961169486</v>
      </c>
    </row>
    <row r="608" spans="2:8" x14ac:dyDescent="0.3">
      <c r="B608" s="72">
        <v>602</v>
      </c>
      <c r="C608" s="92" t="s">
        <v>1116</v>
      </c>
      <c r="D608" s="93">
        <f>VLOOKUP($B608,'Data 2'!$A$6:$U$2935,2+$H$4)</f>
        <v>0</v>
      </c>
      <c r="E608" s="93">
        <f t="shared" si="39"/>
        <v>6.0200000000000002E-3</v>
      </c>
      <c r="F608" s="94">
        <f t="shared" si="40"/>
        <v>2494</v>
      </c>
      <c r="G608" s="80" t="str">
        <f t="shared" si="41"/>
        <v>Aspendale Gardens</v>
      </c>
      <c r="H608" s="81">
        <f t="shared" si="42"/>
        <v>2.8865979381443299</v>
      </c>
    </row>
    <row r="609" spans="2:8" x14ac:dyDescent="0.3">
      <c r="B609" s="72">
        <v>603</v>
      </c>
      <c r="C609" s="92" t="s">
        <v>1117</v>
      </c>
      <c r="D609" s="93">
        <f>VLOOKUP($B609,'Data 2'!$A$6:$U$2935,2+$H$4)</f>
        <v>0</v>
      </c>
      <c r="E609" s="93">
        <f t="shared" si="39"/>
        <v>6.0300000000000006E-3</v>
      </c>
      <c r="F609" s="94">
        <f t="shared" si="40"/>
        <v>2493</v>
      </c>
      <c r="G609" s="80" t="str">
        <f t="shared" si="41"/>
        <v>Vermont</v>
      </c>
      <c r="H609" s="81">
        <f t="shared" si="42"/>
        <v>2.8571428571428572</v>
      </c>
    </row>
    <row r="610" spans="2:8" x14ac:dyDescent="0.3">
      <c r="B610" s="72">
        <v>604</v>
      </c>
      <c r="C610" s="92" t="s">
        <v>1118</v>
      </c>
      <c r="D610" s="93">
        <f>VLOOKUP($B610,'Data 2'!$A$6:$U$2935,2+$H$4)</f>
        <v>4.0540540540540544</v>
      </c>
      <c r="E610" s="93">
        <f t="shared" si="39"/>
        <v>4.060094054054054</v>
      </c>
      <c r="F610" s="94">
        <f t="shared" si="40"/>
        <v>498</v>
      </c>
      <c r="G610" s="80" t="str">
        <f t="shared" si="41"/>
        <v>Kilmore</v>
      </c>
      <c r="H610" s="81">
        <f t="shared" si="42"/>
        <v>2.8673835125448028</v>
      </c>
    </row>
    <row r="611" spans="2:8" x14ac:dyDescent="0.3">
      <c r="B611" s="72">
        <v>605</v>
      </c>
      <c r="C611" s="92" t="s">
        <v>1119</v>
      </c>
      <c r="D611" s="93">
        <f>VLOOKUP($B611,'Data 2'!$A$6:$U$2935,2+$H$4)</f>
        <v>0</v>
      </c>
      <c r="E611" s="93">
        <f t="shared" si="39"/>
        <v>6.0500000000000007E-3</v>
      </c>
      <c r="F611" s="94">
        <f t="shared" si="40"/>
        <v>2492</v>
      </c>
      <c r="G611" s="80" t="str">
        <f t="shared" si="41"/>
        <v>Merrijig (Mansfield - Vic.)</v>
      </c>
      <c r="H611" s="81">
        <f t="shared" si="42"/>
        <v>2.8571428571428572</v>
      </c>
    </row>
    <row r="612" spans="2:8" x14ac:dyDescent="0.3">
      <c r="B612" s="72">
        <v>606</v>
      </c>
      <c r="C612" s="92" t="s">
        <v>1120</v>
      </c>
      <c r="D612" s="93">
        <f>VLOOKUP($B612,'Data 2'!$A$6:$U$2935,2+$H$4)</f>
        <v>0</v>
      </c>
      <c r="E612" s="93">
        <f t="shared" si="39"/>
        <v>6.0600000000000003E-3</v>
      </c>
      <c r="F612" s="94">
        <f t="shared" si="40"/>
        <v>2491</v>
      </c>
      <c r="G612" s="80" t="str">
        <f t="shared" si="41"/>
        <v>Burnside Heights</v>
      </c>
      <c r="H612" s="81">
        <f t="shared" si="42"/>
        <v>2.8571428571428572</v>
      </c>
    </row>
    <row r="613" spans="2:8" x14ac:dyDescent="0.3">
      <c r="B613" s="72">
        <v>607</v>
      </c>
      <c r="C613" s="92" t="s">
        <v>284</v>
      </c>
      <c r="D613" s="93">
        <f>VLOOKUP($B613,'Data 2'!$A$6:$U$2935,2+$H$4)</f>
        <v>6.8027210884353746</v>
      </c>
      <c r="E613" s="93">
        <f t="shared" si="39"/>
        <v>6.8087910884353748</v>
      </c>
      <c r="F613" s="94">
        <f t="shared" si="40"/>
        <v>294</v>
      </c>
      <c r="G613" s="80" t="str">
        <f t="shared" si="41"/>
        <v>Emerald (Vic.)</v>
      </c>
      <c r="H613" s="81">
        <f t="shared" si="42"/>
        <v>2.8089887640449436</v>
      </c>
    </row>
    <row r="614" spans="2:8" x14ac:dyDescent="0.3">
      <c r="B614" s="72">
        <v>608</v>
      </c>
      <c r="C614" s="92" t="s">
        <v>1121</v>
      </c>
      <c r="D614" s="93">
        <f>VLOOKUP($B614,'Data 2'!$A$6:$U$2935,2+$H$4)</f>
        <v>0</v>
      </c>
      <c r="E614" s="93">
        <f t="shared" si="39"/>
        <v>6.0800000000000003E-3</v>
      </c>
      <c r="F614" s="94">
        <f t="shared" si="40"/>
        <v>2490</v>
      </c>
      <c r="G614" s="80" t="str">
        <f t="shared" si="41"/>
        <v>Heathmont</v>
      </c>
      <c r="H614" s="81">
        <f t="shared" si="42"/>
        <v>2.7823240589198037</v>
      </c>
    </row>
    <row r="615" spans="2:8" x14ac:dyDescent="0.3">
      <c r="B615" s="72">
        <v>609</v>
      </c>
      <c r="C615" s="92" t="s">
        <v>1122</v>
      </c>
      <c r="D615" s="93">
        <f>VLOOKUP($B615,'Data 2'!$A$6:$U$2935,2+$H$4)</f>
        <v>0</v>
      </c>
      <c r="E615" s="93">
        <f t="shared" si="39"/>
        <v>6.0900000000000008E-3</v>
      </c>
      <c r="F615" s="94">
        <f t="shared" si="40"/>
        <v>2489</v>
      </c>
      <c r="G615" s="80" t="str">
        <f t="shared" si="41"/>
        <v>Croydon Hills</v>
      </c>
      <c r="H615" s="81">
        <f t="shared" si="42"/>
        <v>2.785515320334262</v>
      </c>
    </row>
    <row r="616" spans="2:8" x14ac:dyDescent="0.3">
      <c r="B616" s="72">
        <v>610</v>
      </c>
      <c r="C616" s="92" t="s">
        <v>1123</v>
      </c>
      <c r="D616" s="93">
        <f>VLOOKUP($B616,'Data 2'!$A$6:$U$2935,2+$H$4)</f>
        <v>0</v>
      </c>
      <c r="E616" s="93">
        <f t="shared" si="39"/>
        <v>6.1000000000000004E-3</v>
      </c>
      <c r="F616" s="94">
        <f t="shared" si="40"/>
        <v>2488</v>
      </c>
      <c r="G616" s="80" t="str">
        <f t="shared" si="41"/>
        <v>Yarraville</v>
      </c>
      <c r="H616" s="81">
        <f t="shared" si="42"/>
        <v>2.7607361963190185</v>
      </c>
    </row>
    <row r="617" spans="2:8" x14ac:dyDescent="0.3">
      <c r="B617" s="72">
        <v>611</v>
      </c>
      <c r="C617" s="92" t="s">
        <v>1124</v>
      </c>
      <c r="D617" s="93">
        <f>VLOOKUP($B617,'Data 2'!$A$6:$U$2935,2+$H$4)</f>
        <v>0</v>
      </c>
      <c r="E617" s="93">
        <f t="shared" si="39"/>
        <v>6.1100000000000008E-3</v>
      </c>
      <c r="F617" s="94">
        <f t="shared" si="40"/>
        <v>2487</v>
      </c>
      <c r="G617" s="80" t="str">
        <f t="shared" si="41"/>
        <v>Viewbank</v>
      </c>
      <c r="H617" s="81">
        <f t="shared" si="42"/>
        <v>2.7600849256900215</v>
      </c>
    </row>
    <row r="618" spans="2:8" x14ac:dyDescent="0.3">
      <c r="B618" s="72">
        <v>612</v>
      </c>
      <c r="C618" s="92" t="s">
        <v>1125</v>
      </c>
      <c r="D618" s="93">
        <f>VLOOKUP($B618,'Data 2'!$A$6:$U$2935,2+$H$4)</f>
        <v>0</v>
      </c>
      <c r="E618" s="93">
        <f t="shared" si="39"/>
        <v>6.1200000000000004E-3</v>
      </c>
      <c r="F618" s="94">
        <f t="shared" si="40"/>
        <v>2486</v>
      </c>
      <c r="G618" s="80" t="str">
        <f t="shared" si="41"/>
        <v>Inverleigh</v>
      </c>
      <c r="H618" s="81">
        <f t="shared" si="42"/>
        <v>2.7522935779816518</v>
      </c>
    </row>
    <row r="619" spans="2:8" x14ac:dyDescent="0.3">
      <c r="B619" s="72">
        <v>613</v>
      </c>
      <c r="C619" s="92" t="s">
        <v>1126</v>
      </c>
      <c r="D619" s="93">
        <f>VLOOKUP($B619,'Data 2'!$A$6:$U$2935,2+$H$4)</f>
        <v>8.5714285714285712</v>
      </c>
      <c r="E619" s="93">
        <f t="shared" si="39"/>
        <v>8.5775585714285718</v>
      </c>
      <c r="F619" s="94">
        <f t="shared" si="40"/>
        <v>200</v>
      </c>
      <c r="G619" s="80" t="str">
        <f t="shared" si="41"/>
        <v>Redan</v>
      </c>
      <c r="H619" s="81">
        <f t="shared" si="42"/>
        <v>2.7272727272727271</v>
      </c>
    </row>
    <row r="620" spans="2:8" x14ac:dyDescent="0.3">
      <c r="B620" s="72">
        <v>614</v>
      </c>
      <c r="C620" s="92" t="s">
        <v>285</v>
      </c>
      <c r="D620" s="93">
        <f>VLOOKUP($B620,'Data 2'!$A$6:$U$2935,2+$H$4)</f>
        <v>10</v>
      </c>
      <c r="E620" s="93">
        <f t="shared" si="39"/>
        <v>10.00614</v>
      </c>
      <c r="F620" s="94">
        <f t="shared" si="40"/>
        <v>157</v>
      </c>
      <c r="G620" s="80" t="str">
        <f t="shared" si="41"/>
        <v>Eaglemont</v>
      </c>
      <c r="H620" s="81">
        <f t="shared" si="42"/>
        <v>2.734375</v>
      </c>
    </row>
    <row r="621" spans="2:8" x14ac:dyDescent="0.3">
      <c r="B621" s="72">
        <v>615</v>
      </c>
      <c r="C621" s="92" t="s">
        <v>1127</v>
      </c>
      <c r="D621" s="93">
        <f>VLOOKUP($B621,'Data 2'!$A$6:$U$2935,2+$H$4)</f>
        <v>0</v>
      </c>
      <c r="E621" s="93">
        <f t="shared" si="39"/>
        <v>6.1500000000000001E-3</v>
      </c>
      <c r="F621" s="94">
        <f t="shared" si="40"/>
        <v>2485</v>
      </c>
      <c r="G621" s="80" t="str">
        <f t="shared" si="41"/>
        <v>Williamstown North</v>
      </c>
      <c r="H621" s="81">
        <f t="shared" si="42"/>
        <v>2.7027027027027026</v>
      </c>
    </row>
    <row r="622" spans="2:8" x14ac:dyDescent="0.3">
      <c r="B622" s="72">
        <v>616</v>
      </c>
      <c r="C622" s="92" t="s">
        <v>1128</v>
      </c>
      <c r="D622" s="93">
        <f>VLOOKUP($B622,'Data 2'!$A$6:$U$2935,2+$H$4)</f>
        <v>4.4943820224719104</v>
      </c>
      <c r="E622" s="93">
        <f t="shared" si="39"/>
        <v>4.5005420224719108</v>
      </c>
      <c r="F622" s="94">
        <f t="shared" si="40"/>
        <v>459</v>
      </c>
      <c r="G622" s="80" t="str">
        <f t="shared" si="41"/>
        <v>Anglesea</v>
      </c>
      <c r="H622" s="81">
        <f t="shared" si="42"/>
        <v>2.7272727272727271</v>
      </c>
    </row>
    <row r="623" spans="2:8" x14ac:dyDescent="0.3">
      <c r="B623" s="72">
        <v>617</v>
      </c>
      <c r="C623" s="92" t="s">
        <v>1129</v>
      </c>
      <c r="D623" s="93">
        <f>VLOOKUP($B623,'Data 2'!$A$6:$U$2935,2+$H$4)</f>
        <v>0</v>
      </c>
      <c r="E623" s="93">
        <f t="shared" si="39"/>
        <v>6.1700000000000001E-3</v>
      </c>
      <c r="F623" s="94">
        <f t="shared" si="40"/>
        <v>2484</v>
      </c>
      <c r="G623" s="80" t="str">
        <f t="shared" si="41"/>
        <v>Botanic Ridge</v>
      </c>
      <c r="H623" s="81">
        <f t="shared" si="42"/>
        <v>2.7190332326283988</v>
      </c>
    </row>
    <row r="624" spans="2:8" x14ac:dyDescent="0.3">
      <c r="B624" s="72">
        <v>618</v>
      </c>
      <c r="C624" s="92" t="s">
        <v>1130</v>
      </c>
      <c r="D624" s="93">
        <f>VLOOKUP($B624,'Data 2'!$A$6:$U$2935,2+$H$4)</f>
        <v>100</v>
      </c>
      <c r="E624" s="93">
        <f t="shared" si="39"/>
        <v>100.00618</v>
      </c>
      <c r="F624" s="94">
        <f t="shared" si="40"/>
        <v>5</v>
      </c>
      <c r="G624" s="80" t="str">
        <f t="shared" si="41"/>
        <v>Newtown (Greater Geelong - Vic.)</v>
      </c>
      <c r="H624" s="81">
        <f t="shared" si="42"/>
        <v>2.6905829596412558</v>
      </c>
    </row>
    <row r="625" spans="2:8" x14ac:dyDescent="0.3">
      <c r="B625" s="72">
        <v>619</v>
      </c>
      <c r="C625" s="92" t="s">
        <v>1131</v>
      </c>
      <c r="D625" s="93">
        <f>VLOOKUP($B625,'Data 2'!$A$6:$U$2935,2+$H$4)</f>
        <v>0</v>
      </c>
      <c r="E625" s="93">
        <f t="shared" si="39"/>
        <v>6.1900000000000002E-3</v>
      </c>
      <c r="F625" s="94">
        <f t="shared" si="40"/>
        <v>2483</v>
      </c>
      <c r="G625" s="80" t="str">
        <f t="shared" si="41"/>
        <v>Heidelberg</v>
      </c>
      <c r="H625" s="81">
        <f t="shared" si="42"/>
        <v>2.6936026936026933</v>
      </c>
    </row>
    <row r="626" spans="2:8" x14ac:dyDescent="0.3">
      <c r="B626" s="72">
        <v>620</v>
      </c>
      <c r="C626" s="92" t="s">
        <v>1132</v>
      </c>
      <c r="D626" s="93">
        <f>VLOOKUP($B626,'Data 2'!$A$6:$U$2935,2+$H$4)</f>
        <v>17.021276595744681</v>
      </c>
      <c r="E626" s="93">
        <f t="shared" si="39"/>
        <v>17.02747659574468</v>
      </c>
      <c r="F626" s="94">
        <f t="shared" si="40"/>
        <v>60</v>
      </c>
      <c r="G626" s="80" t="str">
        <f t="shared" si="41"/>
        <v>Maribyrnong</v>
      </c>
      <c r="H626" s="81">
        <f t="shared" si="42"/>
        <v>2.6833631484794274</v>
      </c>
    </row>
    <row r="627" spans="2:8" x14ac:dyDescent="0.3">
      <c r="B627" s="72">
        <v>621</v>
      </c>
      <c r="C627" s="92" t="s">
        <v>1133</v>
      </c>
      <c r="D627" s="93">
        <f>VLOOKUP($B627,'Data 2'!$A$6:$U$2935,2+$H$4)</f>
        <v>0</v>
      </c>
      <c r="E627" s="93">
        <f t="shared" si="39"/>
        <v>6.2100000000000002E-3</v>
      </c>
      <c r="F627" s="94">
        <f t="shared" si="40"/>
        <v>2482</v>
      </c>
      <c r="G627" s="80" t="str">
        <f t="shared" si="41"/>
        <v>Hughesdale</v>
      </c>
      <c r="H627" s="81">
        <f t="shared" si="42"/>
        <v>2.6809651474530831</v>
      </c>
    </row>
    <row r="628" spans="2:8" x14ac:dyDescent="0.3">
      <c r="B628" s="72">
        <v>622</v>
      </c>
      <c r="C628" s="92" t="s">
        <v>1134</v>
      </c>
      <c r="D628" s="93">
        <f>VLOOKUP($B628,'Data 2'!$A$6:$U$2935,2+$H$4)</f>
        <v>0</v>
      </c>
      <c r="E628" s="93">
        <f t="shared" si="39"/>
        <v>6.2200000000000007E-3</v>
      </c>
      <c r="F628" s="94">
        <f t="shared" si="40"/>
        <v>2481</v>
      </c>
      <c r="G628" s="80" t="str">
        <f t="shared" si="41"/>
        <v>Cheltenham (Vic.)</v>
      </c>
      <c r="H628" s="81">
        <f t="shared" si="42"/>
        <v>2.6829268292682928</v>
      </c>
    </row>
    <row r="629" spans="2:8" x14ac:dyDescent="0.3">
      <c r="B629" s="72">
        <v>623</v>
      </c>
      <c r="C629" s="92" t="s">
        <v>1135</v>
      </c>
      <c r="D629" s="93">
        <f>VLOOKUP($B629,'Data 2'!$A$6:$U$2935,2+$H$4)</f>
        <v>0</v>
      </c>
      <c r="E629" s="93">
        <f t="shared" si="39"/>
        <v>6.2300000000000003E-3</v>
      </c>
      <c r="F629" s="94">
        <f t="shared" si="40"/>
        <v>2480</v>
      </c>
      <c r="G629" s="80" t="str">
        <f t="shared" si="41"/>
        <v>Beaconsfield Upper</v>
      </c>
      <c r="H629" s="81">
        <f t="shared" si="42"/>
        <v>2.6548672566371683</v>
      </c>
    </row>
    <row r="630" spans="2:8" x14ac:dyDescent="0.3">
      <c r="B630" s="72">
        <v>624</v>
      </c>
      <c r="C630" s="92" t="s">
        <v>286</v>
      </c>
      <c r="D630" s="93">
        <f>VLOOKUP($B630,'Data 2'!$A$6:$U$2935,2+$H$4)</f>
        <v>17.073170731707318</v>
      </c>
      <c r="E630" s="93">
        <f t="shared" si="39"/>
        <v>17.079410731707316</v>
      </c>
      <c r="F630" s="94">
        <f t="shared" si="40"/>
        <v>59</v>
      </c>
      <c r="G630" s="80" t="str">
        <f t="shared" si="41"/>
        <v>Bentleigh East</v>
      </c>
      <c r="H630" s="81">
        <f t="shared" si="42"/>
        <v>2.6497085320614735</v>
      </c>
    </row>
    <row r="631" spans="2:8" x14ac:dyDescent="0.3">
      <c r="B631" s="72">
        <v>625</v>
      </c>
      <c r="C631" s="92" t="s">
        <v>1136</v>
      </c>
      <c r="D631" s="93">
        <f>VLOOKUP($B631,'Data 2'!$A$6:$U$2935,2+$H$4)</f>
        <v>0</v>
      </c>
      <c r="E631" s="93">
        <f t="shared" si="39"/>
        <v>6.2500000000000003E-3</v>
      </c>
      <c r="F631" s="94">
        <f t="shared" si="40"/>
        <v>2479</v>
      </c>
      <c r="G631" s="80" t="str">
        <f t="shared" si="41"/>
        <v>Oakleigh East</v>
      </c>
      <c r="H631" s="81">
        <f t="shared" si="42"/>
        <v>2.6315789473684208</v>
      </c>
    </row>
    <row r="632" spans="2:8" x14ac:dyDescent="0.3">
      <c r="B632" s="72">
        <v>626</v>
      </c>
      <c r="C632" s="92" t="s">
        <v>1137</v>
      </c>
      <c r="D632" s="93">
        <f>VLOOKUP($B632,'Data 2'!$A$6:$U$2935,2+$H$4)</f>
        <v>0</v>
      </c>
      <c r="E632" s="93">
        <f t="shared" si="39"/>
        <v>6.2600000000000008E-3</v>
      </c>
      <c r="F632" s="94">
        <f t="shared" si="40"/>
        <v>2478</v>
      </c>
      <c r="G632" s="80" t="str">
        <f t="shared" si="41"/>
        <v>Dingley Village</v>
      </c>
      <c r="H632" s="81">
        <f t="shared" si="42"/>
        <v>2.6438569206842923</v>
      </c>
    </row>
    <row r="633" spans="2:8" x14ac:dyDescent="0.3">
      <c r="B633" s="72">
        <v>627</v>
      </c>
      <c r="C633" s="92" t="s">
        <v>1138</v>
      </c>
      <c r="D633" s="93">
        <f>VLOOKUP($B633,'Data 2'!$A$6:$U$2935,2+$H$4)</f>
        <v>0</v>
      </c>
      <c r="E633" s="93">
        <f t="shared" si="39"/>
        <v>6.2700000000000004E-3</v>
      </c>
      <c r="F633" s="94">
        <f t="shared" si="40"/>
        <v>2477</v>
      </c>
      <c r="G633" s="80" t="str">
        <f t="shared" si="41"/>
        <v>Taylors Hill</v>
      </c>
      <c r="H633" s="81">
        <f t="shared" si="42"/>
        <v>2.6251025430680888</v>
      </c>
    </row>
    <row r="634" spans="2:8" x14ac:dyDescent="0.3">
      <c r="B634" s="72">
        <v>628</v>
      </c>
      <c r="C634" s="92" t="s">
        <v>1139</v>
      </c>
      <c r="D634" s="93">
        <f>VLOOKUP($B634,'Data 2'!$A$6:$U$2935,2+$H$4)</f>
        <v>0</v>
      </c>
      <c r="E634" s="93">
        <f t="shared" si="39"/>
        <v>6.2800000000000009E-3</v>
      </c>
      <c r="F634" s="94">
        <f t="shared" si="40"/>
        <v>2476</v>
      </c>
      <c r="G634" s="80" t="str">
        <f t="shared" si="41"/>
        <v>Strathmore (Vic.)</v>
      </c>
      <c r="H634" s="81">
        <f t="shared" si="42"/>
        <v>2.6200873362445414</v>
      </c>
    </row>
    <row r="635" spans="2:8" x14ac:dyDescent="0.3">
      <c r="B635" s="72">
        <v>629</v>
      </c>
      <c r="C635" s="92" t="s">
        <v>1140</v>
      </c>
      <c r="D635" s="93">
        <f>VLOOKUP($B635,'Data 2'!$A$6:$U$2935,2+$H$4)</f>
        <v>0</v>
      </c>
      <c r="E635" s="93">
        <f t="shared" si="39"/>
        <v>6.2900000000000005E-3</v>
      </c>
      <c r="F635" s="94">
        <f t="shared" si="40"/>
        <v>2475</v>
      </c>
      <c r="G635" s="80" t="str">
        <f t="shared" si="41"/>
        <v>Ocean Grove</v>
      </c>
      <c r="H635" s="81">
        <f t="shared" si="42"/>
        <v>2.6136363636363633</v>
      </c>
    </row>
    <row r="636" spans="2:8" x14ac:dyDescent="0.3">
      <c r="B636" s="72">
        <v>630</v>
      </c>
      <c r="C636" s="92" t="s">
        <v>1141</v>
      </c>
      <c r="D636" s="93">
        <f>VLOOKUP($B636,'Data 2'!$A$6:$U$2935,2+$H$4)</f>
        <v>0</v>
      </c>
      <c r="E636" s="93">
        <f t="shared" si="39"/>
        <v>6.3000000000000009E-3</v>
      </c>
      <c r="F636" s="94">
        <f t="shared" si="40"/>
        <v>2474</v>
      </c>
      <c r="G636" s="80" t="str">
        <f t="shared" si="41"/>
        <v>Wheelers Hill</v>
      </c>
      <c r="H636" s="81">
        <f t="shared" si="42"/>
        <v>2.591973244147157</v>
      </c>
    </row>
    <row r="637" spans="2:8" x14ac:dyDescent="0.3">
      <c r="B637" s="72">
        <v>631</v>
      </c>
      <c r="C637" s="92" t="s">
        <v>1142</v>
      </c>
      <c r="D637" s="93">
        <f>VLOOKUP($B637,'Data 2'!$A$6:$U$2935,2+$H$4)</f>
        <v>0</v>
      </c>
      <c r="E637" s="93">
        <f t="shared" si="39"/>
        <v>6.3100000000000005E-3</v>
      </c>
      <c r="F637" s="94">
        <f t="shared" si="40"/>
        <v>2473</v>
      </c>
      <c r="G637" s="80" t="str">
        <f t="shared" si="41"/>
        <v>Lysterfield</v>
      </c>
      <c r="H637" s="81">
        <f t="shared" si="42"/>
        <v>2.6022304832713754</v>
      </c>
    </row>
    <row r="638" spans="2:8" x14ac:dyDescent="0.3">
      <c r="B638" s="72">
        <v>632</v>
      </c>
      <c r="C638" s="92" t="s">
        <v>1143</v>
      </c>
      <c r="D638" s="93">
        <f>VLOOKUP($B638,'Data 2'!$A$6:$U$2935,2+$H$4)</f>
        <v>0</v>
      </c>
      <c r="E638" s="93">
        <f t="shared" si="39"/>
        <v>6.3200000000000001E-3</v>
      </c>
      <c r="F638" s="94">
        <f t="shared" si="40"/>
        <v>2472</v>
      </c>
      <c r="G638" s="80" t="str">
        <f t="shared" si="41"/>
        <v>Kensington (Vic.)</v>
      </c>
      <c r="H638" s="81">
        <f t="shared" si="42"/>
        <v>2.5936599423631126</v>
      </c>
    </row>
    <row r="639" spans="2:8" x14ac:dyDescent="0.3">
      <c r="B639" s="72">
        <v>633</v>
      </c>
      <c r="C639" s="92" t="s">
        <v>1144</v>
      </c>
      <c r="D639" s="93">
        <f>VLOOKUP($B639,'Data 2'!$A$6:$U$2935,2+$H$4)</f>
        <v>0</v>
      </c>
      <c r="E639" s="93">
        <f t="shared" si="39"/>
        <v>6.3300000000000006E-3</v>
      </c>
      <c r="F639" s="94">
        <f t="shared" si="40"/>
        <v>2471</v>
      </c>
      <c r="G639" s="80" t="str">
        <f t="shared" si="41"/>
        <v>Koroit</v>
      </c>
      <c r="H639" s="81">
        <f t="shared" si="42"/>
        <v>2.5862068965517242</v>
      </c>
    </row>
    <row r="640" spans="2:8" x14ac:dyDescent="0.3">
      <c r="B640" s="72">
        <v>634</v>
      </c>
      <c r="C640" s="92" t="s">
        <v>1145</v>
      </c>
      <c r="D640" s="93">
        <f>VLOOKUP($B640,'Data 2'!$A$6:$U$2935,2+$H$4)</f>
        <v>0</v>
      </c>
      <c r="E640" s="93">
        <f t="shared" si="39"/>
        <v>6.3400000000000001E-3</v>
      </c>
      <c r="F640" s="94">
        <f t="shared" si="40"/>
        <v>2470</v>
      </c>
      <c r="G640" s="80" t="str">
        <f t="shared" si="41"/>
        <v>Mont Albert</v>
      </c>
      <c r="H640" s="81">
        <f t="shared" si="42"/>
        <v>2.5559105431309903</v>
      </c>
    </row>
    <row r="641" spans="2:8" x14ac:dyDescent="0.3">
      <c r="B641" s="72">
        <v>635</v>
      </c>
      <c r="C641" s="92" t="s">
        <v>1146</v>
      </c>
      <c r="D641" s="93">
        <f>VLOOKUP($B641,'Data 2'!$A$6:$U$2935,2+$H$4)</f>
        <v>0</v>
      </c>
      <c r="E641" s="93">
        <f t="shared" si="39"/>
        <v>6.3500000000000006E-3</v>
      </c>
      <c r="F641" s="94">
        <f t="shared" si="40"/>
        <v>2469</v>
      </c>
      <c r="G641" s="80" t="str">
        <f t="shared" si="41"/>
        <v>Carlton (Vic.)</v>
      </c>
      <c r="H641" s="81">
        <f t="shared" si="42"/>
        <v>2.5641025641025639</v>
      </c>
    </row>
    <row r="642" spans="2:8" x14ac:dyDescent="0.3">
      <c r="B642" s="72">
        <v>636</v>
      </c>
      <c r="C642" s="92" t="s">
        <v>1147</v>
      </c>
      <c r="D642" s="93">
        <f>VLOOKUP($B642,'Data 2'!$A$6:$U$2935,2+$H$4)</f>
        <v>0</v>
      </c>
      <c r="E642" s="93">
        <f t="shared" si="39"/>
        <v>6.3600000000000002E-3</v>
      </c>
      <c r="F642" s="94">
        <f t="shared" si="40"/>
        <v>2468</v>
      </c>
      <c r="G642" s="80" t="str">
        <f t="shared" si="41"/>
        <v>Irymple (Vic.)</v>
      </c>
      <c r="H642" s="81">
        <f t="shared" si="42"/>
        <v>2.5495750708215295</v>
      </c>
    </row>
    <row r="643" spans="2:8" x14ac:dyDescent="0.3">
      <c r="B643" s="72">
        <v>637</v>
      </c>
      <c r="C643" s="92" t="s">
        <v>1148</v>
      </c>
      <c r="D643" s="93">
        <f>VLOOKUP($B643,'Data 2'!$A$6:$U$2935,2+$H$4)</f>
        <v>0</v>
      </c>
      <c r="E643" s="93">
        <f t="shared" si="39"/>
        <v>6.3700000000000007E-3</v>
      </c>
      <c r="F643" s="94">
        <f t="shared" si="40"/>
        <v>2467</v>
      </c>
      <c r="G643" s="80" t="str">
        <f t="shared" si="41"/>
        <v>Kalkallo</v>
      </c>
      <c r="H643" s="81">
        <f t="shared" si="42"/>
        <v>2.547770700636943</v>
      </c>
    </row>
    <row r="644" spans="2:8" x14ac:dyDescent="0.3">
      <c r="B644" s="72">
        <v>638</v>
      </c>
      <c r="C644" s="92" t="s">
        <v>1149</v>
      </c>
      <c r="D644" s="93">
        <f>VLOOKUP($B644,'Data 2'!$A$6:$U$2935,2+$H$4)</f>
        <v>0</v>
      </c>
      <c r="E644" s="93">
        <f t="shared" si="39"/>
        <v>6.3800000000000003E-3</v>
      </c>
      <c r="F644" s="94">
        <f t="shared" si="40"/>
        <v>2466</v>
      </c>
      <c r="G644" s="80" t="str">
        <f t="shared" si="41"/>
        <v>Keilor Park</v>
      </c>
      <c r="H644" s="81">
        <f t="shared" si="42"/>
        <v>2.5423728813559325</v>
      </c>
    </row>
    <row r="645" spans="2:8" x14ac:dyDescent="0.3">
      <c r="B645" s="72">
        <v>639</v>
      </c>
      <c r="C645" s="92" t="s">
        <v>1150</v>
      </c>
      <c r="D645" s="93">
        <f>VLOOKUP($B645,'Data 2'!$A$6:$U$2935,2+$H$4)</f>
        <v>18.421052631578945</v>
      </c>
      <c r="E645" s="93">
        <f t="shared" si="39"/>
        <v>18.427442631578945</v>
      </c>
      <c r="F645" s="94">
        <f t="shared" si="40"/>
        <v>55</v>
      </c>
      <c r="G645" s="80" t="str">
        <f t="shared" si="41"/>
        <v>Edithvale</v>
      </c>
      <c r="H645" s="81">
        <f t="shared" si="42"/>
        <v>2.5316455696202533</v>
      </c>
    </row>
    <row r="646" spans="2:8" x14ac:dyDescent="0.3">
      <c r="B646" s="72">
        <v>640</v>
      </c>
      <c r="C646" s="92" t="s">
        <v>287</v>
      </c>
      <c r="D646" s="93">
        <f>VLOOKUP($B646,'Data 2'!$A$6:$U$2935,2+$H$4)</f>
        <v>9.4178082191780828</v>
      </c>
      <c r="E646" s="93">
        <f t="shared" si="39"/>
        <v>9.424208219178082</v>
      </c>
      <c r="F646" s="94">
        <f t="shared" si="40"/>
        <v>175</v>
      </c>
      <c r="G646" s="80" t="str">
        <f t="shared" si="41"/>
        <v>Werribee South</v>
      </c>
      <c r="H646" s="81">
        <f t="shared" si="42"/>
        <v>2.5</v>
      </c>
    </row>
    <row r="647" spans="2:8" x14ac:dyDescent="0.3">
      <c r="B647" s="72">
        <v>641</v>
      </c>
      <c r="C647" s="92" t="s">
        <v>1151</v>
      </c>
      <c r="D647" s="93">
        <f>VLOOKUP($B647,'Data 2'!$A$6:$U$2935,2+$H$4)</f>
        <v>0</v>
      </c>
      <c r="E647" s="93">
        <f t="shared" si="39"/>
        <v>6.4100000000000008E-3</v>
      </c>
      <c r="F647" s="94">
        <f t="shared" si="40"/>
        <v>2465</v>
      </c>
      <c r="G647" s="80" t="str">
        <f t="shared" si="41"/>
        <v>Ascot Vale</v>
      </c>
      <c r="H647" s="81">
        <f t="shared" si="42"/>
        <v>2.5157232704402519</v>
      </c>
    </row>
    <row r="648" spans="2:8" x14ac:dyDescent="0.3">
      <c r="B648" s="72">
        <v>642</v>
      </c>
      <c r="C648" s="92" t="s">
        <v>1152</v>
      </c>
      <c r="D648" s="93">
        <f>VLOOKUP($B648,'Data 2'!$A$6:$U$2935,2+$H$4)</f>
        <v>0</v>
      </c>
      <c r="E648" s="93">
        <f t="shared" ref="E648:E711" si="43">D648+0.00001*B648</f>
        <v>6.4200000000000004E-3</v>
      </c>
      <c r="F648" s="94">
        <f t="shared" ref="F648:F711" si="44">RANK(E648,E$7:E$2935)</f>
        <v>2464</v>
      </c>
      <c r="G648" s="80" t="str">
        <f t="shared" ref="G648:G711" si="45">VLOOKUP(MATCH(B648,F$7:F$2935,0),$B$7:$D$2935,2)</f>
        <v>Fitzroy North</v>
      </c>
      <c r="H648" s="81">
        <f t="shared" ref="H648:H711" si="46">VLOOKUP(MATCH(B648,F$7:F$2935,0),$B$7:$D$2935,3)</f>
        <v>2.5056947608200453</v>
      </c>
    </row>
    <row r="649" spans="2:8" x14ac:dyDescent="0.3">
      <c r="B649" s="72">
        <v>643</v>
      </c>
      <c r="C649" s="92" t="s">
        <v>1153</v>
      </c>
      <c r="D649" s="93">
        <f>VLOOKUP($B649,'Data 2'!$A$6:$U$2935,2+$H$4)</f>
        <v>0</v>
      </c>
      <c r="E649" s="93">
        <f t="shared" si="43"/>
        <v>6.4300000000000008E-3</v>
      </c>
      <c r="F649" s="94">
        <f t="shared" si="44"/>
        <v>2463</v>
      </c>
      <c r="G649" s="80" t="str">
        <f t="shared" si="45"/>
        <v>Cairnlea</v>
      </c>
      <c r="H649" s="81">
        <f t="shared" si="46"/>
        <v>2.4934383202099739</v>
      </c>
    </row>
    <row r="650" spans="2:8" x14ac:dyDescent="0.3">
      <c r="B650" s="72">
        <v>644</v>
      </c>
      <c r="C650" s="92" t="s">
        <v>1154</v>
      </c>
      <c r="D650" s="93">
        <f>VLOOKUP($B650,'Data 2'!$A$6:$U$2935,2+$H$4)</f>
        <v>0</v>
      </c>
      <c r="E650" s="93">
        <f t="shared" si="43"/>
        <v>6.4400000000000004E-3</v>
      </c>
      <c r="F650" s="94">
        <f t="shared" si="44"/>
        <v>2462</v>
      </c>
      <c r="G650" s="80" t="str">
        <f t="shared" si="45"/>
        <v>Williamstown (Vic.)</v>
      </c>
      <c r="H650" s="81">
        <f t="shared" si="46"/>
        <v>2.4691358024691357</v>
      </c>
    </row>
    <row r="651" spans="2:8" x14ac:dyDescent="0.3">
      <c r="B651" s="72">
        <v>645</v>
      </c>
      <c r="C651" s="92" t="s">
        <v>1155</v>
      </c>
      <c r="D651" s="93">
        <f>VLOOKUP($B651,'Data 2'!$A$6:$U$2935,2+$H$4)</f>
        <v>0</v>
      </c>
      <c r="E651" s="93">
        <f t="shared" si="43"/>
        <v>6.4500000000000009E-3</v>
      </c>
      <c r="F651" s="94">
        <f t="shared" si="44"/>
        <v>2461</v>
      </c>
      <c r="G651" s="80" t="str">
        <f t="shared" si="45"/>
        <v>Mount Waverley</v>
      </c>
      <c r="H651" s="81">
        <f t="shared" si="46"/>
        <v>2.4763619990995047</v>
      </c>
    </row>
    <row r="652" spans="2:8" x14ac:dyDescent="0.3">
      <c r="B652" s="72">
        <v>646</v>
      </c>
      <c r="C652" s="92" t="s">
        <v>1156</v>
      </c>
      <c r="D652" s="93">
        <f>VLOOKUP($B652,'Data 2'!$A$6:$U$2935,2+$H$4)</f>
        <v>0</v>
      </c>
      <c r="E652" s="93">
        <f t="shared" si="43"/>
        <v>6.4600000000000005E-3</v>
      </c>
      <c r="F652" s="94">
        <f t="shared" si="44"/>
        <v>2460</v>
      </c>
      <c r="G652" s="80" t="str">
        <f t="shared" si="45"/>
        <v>Box Hill South</v>
      </c>
      <c r="H652" s="81">
        <f t="shared" si="46"/>
        <v>2.4778761061946901</v>
      </c>
    </row>
    <row r="653" spans="2:8" x14ac:dyDescent="0.3">
      <c r="B653" s="72">
        <v>647</v>
      </c>
      <c r="C653" s="92" t="s">
        <v>1157</v>
      </c>
      <c r="D653" s="93">
        <f>VLOOKUP($B653,'Data 2'!$A$6:$U$2935,2+$H$4)</f>
        <v>0</v>
      </c>
      <c r="E653" s="93">
        <f t="shared" si="43"/>
        <v>6.4700000000000009E-3</v>
      </c>
      <c r="F653" s="94">
        <f t="shared" si="44"/>
        <v>2459</v>
      </c>
      <c r="G653" s="80" t="str">
        <f t="shared" si="45"/>
        <v>Nhill</v>
      </c>
      <c r="H653" s="81">
        <f t="shared" si="46"/>
        <v>2.459016393442623</v>
      </c>
    </row>
    <row r="654" spans="2:8" x14ac:dyDescent="0.3">
      <c r="B654" s="72">
        <v>648</v>
      </c>
      <c r="C654" s="92" t="s">
        <v>288</v>
      </c>
      <c r="D654" s="93">
        <f>VLOOKUP($B654,'Data 2'!$A$6:$U$2935,2+$H$4)</f>
        <v>18.518518518518519</v>
      </c>
      <c r="E654" s="93">
        <f t="shared" si="43"/>
        <v>18.524998518518519</v>
      </c>
      <c r="F654" s="94">
        <f t="shared" si="44"/>
        <v>54</v>
      </c>
      <c r="G654" s="80" t="str">
        <f t="shared" si="45"/>
        <v>Geelong</v>
      </c>
      <c r="H654" s="81">
        <f t="shared" si="46"/>
        <v>2.464788732394366</v>
      </c>
    </row>
    <row r="655" spans="2:8" x14ac:dyDescent="0.3">
      <c r="B655" s="72">
        <v>649</v>
      </c>
      <c r="C655" s="92" t="s">
        <v>1158</v>
      </c>
      <c r="D655" s="93">
        <f>VLOOKUP($B655,'Data 2'!$A$6:$U$2935,2+$H$4)</f>
        <v>0</v>
      </c>
      <c r="E655" s="93">
        <f t="shared" si="43"/>
        <v>6.4900000000000001E-3</v>
      </c>
      <c r="F655" s="94">
        <f t="shared" si="44"/>
        <v>2458</v>
      </c>
      <c r="G655" s="80" t="str">
        <f t="shared" si="45"/>
        <v>Broadford</v>
      </c>
      <c r="H655" s="81">
        <f t="shared" si="46"/>
        <v>2.459016393442623</v>
      </c>
    </row>
    <row r="656" spans="2:8" x14ac:dyDescent="0.3">
      <c r="B656" s="72">
        <v>650</v>
      </c>
      <c r="C656" s="92" t="s">
        <v>1159</v>
      </c>
      <c r="D656" s="93">
        <f>VLOOKUP($B656,'Data 2'!$A$6:$U$2935,2+$H$4)</f>
        <v>0</v>
      </c>
      <c r="E656" s="93">
        <f t="shared" si="43"/>
        <v>6.5000000000000006E-3</v>
      </c>
      <c r="F656" s="94">
        <f t="shared" si="44"/>
        <v>2457</v>
      </c>
      <c r="G656" s="80" t="str">
        <f t="shared" si="45"/>
        <v>Caulfield South</v>
      </c>
      <c r="H656" s="81">
        <f t="shared" si="46"/>
        <v>2.4460431654676258</v>
      </c>
    </row>
    <row r="657" spans="2:8" x14ac:dyDescent="0.3">
      <c r="B657" s="72">
        <v>651</v>
      </c>
      <c r="C657" s="92" t="s">
        <v>1160</v>
      </c>
      <c r="D657" s="93">
        <f>VLOOKUP($B657,'Data 2'!$A$6:$U$2935,2+$H$4)</f>
        <v>0</v>
      </c>
      <c r="E657" s="93">
        <f t="shared" si="43"/>
        <v>6.5100000000000002E-3</v>
      </c>
      <c r="F657" s="94">
        <f t="shared" si="44"/>
        <v>2456</v>
      </c>
      <c r="G657" s="80" t="str">
        <f t="shared" si="45"/>
        <v>Pascoe Vale South</v>
      </c>
      <c r="H657" s="81">
        <f t="shared" si="46"/>
        <v>2.4</v>
      </c>
    </row>
    <row r="658" spans="2:8" x14ac:dyDescent="0.3">
      <c r="B658" s="72">
        <v>652</v>
      </c>
      <c r="C658" s="92" t="s">
        <v>1161</v>
      </c>
      <c r="D658" s="93">
        <f>VLOOKUP($B658,'Data 2'!$A$6:$U$2935,2+$H$4)</f>
        <v>0</v>
      </c>
      <c r="E658" s="93">
        <f t="shared" si="43"/>
        <v>6.5200000000000006E-3</v>
      </c>
      <c r="F658" s="94">
        <f t="shared" si="44"/>
        <v>2455</v>
      </c>
      <c r="G658" s="80" t="str">
        <f t="shared" si="45"/>
        <v>Moonee Ponds</v>
      </c>
      <c r="H658" s="81">
        <f t="shared" si="46"/>
        <v>2.4011299435028248</v>
      </c>
    </row>
    <row r="659" spans="2:8" x14ac:dyDescent="0.3">
      <c r="B659" s="72">
        <v>653</v>
      </c>
      <c r="C659" s="92" t="s">
        <v>1162</v>
      </c>
      <c r="D659" s="93">
        <f>VLOOKUP($B659,'Data 2'!$A$6:$U$2935,2+$H$4)</f>
        <v>0</v>
      </c>
      <c r="E659" s="93">
        <f t="shared" si="43"/>
        <v>6.5300000000000002E-3</v>
      </c>
      <c r="F659" s="94">
        <f t="shared" si="44"/>
        <v>2454</v>
      </c>
      <c r="G659" s="80" t="str">
        <f t="shared" si="45"/>
        <v>Wantirna South</v>
      </c>
      <c r="H659" s="81">
        <f t="shared" si="46"/>
        <v>2.3688663282571913</v>
      </c>
    </row>
    <row r="660" spans="2:8" x14ac:dyDescent="0.3">
      <c r="B660" s="72">
        <v>654</v>
      </c>
      <c r="C660" s="92" t="s">
        <v>1163</v>
      </c>
      <c r="D660" s="93">
        <f>VLOOKUP($B660,'Data 2'!$A$6:$U$2935,2+$H$4)</f>
        <v>13.043478260869565</v>
      </c>
      <c r="E660" s="93">
        <f t="shared" si="43"/>
        <v>13.050018260869564</v>
      </c>
      <c r="F660" s="94">
        <f t="shared" si="44"/>
        <v>101</v>
      </c>
      <c r="G660" s="80" t="str">
        <f t="shared" si="45"/>
        <v>Carlton North</v>
      </c>
      <c r="H660" s="81">
        <f t="shared" si="46"/>
        <v>2.3809523809523809</v>
      </c>
    </row>
    <row r="661" spans="2:8" x14ac:dyDescent="0.3">
      <c r="B661" s="72">
        <v>655</v>
      </c>
      <c r="C661" s="92" t="s">
        <v>1164</v>
      </c>
      <c r="D661" s="93">
        <f>VLOOKUP($B661,'Data 2'!$A$6:$U$2935,2+$H$4)</f>
        <v>0</v>
      </c>
      <c r="E661" s="93">
        <f t="shared" si="43"/>
        <v>6.5500000000000003E-3</v>
      </c>
      <c r="F661" s="94">
        <f t="shared" si="44"/>
        <v>2453</v>
      </c>
      <c r="G661" s="80" t="str">
        <f t="shared" si="45"/>
        <v>Montmorency</v>
      </c>
      <c r="H661" s="81">
        <f t="shared" si="46"/>
        <v>2.3605150214592276</v>
      </c>
    </row>
    <row r="662" spans="2:8" x14ac:dyDescent="0.3">
      <c r="B662" s="72">
        <v>656</v>
      </c>
      <c r="C662" s="92" t="s">
        <v>1165</v>
      </c>
      <c r="D662" s="93">
        <f>VLOOKUP($B662,'Data 2'!$A$6:$U$2935,2+$H$4)</f>
        <v>0</v>
      </c>
      <c r="E662" s="93">
        <f t="shared" si="43"/>
        <v>6.5600000000000007E-3</v>
      </c>
      <c r="F662" s="94">
        <f t="shared" si="44"/>
        <v>2452</v>
      </c>
      <c r="G662" s="80" t="str">
        <f t="shared" si="45"/>
        <v>Mentone</v>
      </c>
      <c r="H662" s="81">
        <f t="shared" si="46"/>
        <v>2.359882005899705</v>
      </c>
    </row>
    <row r="663" spans="2:8" x14ac:dyDescent="0.3">
      <c r="B663" s="72">
        <v>657</v>
      </c>
      <c r="C663" s="92" t="s">
        <v>289</v>
      </c>
      <c r="D663" s="93">
        <f>VLOOKUP($B663,'Data 2'!$A$6:$U$2935,2+$H$4)</f>
        <v>5.0458715596330279</v>
      </c>
      <c r="E663" s="93">
        <f t="shared" si="43"/>
        <v>5.0524415596330279</v>
      </c>
      <c r="F663" s="94">
        <f t="shared" si="44"/>
        <v>415</v>
      </c>
      <c r="G663" s="80" t="str">
        <f t="shared" si="45"/>
        <v>Portarlington</v>
      </c>
      <c r="H663" s="81">
        <f t="shared" si="46"/>
        <v>2.34375</v>
      </c>
    </row>
    <row r="664" spans="2:8" x14ac:dyDescent="0.3">
      <c r="B664" s="72">
        <v>658</v>
      </c>
      <c r="C664" s="92" t="s">
        <v>1166</v>
      </c>
      <c r="D664" s="93">
        <f>VLOOKUP($B664,'Data 2'!$A$6:$U$2935,2+$H$4)</f>
        <v>0</v>
      </c>
      <c r="E664" s="93">
        <f t="shared" si="43"/>
        <v>6.5800000000000008E-3</v>
      </c>
      <c r="F664" s="94">
        <f t="shared" si="44"/>
        <v>2451</v>
      </c>
      <c r="G664" s="80" t="str">
        <f t="shared" si="45"/>
        <v>Highett</v>
      </c>
      <c r="H664" s="81">
        <f t="shared" si="46"/>
        <v>2.3411371237458192</v>
      </c>
    </row>
    <row r="665" spans="2:8" x14ac:dyDescent="0.3">
      <c r="B665" s="72">
        <v>659</v>
      </c>
      <c r="C665" s="92" t="s">
        <v>1167</v>
      </c>
      <c r="D665" s="93">
        <f>VLOOKUP($B665,'Data 2'!$A$6:$U$2935,2+$H$4)</f>
        <v>0</v>
      </c>
      <c r="E665" s="93">
        <f t="shared" si="43"/>
        <v>6.5900000000000004E-3</v>
      </c>
      <c r="F665" s="94">
        <f t="shared" si="44"/>
        <v>2450</v>
      </c>
      <c r="G665" s="80" t="str">
        <f t="shared" si="45"/>
        <v>Ascot (Greater Bendigo - Vic.)</v>
      </c>
      <c r="H665" s="81">
        <f t="shared" si="46"/>
        <v>2.34375</v>
      </c>
    </row>
    <row r="666" spans="2:8" x14ac:dyDescent="0.3">
      <c r="B666" s="72">
        <v>660</v>
      </c>
      <c r="C666" s="92" t="s">
        <v>1168</v>
      </c>
      <c r="D666" s="93">
        <f>VLOOKUP($B666,'Data 2'!$A$6:$U$2935,2+$H$4)</f>
        <v>0</v>
      </c>
      <c r="E666" s="93">
        <f t="shared" si="43"/>
        <v>6.6000000000000008E-3</v>
      </c>
      <c r="F666" s="94">
        <f t="shared" si="44"/>
        <v>2449</v>
      </c>
      <c r="G666" s="80" t="str">
        <f t="shared" si="45"/>
        <v>Kingsville</v>
      </c>
      <c r="H666" s="81">
        <f t="shared" si="46"/>
        <v>2.2900763358778624</v>
      </c>
    </row>
    <row r="667" spans="2:8" x14ac:dyDescent="0.3">
      <c r="B667" s="72">
        <v>661</v>
      </c>
      <c r="C667" s="92" t="s">
        <v>290</v>
      </c>
      <c r="D667" s="93">
        <f>VLOOKUP($B667,'Data 2'!$A$6:$U$2935,2+$H$4)</f>
        <v>7.1335249542722758</v>
      </c>
      <c r="E667" s="93">
        <f t="shared" si="43"/>
        <v>7.1401349542722761</v>
      </c>
      <c r="F667" s="94">
        <f t="shared" si="44"/>
        <v>267</v>
      </c>
      <c r="G667" s="80" t="str">
        <f t="shared" si="45"/>
        <v>Box Hill North</v>
      </c>
      <c r="H667" s="81">
        <f t="shared" si="46"/>
        <v>2.2941970310391366</v>
      </c>
    </row>
    <row r="668" spans="2:8" x14ac:dyDescent="0.3">
      <c r="B668" s="72">
        <v>662</v>
      </c>
      <c r="C668" s="92" t="s">
        <v>291</v>
      </c>
      <c r="D668" s="93">
        <f>VLOOKUP($B668,'Data 2'!$A$6:$U$2935,2+$H$4)</f>
        <v>11.22715404699739</v>
      </c>
      <c r="E668" s="93">
        <f t="shared" si="43"/>
        <v>11.233774046997389</v>
      </c>
      <c r="F668" s="94">
        <f t="shared" si="44"/>
        <v>129</v>
      </c>
      <c r="G668" s="80" t="str">
        <f t="shared" si="45"/>
        <v>Mordialloc</v>
      </c>
      <c r="H668" s="81">
        <f t="shared" si="46"/>
        <v>2.2770398481973433</v>
      </c>
    </row>
    <row r="669" spans="2:8" x14ac:dyDescent="0.3">
      <c r="B669" s="72">
        <v>663</v>
      </c>
      <c r="C669" s="92" t="s">
        <v>292</v>
      </c>
      <c r="D669" s="93">
        <f>VLOOKUP($B669,'Data 2'!$A$6:$U$2935,2+$H$4)</f>
        <v>5.8295964125560538</v>
      </c>
      <c r="E669" s="93">
        <f t="shared" si="43"/>
        <v>5.8362264125560541</v>
      </c>
      <c r="F669" s="94">
        <f t="shared" si="44"/>
        <v>355</v>
      </c>
      <c r="G669" s="80" t="str">
        <f t="shared" si="45"/>
        <v>Patterson Lakes</v>
      </c>
      <c r="H669" s="81">
        <f t="shared" si="46"/>
        <v>2.2573363431151243</v>
      </c>
    </row>
    <row r="670" spans="2:8" x14ac:dyDescent="0.3">
      <c r="B670" s="72">
        <v>664</v>
      </c>
      <c r="C670" s="92" t="s">
        <v>293</v>
      </c>
      <c r="D670" s="93">
        <f>VLOOKUP($B670,'Data 2'!$A$6:$U$2935,2+$H$4)</f>
        <v>5.4965646470955649</v>
      </c>
      <c r="E670" s="93">
        <f t="shared" si="43"/>
        <v>5.5032046470955649</v>
      </c>
      <c r="F670" s="94">
        <f t="shared" si="44"/>
        <v>378</v>
      </c>
      <c r="G670" s="80" t="str">
        <f t="shared" si="45"/>
        <v>Ivanhoe (Vic.)</v>
      </c>
      <c r="H670" s="81">
        <f t="shared" si="46"/>
        <v>2.2566995768688294</v>
      </c>
    </row>
    <row r="671" spans="2:8" x14ac:dyDescent="0.3">
      <c r="B671" s="72">
        <v>665</v>
      </c>
      <c r="C671" s="92" t="s">
        <v>1169</v>
      </c>
      <c r="D671" s="93">
        <f>VLOOKUP($B671,'Data 2'!$A$6:$U$2935,2+$H$4)</f>
        <v>3.2679738562091507</v>
      </c>
      <c r="E671" s="93">
        <f t="shared" si="43"/>
        <v>3.2746238562091508</v>
      </c>
      <c r="F671" s="94">
        <f t="shared" si="44"/>
        <v>567</v>
      </c>
      <c r="G671" s="80" t="str">
        <f t="shared" si="45"/>
        <v>New Gisborne</v>
      </c>
      <c r="H671" s="81">
        <f t="shared" si="46"/>
        <v>2.2471910112359552</v>
      </c>
    </row>
    <row r="672" spans="2:8" x14ac:dyDescent="0.3">
      <c r="B672" s="72">
        <v>666</v>
      </c>
      <c r="C672" s="92" t="s">
        <v>294</v>
      </c>
      <c r="D672" s="93">
        <f>VLOOKUP($B672,'Data 2'!$A$6:$U$2935,2+$H$4)</f>
        <v>6.4548162859980138</v>
      </c>
      <c r="E672" s="93">
        <f t="shared" si="43"/>
        <v>6.4614762859980139</v>
      </c>
      <c r="F672" s="94">
        <f t="shared" si="44"/>
        <v>317</v>
      </c>
      <c r="G672" s="80" t="str">
        <f t="shared" si="45"/>
        <v>Templestowe Lower</v>
      </c>
      <c r="H672" s="81">
        <f t="shared" si="46"/>
        <v>2.2304832713754648</v>
      </c>
    </row>
    <row r="673" spans="2:8" x14ac:dyDescent="0.3">
      <c r="B673" s="72">
        <v>667</v>
      </c>
      <c r="C673" s="92" t="s">
        <v>1170</v>
      </c>
      <c r="D673" s="93">
        <f>VLOOKUP($B673,'Data 2'!$A$6:$U$2935,2+$H$4)</f>
        <v>0</v>
      </c>
      <c r="E673" s="93">
        <f t="shared" si="43"/>
        <v>6.6700000000000006E-3</v>
      </c>
      <c r="F673" s="94">
        <f t="shared" si="44"/>
        <v>2448</v>
      </c>
      <c r="G673" s="80" t="str">
        <f t="shared" si="45"/>
        <v>Mitcham (Vic.)</v>
      </c>
      <c r="H673" s="81">
        <f t="shared" si="46"/>
        <v>2.2326674500587544</v>
      </c>
    </row>
    <row r="674" spans="2:8" x14ac:dyDescent="0.3">
      <c r="B674" s="72">
        <v>668</v>
      </c>
      <c r="C674" s="92" t="s">
        <v>3128</v>
      </c>
      <c r="D674" s="93">
        <f>VLOOKUP($B674,'Data 2'!$A$6:$U$2935,2+$H$4)</f>
        <v>0</v>
      </c>
      <c r="E674" s="93">
        <f t="shared" si="43"/>
        <v>6.6800000000000002E-3</v>
      </c>
      <c r="F674" s="94">
        <f t="shared" si="44"/>
        <v>2447</v>
      </c>
      <c r="G674" s="80" t="str">
        <f t="shared" si="45"/>
        <v>Keilor</v>
      </c>
      <c r="H674" s="81">
        <f t="shared" si="46"/>
        <v>2.1220159151193632</v>
      </c>
    </row>
    <row r="675" spans="2:8" x14ac:dyDescent="0.3">
      <c r="B675" s="72">
        <v>669</v>
      </c>
      <c r="C675" s="92" t="s">
        <v>1171</v>
      </c>
      <c r="D675" s="93">
        <f>VLOOKUP($B675,'Data 2'!$A$6:$U$2935,2+$H$4)</f>
        <v>0</v>
      </c>
      <c r="E675" s="93">
        <f t="shared" si="43"/>
        <v>6.6900000000000006E-3</v>
      </c>
      <c r="F675" s="94">
        <f t="shared" si="44"/>
        <v>2446</v>
      </c>
      <c r="G675" s="80" t="str">
        <f t="shared" si="45"/>
        <v>Narre Warren North</v>
      </c>
      <c r="H675" s="81">
        <f t="shared" si="46"/>
        <v>2.1138211382113821</v>
      </c>
    </row>
    <row r="676" spans="2:8" x14ac:dyDescent="0.3">
      <c r="B676" s="72">
        <v>670</v>
      </c>
      <c r="C676" s="92" t="s">
        <v>1172</v>
      </c>
      <c r="D676" s="93">
        <f>VLOOKUP($B676,'Data 2'!$A$6:$U$2935,2+$H$4)</f>
        <v>0</v>
      </c>
      <c r="E676" s="93">
        <f t="shared" si="43"/>
        <v>6.7000000000000002E-3</v>
      </c>
      <c r="F676" s="94">
        <f t="shared" si="44"/>
        <v>2445</v>
      </c>
      <c r="G676" s="80" t="str">
        <f t="shared" si="45"/>
        <v>Blackburn North</v>
      </c>
      <c r="H676" s="81">
        <f t="shared" si="46"/>
        <v>2.1231422505307855</v>
      </c>
    </row>
    <row r="677" spans="2:8" x14ac:dyDescent="0.3">
      <c r="B677" s="72">
        <v>671</v>
      </c>
      <c r="C677" s="92" t="s">
        <v>1173</v>
      </c>
      <c r="D677" s="93">
        <f>VLOOKUP($B677,'Data 2'!$A$6:$U$2935,2+$H$4)</f>
        <v>30.76923076923077</v>
      </c>
      <c r="E677" s="93">
        <f t="shared" si="43"/>
        <v>30.775940769230772</v>
      </c>
      <c r="F677" s="94">
        <f t="shared" si="44"/>
        <v>24</v>
      </c>
      <c r="G677" s="80" t="str">
        <f t="shared" si="45"/>
        <v>Blackburn</v>
      </c>
      <c r="H677" s="81">
        <f t="shared" si="46"/>
        <v>2.1134593993325916</v>
      </c>
    </row>
    <row r="678" spans="2:8" x14ac:dyDescent="0.3">
      <c r="B678" s="72">
        <v>672</v>
      </c>
      <c r="C678" s="92" t="s">
        <v>295</v>
      </c>
      <c r="D678" s="93">
        <f>VLOOKUP($B678,'Data 2'!$A$6:$U$2935,2+$H$4)</f>
        <v>13.286713286713287</v>
      </c>
      <c r="E678" s="93">
        <f t="shared" si="43"/>
        <v>13.293433286713286</v>
      </c>
      <c r="F678" s="94">
        <f t="shared" si="44"/>
        <v>96</v>
      </c>
      <c r="G678" s="80" t="str">
        <f t="shared" si="45"/>
        <v>Ringwood North</v>
      </c>
      <c r="H678" s="81">
        <f t="shared" si="46"/>
        <v>2.0802377414561661</v>
      </c>
    </row>
    <row r="679" spans="2:8" x14ac:dyDescent="0.3">
      <c r="B679" s="72">
        <v>673</v>
      </c>
      <c r="C679" s="92" t="s">
        <v>1174</v>
      </c>
      <c r="D679" s="93">
        <f>VLOOKUP($B679,'Data 2'!$A$6:$U$2935,2+$H$4)</f>
        <v>0</v>
      </c>
      <c r="E679" s="93">
        <f t="shared" si="43"/>
        <v>6.7300000000000007E-3</v>
      </c>
      <c r="F679" s="94">
        <f t="shared" si="44"/>
        <v>2444</v>
      </c>
      <c r="G679" s="80" t="str">
        <f t="shared" si="45"/>
        <v>Doncaster East</v>
      </c>
      <c r="H679" s="81">
        <f t="shared" si="46"/>
        <v>2.0925808497146479</v>
      </c>
    </row>
    <row r="680" spans="2:8" x14ac:dyDescent="0.3">
      <c r="B680" s="72">
        <v>674</v>
      </c>
      <c r="C680" s="92" t="s">
        <v>296</v>
      </c>
      <c r="D680" s="93">
        <f>VLOOKUP($B680,'Data 2'!$A$6:$U$2935,2+$H$4)</f>
        <v>11.111111111111111</v>
      </c>
      <c r="E680" s="93">
        <f t="shared" si="43"/>
        <v>11.117851111111111</v>
      </c>
      <c r="F680" s="94">
        <f t="shared" si="44"/>
        <v>135</v>
      </c>
      <c r="G680" s="80" t="str">
        <f t="shared" si="45"/>
        <v>Brighton East</v>
      </c>
      <c r="H680" s="81">
        <f t="shared" si="46"/>
        <v>2.0868113522537564</v>
      </c>
    </row>
    <row r="681" spans="2:8" x14ac:dyDescent="0.3">
      <c r="B681" s="72">
        <v>675</v>
      </c>
      <c r="C681" s="92" t="s">
        <v>1175</v>
      </c>
      <c r="D681" s="93">
        <f>VLOOKUP($B681,'Data 2'!$A$6:$U$2935,2+$H$4)</f>
        <v>0</v>
      </c>
      <c r="E681" s="93">
        <f t="shared" si="43"/>
        <v>6.7500000000000008E-3</v>
      </c>
      <c r="F681" s="94">
        <f t="shared" si="44"/>
        <v>2443</v>
      </c>
      <c r="G681" s="80" t="str">
        <f t="shared" si="45"/>
        <v>Kew (Vic.)</v>
      </c>
      <c r="H681" s="81">
        <f t="shared" si="46"/>
        <v>2.0457280385078223</v>
      </c>
    </row>
    <row r="682" spans="2:8" x14ac:dyDescent="0.3">
      <c r="B682" s="72">
        <v>676</v>
      </c>
      <c r="C682" s="92" t="s">
        <v>1176</v>
      </c>
      <c r="D682" s="93">
        <f>VLOOKUP($B682,'Data 2'!$A$6:$U$2935,2+$H$4)</f>
        <v>0</v>
      </c>
      <c r="E682" s="93">
        <f t="shared" si="43"/>
        <v>6.7600000000000004E-3</v>
      </c>
      <c r="F682" s="94">
        <f t="shared" si="44"/>
        <v>2442</v>
      </c>
      <c r="G682" s="80" t="str">
        <f t="shared" si="45"/>
        <v>Mount Eliza</v>
      </c>
      <c r="H682" s="81">
        <f t="shared" si="46"/>
        <v>2.0074349442379185</v>
      </c>
    </row>
    <row r="683" spans="2:8" x14ac:dyDescent="0.3">
      <c r="B683" s="72">
        <v>677</v>
      </c>
      <c r="C683" s="92" t="s">
        <v>1177</v>
      </c>
      <c r="D683" s="93">
        <f>VLOOKUP($B683,'Data 2'!$A$6:$U$2935,2+$H$4)</f>
        <v>0</v>
      </c>
      <c r="E683" s="93">
        <f t="shared" si="43"/>
        <v>6.7700000000000008E-3</v>
      </c>
      <c r="F683" s="94">
        <f t="shared" si="44"/>
        <v>2441</v>
      </c>
      <c r="G683" s="80" t="str">
        <f t="shared" si="45"/>
        <v>Burwood (Vic.)</v>
      </c>
      <c r="H683" s="81">
        <f t="shared" si="46"/>
        <v>2.0202020202020203</v>
      </c>
    </row>
    <row r="684" spans="2:8" x14ac:dyDescent="0.3">
      <c r="B684" s="72">
        <v>678</v>
      </c>
      <c r="C684" s="92" t="s">
        <v>1178</v>
      </c>
      <c r="D684" s="93">
        <f>VLOOKUP($B684,'Data 2'!$A$6:$U$2935,2+$H$4)</f>
        <v>0</v>
      </c>
      <c r="E684" s="93">
        <f t="shared" si="43"/>
        <v>6.7800000000000004E-3</v>
      </c>
      <c r="F684" s="94">
        <f t="shared" si="44"/>
        <v>2440</v>
      </c>
      <c r="G684" s="80" t="str">
        <f t="shared" si="45"/>
        <v>Niddrie</v>
      </c>
      <c r="H684" s="81">
        <f t="shared" si="46"/>
        <v>1.977401129943503</v>
      </c>
    </row>
    <row r="685" spans="2:8" x14ac:dyDescent="0.3">
      <c r="B685" s="72">
        <v>679</v>
      </c>
      <c r="C685" s="92" t="s">
        <v>1179</v>
      </c>
      <c r="D685" s="93">
        <f>VLOOKUP($B685,'Data 2'!$A$6:$U$2935,2+$H$4)</f>
        <v>0</v>
      </c>
      <c r="E685" s="93">
        <f t="shared" si="43"/>
        <v>6.7900000000000009E-3</v>
      </c>
      <c r="F685" s="94">
        <f t="shared" si="44"/>
        <v>2439</v>
      </c>
      <c r="G685" s="80" t="str">
        <f t="shared" si="45"/>
        <v>Waurn Ponds</v>
      </c>
      <c r="H685" s="81">
        <f t="shared" si="46"/>
        <v>1.9672131147540985</v>
      </c>
    </row>
    <row r="686" spans="2:8" x14ac:dyDescent="0.3">
      <c r="B686" s="72">
        <v>680</v>
      </c>
      <c r="C686" s="92" t="s">
        <v>1180</v>
      </c>
      <c r="D686" s="93">
        <f>VLOOKUP($B686,'Data 2'!$A$6:$U$2935,2+$H$4)</f>
        <v>0</v>
      </c>
      <c r="E686" s="93">
        <f t="shared" si="43"/>
        <v>6.8000000000000005E-3</v>
      </c>
      <c r="F686" s="94">
        <f t="shared" si="44"/>
        <v>2438</v>
      </c>
      <c r="G686" s="80" t="str">
        <f t="shared" si="45"/>
        <v>Shepparton North</v>
      </c>
      <c r="H686" s="81">
        <f t="shared" si="46"/>
        <v>1.9607843137254901</v>
      </c>
    </row>
    <row r="687" spans="2:8" x14ac:dyDescent="0.3">
      <c r="B687" s="72">
        <v>681</v>
      </c>
      <c r="C687" s="92" t="s">
        <v>1181</v>
      </c>
      <c r="D687" s="93">
        <f>VLOOKUP($B687,'Data 2'!$A$6:$U$2935,2+$H$4)</f>
        <v>0</v>
      </c>
      <c r="E687" s="93">
        <f t="shared" si="43"/>
        <v>6.8100000000000009E-3</v>
      </c>
      <c r="F687" s="94">
        <f t="shared" si="44"/>
        <v>2437</v>
      </c>
      <c r="G687" s="80" t="str">
        <f t="shared" si="45"/>
        <v>Hawthorn (Vic.)</v>
      </c>
      <c r="H687" s="81">
        <f t="shared" si="46"/>
        <v>1.9638648860958365</v>
      </c>
    </row>
    <row r="688" spans="2:8" x14ac:dyDescent="0.3">
      <c r="B688" s="72">
        <v>682</v>
      </c>
      <c r="C688" s="92" t="s">
        <v>1182</v>
      </c>
      <c r="D688" s="93">
        <f>VLOOKUP($B688,'Data 2'!$A$6:$U$2935,2+$H$4)</f>
        <v>4.4173648134044177</v>
      </c>
      <c r="E688" s="93">
        <f t="shared" si="43"/>
        <v>4.4241848134044179</v>
      </c>
      <c r="F688" s="94">
        <f t="shared" si="44"/>
        <v>463</v>
      </c>
      <c r="G688" s="80" t="str">
        <f t="shared" si="45"/>
        <v>Nunawading</v>
      </c>
      <c r="H688" s="81">
        <f t="shared" si="46"/>
        <v>1.9417475728155338</v>
      </c>
    </row>
    <row r="689" spans="2:8" x14ac:dyDescent="0.3">
      <c r="B689" s="72">
        <v>683</v>
      </c>
      <c r="C689" s="92" t="s">
        <v>297</v>
      </c>
      <c r="D689" s="93">
        <f>VLOOKUP($B689,'Data 2'!$A$6:$U$2935,2+$H$4)</f>
        <v>2.785515320334262</v>
      </c>
      <c r="E689" s="93">
        <f t="shared" si="43"/>
        <v>2.7923453203342619</v>
      </c>
      <c r="F689" s="94">
        <f t="shared" si="44"/>
        <v>609</v>
      </c>
      <c r="G689" s="80" t="str">
        <f t="shared" si="45"/>
        <v>Deepdene (Vic.)</v>
      </c>
      <c r="H689" s="81">
        <f t="shared" si="46"/>
        <v>1.948051948051948</v>
      </c>
    </row>
    <row r="690" spans="2:8" x14ac:dyDescent="0.3">
      <c r="B690" s="72">
        <v>684</v>
      </c>
      <c r="C690" s="92" t="s">
        <v>298</v>
      </c>
      <c r="D690" s="93">
        <f>VLOOKUP($B690,'Data 2'!$A$6:$U$2935,2+$H$4)</f>
        <v>5.1172707889125801</v>
      </c>
      <c r="E690" s="93">
        <f t="shared" si="43"/>
        <v>5.1241107889125805</v>
      </c>
      <c r="F690" s="94">
        <f t="shared" si="44"/>
        <v>406</v>
      </c>
      <c r="G690" s="80" t="str">
        <f t="shared" si="45"/>
        <v>St Helena</v>
      </c>
      <c r="H690" s="81">
        <f t="shared" si="46"/>
        <v>1.8867924528301887</v>
      </c>
    </row>
    <row r="691" spans="2:8" x14ac:dyDescent="0.3">
      <c r="B691" s="72">
        <v>685</v>
      </c>
      <c r="C691" s="92" t="s">
        <v>299</v>
      </c>
      <c r="D691" s="93">
        <f>VLOOKUP($B691,'Data 2'!$A$6:$U$2935,2+$H$4)</f>
        <v>7.4889867841409687</v>
      </c>
      <c r="E691" s="93">
        <f t="shared" si="43"/>
        <v>7.4958367841409688</v>
      </c>
      <c r="F691" s="94">
        <f t="shared" si="44"/>
        <v>251</v>
      </c>
      <c r="G691" s="80" t="str">
        <f t="shared" si="45"/>
        <v>Warranwood</v>
      </c>
      <c r="H691" s="81">
        <f t="shared" si="46"/>
        <v>1.8648018648018647</v>
      </c>
    </row>
    <row r="692" spans="2:8" x14ac:dyDescent="0.3">
      <c r="B692" s="72">
        <v>686</v>
      </c>
      <c r="C692" s="92" t="s">
        <v>1183</v>
      </c>
      <c r="D692" s="93">
        <f>VLOOKUP($B692,'Data 2'!$A$6:$U$2935,2+$H$4)</f>
        <v>0</v>
      </c>
      <c r="E692" s="93">
        <f t="shared" si="43"/>
        <v>6.8600000000000006E-3</v>
      </c>
      <c r="F692" s="94">
        <f t="shared" si="44"/>
        <v>2436</v>
      </c>
      <c r="G692" s="80" t="str">
        <f t="shared" si="45"/>
        <v>Windsor (Vic.)</v>
      </c>
      <c r="H692" s="81">
        <f t="shared" si="46"/>
        <v>1.8404907975460123</v>
      </c>
    </row>
    <row r="693" spans="2:8" x14ac:dyDescent="0.3">
      <c r="B693" s="72">
        <v>687</v>
      </c>
      <c r="C693" s="92" t="s">
        <v>1184</v>
      </c>
      <c r="D693" s="93">
        <f>VLOOKUP($B693,'Data 2'!$A$6:$U$2935,2+$H$4)</f>
        <v>21.052631578947366</v>
      </c>
      <c r="E693" s="93">
        <f t="shared" si="43"/>
        <v>21.059501578947366</v>
      </c>
      <c r="F693" s="94">
        <f t="shared" si="44"/>
        <v>47</v>
      </c>
      <c r="G693" s="80" t="str">
        <f t="shared" si="45"/>
        <v>Templestowe</v>
      </c>
      <c r="H693" s="81">
        <f t="shared" si="46"/>
        <v>1.834862385321101</v>
      </c>
    </row>
    <row r="694" spans="2:8" x14ac:dyDescent="0.3">
      <c r="B694" s="72">
        <v>688</v>
      </c>
      <c r="C694" s="92" t="s">
        <v>1185</v>
      </c>
      <c r="D694" s="93">
        <f>VLOOKUP($B694,'Data 2'!$A$6:$U$2935,2+$H$4)</f>
        <v>0</v>
      </c>
      <c r="E694" s="93">
        <f t="shared" si="43"/>
        <v>6.8800000000000007E-3</v>
      </c>
      <c r="F694" s="94">
        <f t="shared" si="44"/>
        <v>2435</v>
      </c>
      <c r="G694" s="80" t="str">
        <f t="shared" si="45"/>
        <v>Parkdale</v>
      </c>
      <c r="H694" s="81">
        <f t="shared" si="46"/>
        <v>1.8315018315018317</v>
      </c>
    </row>
    <row r="695" spans="2:8" x14ac:dyDescent="0.3">
      <c r="B695" s="72">
        <v>689</v>
      </c>
      <c r="C695" s="92" t="s">
        <v>1186</v>
      </c>
      <c r="D695" s="93">
        <f>VLOOKUP($B695,'Data 2'!$A$6:$U$2935,2+$H$4)</f>
        <v>0</v>
      </c>
      <c r="E695" s="93">
        <f t="shared" si="43"/>
        <v>6.8900000000000003E-3</v>
      </c>
      <c r="F695" s="94">
        <f t="shared" si="44"/>
        <v>2434</v>
      </c>
      <c r="G695" s="80" t="str">
        <f t="shared" si="45"/>
        <v>Armadale (Vic.)</v>
      </c>
      <c r="H695" s="81">
        <f t="shared" si="46"/>
        <v>1.8292682926829267</v>
      </c>
    </row>
    <row r="696" spans="2:8" x14ac:dyDescent="0.3">
      <c r="B696" s="72">
        <v>690</v>
      </c>
      <c r="C696" s="92" t="s">
        <v>1187</v>
      </c>
      <c r="D696" s="93">
        <f>VLOOKUP($B696,'Data 2'!$A$6:$U$2935,2+$H$4)</f>
        <v>0</v>
      </c>
      <c r="E696" s="93">
        <f t="shared" si="43"/>
        <v>6.9000000000000008E-3</v>
      </c>
      <c r="F696" s="94">
        <f t="shared" si="44"/>
        <v>2433</v>
      </c>
      <c r="G696" s="80" t="str">
        <f t="shared" si="45"/>
        <v>Lower Plenty</v>
      </c>
      <c r="H696" s="81">
        <f t="shared" si="46"/>
        <v>1.7857142857142856</v>
      </c>
    </row>
    <row r="697" spans="2:8" x14ac:dyDescent="0.3">
      <c r="B697" s="72">
        <v>691</v>
      </c>
      <c r="C697" s="92" t="s">
        <v>1188</v>
      </c>
      <c r="D697" s="93">
        <f>VLOOKUP($B697,'Data 2'!$A$6:$U$2935,2+$H$4)</f>
        <v>0</v>
      </c>
      <c r="E697" s="93">
        <f t="shared" si="43"/>
        <v>6.9100000000000003E-3</v>
      </c>
      <c r="F697" s="94">
        <f t="shared" si="44"/>
        <v>2432</v>
      </c>
      <c r="G697" s="80" t="str">
        <f t="shared" si="45"/>
        <v>Donvale</v>
      </c>
      <c r="H697" s="81">
        <f t="shared" si="46"/>
        <v>1.7811704834605597</v>
      </c>
    </row>
    <row r="698" spans="2:8" x14ac:dyDescent="0.3">
      <c r="B698" s="72">
        <v>692</v>
      </c>
      <c r="C698" s="92" t="s">
        <v>1189</v>
      </c>
      <c r="D698" s="93">
        <f>VLOOKUP($B698,'Data 2'!$A$6:$U$2935,2+$H$4)</f>
        <v>0</v>
      </c>
      <c r="E698" s="93">
        <f t="shared" si="43"/>
        <v>6.9200000000000008E-3</v>
      </c>
      <c r="F698" s="94">
        <f t="shared" si="44"/>
        <v>2431</v>
      </c>
      <c r="G698" s="80" t="str">
        <f t="shared" si="45"/>
        <v>Hawthorn East</v>
      </c>
      <c r="H698" s="81">
        <f t="shared" si="46"/>
        <v>1.7615176151761516</v>
      </c>
    </row>
    <row r="699" spans="2:8" x14ac:dyDescent="0.3">
      <c r="B699" s="72">
        <v>693</v>
      </c>
      <c r="C699" s="92" t="s">
        <v>1190</v>
      </c>
      <c r="D699" s="93">
        <f>VLOOKUP($B699,'Data 2'!$A$6:$U$2935,2+$H$4)</f>
        <v>0</v>
      </c>
      <c r="E699" s="93">
        <f t="shared" si="43"/>
        <v>6.9300000000000004E-3</v>
      </c>
      <c r="F699" s="94">
        <f t="shared" si="44"/>
        <v>2430</v>
      </c>
      <c r="G699" s="80" t="str">
        <f t="shared" si="45"/>
        <v>Clayton</v>
      </c>
      <c r="H699" s="81">
        <f t="shared" si="46"/>
        <v>1.7667844522968199</v>
      </c>
    </row>
    <row r="700" spans="2:8" x14ac:dyDescent="0.3">
      <c r="B700" s="72">
        <v>694</v>
      </c>
      <c r="C700" s="92" t="s">
        <v>1191</v>
      </c>
      <c r="D700" s="93">
        <f>VLOOKUP($B700,'Data 2'!$A$6:$U$2935,2+$H$4)</f>
        <v>0</v>
      </c>
      <c r="E700" s="93">
        <f t="shared" si="43"/>
        <v>6.9400000000000009E-3</v>
      </c>
      <c r="F700" s="94">
        <f t="shared" si="44"/>
        <v>2429</v>
      </c>
      <c r="G700" s="80" t="str">
        <f t="shared" si="45"/>
        <v>Black Rock (Vic.)</v>
      </c>
      <c r="H700" s="81">
        <f t="shared" si="46"/>
        <v>1.7660044150110374</v>
      </c>
    </row>
    <row r="701" spans="2:8" x14ac:dyDescent="0.3">
      <c r="B701" s="72">
        <v>695</v>
      </c>
      <c r="C701" s="92" t="s">
        <v>1192</v>
      </c>
      <c r="D701" s="93">
        <f>VLOOKUP($B701,'Data 2'!$A$6:$U$2935,2+$H$4)</f>
        <v>0</v>
      </c>
      <c r="E701" s="93">
        <f t="shared" si="43"/>
        <v>6.9500000000000004E-3</v>
      </c>
      <c r="F701" s="94">
        <f t="shared" si="44"/>
        <v>2428</v>
      </c>
      <c r="G701" s="80" t="str">
        <f t="shared" si="45"/>
        <v>Eltham North</v>
      </c>
      <c r="H701" s="81">
        <f t="shared" si="46"/>
        <v>1.7543859649122806</v>
      </c>
    </row>
    <row r="702" spans="2:8" x14ac:dyDescent="0.3">
      <c r="B702" s="72">
        <v>696</v>
      </c>
      <c r="C702" s="92" t="s">
        <v>1193</v>
      </c>
      <c r="D702" s="93">
        <f>VLOOKUP($B702,'Data 2'!$A$6:$U$2935,2+$H$4)</f>
        <v>0</v>
      </c>
      <c r="E702" s="93">
        <f t="shared" si="43"/>
        <v>6.9600000000000009E-3</v>
      </c>
      <c r="F702" s="94">
        <f t="shared" si="44"/>
        <v>2427</v>
      </c>
      <c r="G702" s="80" t="str">
        <f t="shared" si="45"/>
        <v>Woori Yallock</v>
      </c>
      <c r="H702" s="81">
        <f t="shared" si="46"/>
        <v>1.7341040462427744</v>
      </c>
    </row>
    <row r="703" spans="2:8" x14ac:dyDescent="0.3">
      <c r="B703" s="72">
        <v>697</v>
      </c>
      <c r="C703" s="92" t="s">
        <v>1194</v>
      </c>
      <c r="D703" s="93">
        <f>VLOOKUP($B703,'Data 2'!$A$6:$U$2935,2+$H$4)</f>
        <v>3.8626609442060089</v>
      </c>
      <c r="E703" s="93">
        <f t="shared" si="43"/>
        <v>3.8696309442060088</v>
      </c>
      <c r="F703" s="94">
        <f t="shared" si="44"/>
        <v>521</v>
      </c>
      <c r="G703" s="80" t="str">
        <f t="shared" si="45"/>
        <v>Wandana Heights</v>
      </c>
      <c r="H703" s="81">
        <f t="shared" si="46"/>
        <v>1.7341040462427744</v>
      </c>
    </row>
    <row r="704" spans="2:8" x14ac:dyDescent="0.3">
      <c r="B704" s="72">
        <v>698</v>
      </c>
      <c r="C704" s="92" t="s">
        <v>1195</v>
      </c>
      <c r="D704" s="93">
        <f>VLOOKUP($B704,'Data 2'!$A$6:$U$2935,2+$H$4)</f>
        <v>0</v>
      </c>
      <c r="E704" s="93">
        <f t="shared" si="43"/>
        <v>6.980000000000001E-3</v>
      </c>
      <c r="F704" s="94">
        <f t="shared" si="44"/>
        <v>2426</v>
      </c>
      <c r="G704" s="80" t="str">
        <f t="shared" si="45"/>
        <v>Elliminyt</v>
      </c>
      <c r="H704" s="81">
        <f t="shared" si="46"/>
        <v>1.7391304347826086</v>
      </c>
    </row>
    <row r="705" spans="2:8" x14ac:dyDescent="0.3">
      <c r="B705" s="72">
        <v>699</v>
      </c>
      <c r="C705" s="92" t="s">
        <v>1196</v>
      </c>
      <c r="D705" s="93">
        <f>VLOOKUP($B705,'Data 2'!$A$6:$U$2935,2+$H$4)</f>
        <v>0</v>
      </c>
      <c r="E705" s="93">
        <f t="shared" si="43"/>
        <v>6.9900000000000006E-3</v>
      </c>
      <c r="F705" s="94">
        <f t="shared" si="44"/>
        <v>2425</v>
      </c>
      <c r="G705" s="80" t="str">
        <f t="shared" si="45"/>
        <v>Camberwell (Vic.)</v>
      </c>
      <c r="H705" s="81">
        <f t="shared" si="46"/>
        <v>1.7333333333333332</v>
      </c>
    </row>
    <row r="706" spans="2:8" x14ac:dyDescent="0.3">
      <c r="B706" s="72">
        <v>700</v>
      </c>
      <c r="C706" s="92" t="s">
        <v>1197</v>
      </c>
      <c r="D706" s="93">
        <f>VLOOKUP($B706,'Data 2'!$A$6:$U$2935,2+$H$4)</f>
        <v>0</v>
      </c>
      <c r="E706" s="93">
        <f t="shared" si="43"/>
        <v>7.0000000000000001E-3</v>
      </c>
      <c r="F706" s="94">
        <f t="shared" si="44"/>
        <v>2424</v>
      </c>
      <c r="G706" s="80" t="str">
        <f t="shared" si="45"/>
        <v>Balwyn North</v>
      </c>
      <c r="H706" s="81">
        <f t="shared" si="46"/>
        <v>1.7232094776521272</v>
      </c>
    </row>
    <row r="707" spans="2:8" x14ac:dyDescent="0.3">
      <c r="B707" s="72">
        <v>701</v>
      </c>
      <c r="C707" s="92" t="s">
        <v>1198</v>
      </c>
      <c r="D707" s="93">
        <f>VLOOKUP($B707,'Data 2'!$A$6:$U$2935,2+$H$4)</f>
        <v>0</v>
      </c>
      <c r="E707" s="93">
        <f t="shared" si="43"/>
        <v>7.0100000000000006E-3</v>
      </c>
      <c r="F707" s="94">
        <f t="shared" si="44"/>
        <v>2423</v>
      </c>
      <c r="G707" s="80" t="str">
        <f t="shared" si="45"/>
        <v>Airport West</v>
      </c>
      <c r="H707" s="81">
        <f t="shared" si="46"/>
        <v>1.7191977077363898</v>
      </c>
    </row>
    <row r="708" spans="2:8" x14ac:dyDescent="0.3">
      <c r="B708" s="72">
        <v>702</v>
      </c>
      <c r="C708" s="92" t="s">
        <v>300</v>
      </c>
      <c r="D708" s="93">
        <f>VLOOKUP($B708,'Data 2'!$A$6:$U$2935,2+$H$4)</f>
        <v>9.67741935483871</v>
      </c>
      <c r="E708" s="93">
        <f t="shared" si="43"/>
        <v>9.6844393548387107</v>
      </c>
      <c r="F708" s="94">
        <f t="shared" si="44"/>
        <v>168</v>
      </c>
      <c r="G708" s="80" t="str">
        <f t="shared" si="45"/>
        <v>Eynesbury</v>
      </c>
      <c r="H708" s="81">
        <f t="shared" si="46"/>
        <v>1.7045454545454544</v>
      </c>
    </row>
    <row r="709" spans="2:8" x14ac:dyDescent="0.3">
      <c r="B709" s="72">
        <v>703</v>
      </c>
      <c r="C709" s="92" t="s">
        <v>1199</v>
      </c>
      <c r="D709" s="93">
        <f>VLOOKUP($B709,'Data 2'!$A$6:$U$2935,2+$H$4)</f>
        <v>0</v>
      </c>
      <c r="E709" s="93">
        <f t="shared" si="43"/>
        <v>7.0300000000000007E-3</v>
      </c>
      <c r="F709" s="94">
        <f t="shared" si="44"/>
        <v>2422</v>
      </c>
      <c r="G709" s="80" t="str">
        <f t="shared" si="45"/>
        <v>Baranduda</v>
      </c>
      <c r="H709" s="81">
        <f t="shared" si="46"/>
        <v>1.6949152542372881</v>
      </c>
    </row>
    <row r="710" spans="2:8" x14ac:dyDescent="0.3">
      <c r="B710" s="72">
        <v>704</v>
      </c>
      <c r="C710" s="92" t="s">
        <v>1200</v>
      </c>
      <c r="D710" s="93">
        <f>VLOOKUP($B710,'Data 2'!$A$6:$U$2935,2+$H$4)</f>
        <v>0</v>
      </c>
      <c r="E710" s="93">
        <f t="shared" si="43"/>
        <v>7.0400000000000003E-3</v>
      </c>
      <c r="F710" s="94">
        <f t="shared" si="44"/>
        <v>2421</v>
      </c>
      <c r="G710" s="80" t="str">
        <f t="shared" si="45"/>
        <v>Brighton (Vic.)</v>
      </c>
      <c r="H710" s="81">
        <f t="shared" si="46"/>
        <v>1.6812373907195695</v>
      </c>
    </row>
    <row r="711" spans="2:8" x14ac:dyDescent="0.3">
      <c r="B711" s="72">
        <v>705</v>
      </c>
      <c r="C711" s="92" t="s">
        <v>1201</v>
      </c>
      <c r="D711" s="93">
        <f>VLOOKUP($B711,'Data 2'!$A$6:$U$2935,2+$H$4)</f>
        <v>0</v>
      </c>
      <c r="E711" s="93">
        <f t="shared" si="43"/>
        <v>7.0500000000000007E-3</v>
      </c>
      <c r="F711" s="94">
        <f t="shared" si="44"/>
        <v>2420</v>
      </c>
      <c r="G711" s="80" t="str">
        <f t="shared" si="45"/>
        <v>Wonga Park</v>
      </c>
      <c r="H711" s="81">
        <f t="shared" si="46"/>
        <v>1.6233766233766231</v>
      </c>
    </row>
    <row r="712" spans="2:8" x14ac:dyDescent="0.3">
      <c r="B712" s="72">
        <v>706</v>
      </c>
      <c r="C712" s="92" t="s">
        <v>1202</v>
      </c>
      <c r="D712" s="93">
        <f>VLOOKUP($B712,'Data 2'!$A$6:$U$2935,2+$H$4)</f>
        <v>0</v>
      </c>
      <c r="E712" s="93">
        <f t="shared" ref="E712:E775" si="47">D712+0.00001*B712</f>
        <v>7.0600000000000003E-3</v>
      </c>
      <c r="F712" s="94">
        <f t="shared" ref="F712:F775" si="48">RANK(E712,E$7:E$2935)</f>
        <v>2419</v>
      </c>
      <c r="G712" s="80" t="str">
        <f t="shared" ref="G712:G775" si="49">VLOOKUP(MATCH(B712,F$7:F$2935,0),$B$7:$D$2935,2)</f>
        <v>Vermont South</v>
      </c>
      <c r="H712" s="81">
        <f t="shared" ref="H712:H775" si="50">VLOOKUP(MATCH(B712,F$7:F$2935,0),$B$7:$D$2935,3)</f>
        <v>1.5942028985507246</v>
      </c>
    </row>
    <row r="713" spans="2:8" x14ac:dyDescent="0.3">
      <c r="B713" s="72">
        <v>707</v>
      </c>
      <c r="C713" s="92" t="s">
        <v>301</v>
      </c>
      <c r="D713" s="93">
        <f>VLOOKUP($B713,'Data 2'!$A$6:$U$2935,2+$H$4)</f>
        <v>8.9352196574832465</v>
      </c>
      <c r="E713" s="93">
        <f t="shared" si="47"/>
        <v>8.9422896574832471</v>
      </c>
      <c r="F713" s="94">
        <f t="shared" si="48"/>
        <v>187</v>
      </c>
      <c r="G713" s="80" t="str">
        <f t="shared" si="49"/>
        <v>Malvern East</v>
      </c>
      <c r="H713" s="81">
        <f t="shared" si="50"/>
        <v>1.5907447577729574</v>
      </c>
    </row>
    <row r="714" spans="2:8" x14ac:dyDescent="0.3">
      <c r="B714" s="72">
        <v>708</v>
      </c>
      <c r="C714" s="92" t="s">
        <v>302</v>
      </c>
      <c r="D714" s="93">
        <f>VLOOKUP($B714,'Data 2'!$A$6:$U$2935,2+$H$4)</f>
        <v>4.7923322683706067</v>
      </c>
      <c r="E714" s="93">
        <f t="shared" si="47"/>
        <v>4.7994122683706069</v>
      </c>
      <c r="F714" s="94">
        <f t="shared" si="48"/>
        <v>436</v>
      </c>
      <c r="G714" s="80" t="str">
        <f t="shared" si="49"/>
        <v>Glen Waverley</v>
      </c>
      <c r="H714" s="81">
        <f t="shared" si="50"/>
        <v>1.5825169555388092</v>
      </c>
    </row>
    <row r="715" spans="2:8" x14ac:dyDescent="0.3">
      <c r="B715" s="72">
        <v>709</v>
      </c>
      <c r="C715" s="92" t="s">
        <v>1203</v>
      </c>
      <c r="D715" s="93">
        <f>VLOOKUP($B715,'Data 2'!$A$6:$U$2935,2+$H$4)</f>
        <v>0</v>
      </c>
      <c r="E715" s="93">
        <f t="shared" si="47"/>
        <v>7.0900000000000008E-3</v>
      </c>
      <c r="F715" s="94">
        <f t="shared" si="48"/>
        <v>2418</v>
      </c>
      <c r="G715" s="80" t="str">
        <f t="shared" si="49"/>
        <v>Bentleigh</v>
      </c>
      <c r="H715" s="81">
        <f t="shared" si="50"/>
        <v>1.5329125338142471</v>
      </c>
    </row>
    <row r="716" spans="2:8" x14ac:dyDescent="0.3">
      <c r="B716" s="72">
        <v>710</v>
      </c>
      <c r="C716" s="92" t="s">
        <v>1204</v>
      </c>
      <c r="D716" s="93">
        <f>VLOOKUP($B716,'Data 2'!$A$6:$U$2935,2+$H$4)</f>
        <v>0</v>
      </c>
      <c r="E716" s="93">
        <f t="shared" si="47"/>
        <v>7.1000000000000004E-3</v>
      </c>
      <c r="F716" s="94">
        <f t="shared" si="48"/>
        <v>2417</v>
      </c>
      <c r="G716" s="80" t="str">
        <f t="shared" si="49"/>
        <v>Glen Iris (Vic.)</v>
      </c>
      <c r="H716" s="81">
        <f t="shared" si="50"/>
        <v>1.489971346704871</v>
      </c>
    </row>
    <row r="717" spans="2:8" x14ac:dyDescent="0.3">
      <c r="B717" s="72">
        <v>711</v>
      </c>
      <c r="C717" s="92" t="s">
        <v>1205</v>
      </c>
      <c r="D717" s="93">
        <f>VLOOKUP($B717,'Data 2'!$A$6:$U$2935,2+$H$4)</f>
        <v>0</v>
      </c>
      <c r="E717" s="93">
        <f t="shared" si="47"/>
        <v>7.1100000000000009E-3</v>
      </c>
      <c r="F717" s="94">
        <f t="shared" si="48"/>
        <v>2416</v>
      </c>
      <c r="G717" s="80" t="str">
        <f t="shared" si="49"/>
        <v>Malvern (Vic.)</v>
      </c>
      <c r="H717" s="81">
        <f t="shared" si="50"/>
        <v>1.4705882352941175</v>
      </c>
    </row>
    <row r="718" spans="2:8" x14ac:dyDescent="0.3">
      <c r="B718" s="72">
        <v>712</v>
      </c>
      <c r="C718" s="92" t="s">
        <v>303</v>
      </c>
      <c r="D718" s="93">
        <f>VLOOKUP($B718,'Data 2'!$A$6:$U$2935,2+$H$4)</f>
        <v>6.5140845070422531</v>
      </c>
      <c r="E718" s="93">
        <f t="shared" si="47"/>
        <v>6.5212045070422526</v>
      </c>
      <c r="F718" s="94">
        <f t="shared" si="48"/>
        <v>313</v>
      </c>
      <c r="G718" s="80" t="str">
        <f t="shared" si="49"/>
        <v>Beaumaris (Vic.)</v>
      </c>
      <c r="H718" s="81">
        <f t="shared" si="50"/>
        <v>1.4548981571290009</v>
      </c>
    </row>
    <row r="719" spans="2:8" x14ac:dyDescent="0.3">
      <c r="B719" s="72">
        <v>713</v>
      </c>
      <c r="C719" s="92" t="s">
        <v>1206</v>
      </c>
      <c r="D719" s="93">
        <f>VLOOKUP($B719,'Data 2'!$A$6:$U$2935,2+$H$4)</f>
        <v>0</v>
      </c>
      <c r="E719" s="93">
        <f t="shared" si="47"/>
        <v>7.1300000000000009E-3</v>
      </c>
      <c r="F719" s="94">
        <f t="shared" si="48"/>
        <v>2415</v>
      </c>
      <c r="G719" s="80" t="str">
        <f t="shared" si="49"/>
        <v>Ashburton</v>
      </c>
      <c r="H719" s="81">
        <f t="shared" si="50"/>
        <v>1.4545454545454546</v>
      </c>
    </row>
    <row r="720" spans="2:8" x14ac:dyDescent="0.3">
      <c r="B720" s="72">
        <v>714</v>
      </c>
      <c r="C720" s="92" t="s">
        <v>1207</v>
      </c>
      <c r="D720" s="93">
        <f>VLOOKUP($B720,'Data 2'!$A$6:$U$2935,2+$H$4)</f>
        <v>0</v>
      </c>
      <c r="E720" s="93">
        <f t="shared" si="47"/>
        <v>7.1400000000000005E-3</v>
      </c>
      <c r="F720" s="94">
        <f t="shared" si="48"/>
        <v>2414</v>
      </c>
      <c r="G720" s="80" t="str">
        <f t="shared" si="49"/>
        <v>Warrandyte</v>
      </c>
      <c r="H720" s="81">
        <f t="shared" si="50"/>
        <v>1.3972055888223553</v>
      </c>
    </row>
    <row r="721" spans="2:8" x14ac:dyDescent="0.3">
      <c r="B721" s="72">
        <v>715</v>
      </c>
      <c r="C721" s="92" t="s">
        <v>1208</v>
      </c>
      <c r="D721" s="93">
        <f>VLOOKUP($B721,'Data 2'!$A$6:$U$2935,2+$H$4)</f>
        <v>0</v>
      </c>
      <c r="E721" s="93">
        <f t="shared" si="47"/>
        <v>7.150000000000001E-3</v>
      </c>
      <c r="F721" s="94">
        <f t="shared" si="48"/>
        <v>2413</v>
      </c>
      <c r="G721" s="80" t="str">
        <f t="shared" si="49"/>
        <v>Plenty (Vic.)</v>
      </c>
      <c r="H721" s="81">
        <f t="shared" si="50"/>
        <v>1.3698630136986301</v>
      </c>
    </row>
    <row r="722" spans="2:8" x14ac:dyDescent="0.3">
      <c r="B722" s="72">
        <v>716</v>
      </c>
      <c r="C722" s="92" t="s">
        <v>1209</v>
      </c>
      <c r="D722" s="93">
        <f>VLOOKUP($B722,'Data 2'!$A$6:$U$2935,2+$H$4)</f>
        <v>0</v>
      </c>
      <c r="E722" s="93">
        <f t="shared" si="47"/>
        <v>7.1600000000000006E-3</v>
      </c>
      <c r="F722" s="94">
        <f t="shared" si="48"/>
        <v>2412</v>
      </c>
      <c r="G722" s="80" t="str">
        <f t="shared" si="49"/>
        <v>Carnegie</v>
      </c>
      <c r="H722" s="81">
        <f t="shared" si="50"/>
        <v>1.3554216867469879</v>
      </c>
    </row>
    <row r="723" spans="2:8" x14ac:dyDescent="0.3">
      <c r="B723" s="72">
        <v>717</v>
      </c>
      <c r="C723" s="92" t="s">
        <v>1210</v>
      </c>
      <c r="D723" s="93">
        <f>VLOOKUP($B723,'Data 2'!$A$6:$U$2935,2+$H$4)</f>
        <v>0</v>
      </c>
      <c r="E723" s="93">
        <f t="shared" si="47"/>
        <v>7.1700000000000002E-3</v>
      </c>
      <c r="F723" s="94">
        <f t="shared" si="48"/>
        <v>2411</v>
      </c>
      <c r="G723" s="80" t="str">
        <f t="shared" si="49"/>
        <v>Caulfield North</v>
      </c>
      <c r="H723" s="81">
        <f t="shared" si="50"/>
        <v>1.354679802955665</v>
      </c>
    </row>
    <row r="724" spans="2:8" x14ac:dyDescent="0.3">
      <c r="B724" s="72">
        <v>718</v>
      </c>
      <c r="C724" s="92" t="s">
        <v>1211</v>
      </c>
      <c r="D724" s="93">
        <f>VLOOKUP($B724,'Data 2'!$A$6:$U$2935,2+$H$4)</f>
        <v>0</v>
      </c>
      <c r="E724" s="93">
        <f t="shared" si="47"/>
        <v>7.1800000000000006E-3</v>
      </c>
      <c r="F724" s="94">
        <f t="shared" si="48"/>
        <v>2410</v>
      </c>
      <c r="G724" s="80" t="str">
        <f t="shared" si="49"/>
        <v>Murrumbeena</v>
      </c>
      <c r="H724" s="81">
        <f t="shared" si="50"/>
        <v>1.3043478260869565</v>
      </c>
    </row>
    <row r="725" spans="2:8" x14ac:dyDescent="0.3">
      <c r="B725" s="72">
        <v>719</v>
      </c>
      <c r="C725" s="92" t="s">
        <v>1212</v>
      </c>
      <c r="D725" s="93">
        <f>VLOOKUP($B725,'Data 2'!$A$6:$U$2935,2+$H$4)</f>
        <v>100</v>
      </c>
      <c r="E725" s="93">
        <f t="shared" si="47"/>
        <v>100.00718999999999</v>
      </c>
      <c r="F725" s="94">
        <f t="shared" si="48"/>
        <v>4</v>
      </c>
      <c r="G725" s="80" t="str">
        <f t="shared" si="49"/>
        <v>Macleod (Vic.)</v>
      </c>
      <c r="H725" s="81">
        <f t="shared" si="50"/>
        <v>1.3035381750465549</v>
      </c>
    </row>
    <row r="726" spans="2:8" x14ac:dyDescent="0.3">
      <c r="B726" s="72">
        <v>720</v>
      </c>
      <c r="C726" s="92" t="s">
        <v>1213</v>
      </c>
      <c r="D726" s="93">
        <f>VLOOKUP($B726,'Data 2'!$A$6:$U$2935,2+$H$4)</f>
        <v>0</v>
      </c>
      <c r="E726" s="93">
        <f t="shared" si="47"/>
        <v>7.2000000000000007E-3</v>
      </c>
      <c r="F726" s="94">
        <f t="shared" si="48"/>
        <v>2409</v>
      </c>
      <c r="G726" s="80" t="str">
        <f t="shared" si="49"/>
        <v>Canterbury (Vic.)</v>
      </c>
      <c r="H726" s="81">
        <f t="shared" si="50"/>
        <v>1.3071895424836601</v>
      </c>
    </row>
    <row r="727" spans="2:8" x14ac:dyDescent="0.3">
      <c r="B727" s="72">
        <v>721</v>
      </c>
      <c r="C727" s="92" t="s">
        <v>1214</v>
      </c>
      <c r="D727" s="93">
        <f>VLOOKUP($B727,'Data 2'!$A$6:$U$2935,2+$H$4)</f>
        <v>8.235294117647058</v>
      </c>
      <c r="E727" s="93">
        <f t="shared" si="47"/>
        <v>8.2425041176470586</v>
      </c>
      <c r="F727" s="94">
        <f t="shared" si="48"/>
        <v>217</v>
      </c>
      <c r="G727" s="80" t="str">
        <f t="shared" si="49"/>
        <v>Middle Park (Vic.)</v>
      </c>
      <c r="H727" s="81">
        <f t="shared" si="50"/>
        <v>1.2931034482758621</v>
      </c>
    </row>
    <row r="728" spans="2:8" x14ac:dyDescent="0.3">
      <c r="B728" s="72">
        <v>722</v>
      </c>
      <c r="C728" s="92" t="s">
        <v>1215</v>
      </c>
      <c r="D728" s="93">
        <f>VLOOKUP($B728,'Data 2'!$A$6:$U$2935,2+$H$4)</f>
        <v>0</v>
      </c>
      <c r="E728" s="93">
        <f t="shared" si="47"/>
        <v>7.2200000000000007E-3</v>
      </c>
      <c r="F728" s="94">
        <f t="shared" si="48"/>
        <v>2408</v>
      </c>
      <c r="G728" s="80" t="str">
        <f t="shared" si="49"/>
        <v>Scoresby</v>
      </c>
      <c r="H728" s="81">
        <f t="shared" si="50"/>
        <v>1.2315270935960592</v>
      </c>
    </row>
    <row r="729" spans="2:8" x14ac:dyDescent="0.3">
      <c r="B729" s="72">
        <v>723</v>
      </c>
      <c r="C729" s="92" t="s">
        <v>1216</v>
      </c>
      <c r="D729" s="93">
        <f>VLOOKUP($B729,'Data 2'!$A$6:$U$2935,2+$H$4)</f>
        <v>0</v>
      </c>
      <c r="E729" s="93">
        <f t="shared" si="47"/>
        <v>7.2300000000000003E-3</v>
      </c>
      <c r="F729" s="94">
        <f t="shared" si="48"/>
        <v>2407</v>
      </c>
      <c r="G729" s="80" t="str">
        <f t="shared" si="49"/>
        <v>Barwon Heads</v>
      </c>
      <c r="H729" s="81">
        <f t="shared" si="50"/>
        <v>1.1904761904761905</v>
      </c>
    </row>
    <row r="730" spans="2:8" x14ac:dyDescent="0.3">
      <c r="B730" s="72">
        <v>724</v>
      </c>
      <c r="C730" s="92" t="s">
        <v>3129</v>
      </c>
      <c r="D730" s="93">
        <f>VLOOKUP($B730,'Data 2'!$A$6:$U$2935,2+$H$4)</f>
        <v>0</v>
      </c>
      <c r="E730" s="93">
        <f t="shared" si="47"/>
        <v>7.2400000000000008E-3</v>
      </c>
      <c r="F730" s="94">
        <f t="shared" si="48"/>
        <v>2406</v>
      </c>
      <c r="G730" s="80" t="str">
        <f t="shared" si="49"/>
        <v>Caulfield</v>
      </c>
      <c r="H730" s="81">
        <f t="shared" si="50"/>
        <v>1.1278195488721803</v>
      </c>
    </row>
    <row r="731" spans="2:8" x14ac:dyDescent="0.3">
      <c r="B731" s="72">
        <v>725</v>
      </c>
      <c r="C731" s="92" t="s">
        <v>1217</v>
      </c>
      <c r="D731" s="93">
        <f>VLOOKUP($B731,'Data 2'!$A$6:$U$2935,2+$H$4)</f>
        <v>0</v>
      </c>
      <c r="E731" s="93">
        <f t="shared" si="47"/>
        <v>7.2500000000000004E-3</v>
      </c>
      <c r="F731" s="94">
        <f t="shared" si="48"/>
        <v>2405</v>
      </c>
      <c r="G731" s="80" t="str">
        <f t="shared" si="49"/>
        <v>Park Orchards</v>
      </c>
      <c r="H731" s="81">
        <f t="shared" si="50"/>
        <v>1.1019283746556474</v>
      </c>
    </row>
    <row r="732" spans="2:8" x14ac:dyDescent="0.3">
      <c r="B732" s="72">
        <v>726</v>
      </c>
      <c r="C732" s="92" t="s">
        <v>1218</v>
      </c>
      <c r="D732" s="93">
        <f>VLOOKUP($B732,'Data 2'!$A$6:$U$2935,2+$H$4)</f>
        <v>0</v>
      </c>
      <c r="E732" s="93">
        <f t="shared" si="47"/>
        <v>7.2600000000000008E-3</v>
      </c>
      <c r="F732" s="94">
        <f t="shared" si="48"/>
        <v>2404</v>
      </c>
      <c r="G732" s="80" t="str">
        <f t="shared" si="49"/>
        <v>McKinnon</v>
      </c>
      <c r="H732" s="81">
        <f t="shared" si="50"/>
        <v>1.0849909584086799</v>
      </c>
    </row>
    <row r="733" spans="2:8" x14ac:dyDescent="0.3">
      <c r="B733" s="72">
        <v>727</v>
      </c>
      <c r="C733" s="92" t="s">
        <v>1219</v>
      </c>
      <c r="D733" s="93">
        <f>VLOOKUP($B733,'Data 2'!$A$6:$U$2935,2+$H$4)</f>
        <v>0</v>
      </c>
      <c r="E733" s="93">
        <f t="shared" si="47"/>
        <v>7.2700000000000004E-3</v>
      </c>
      <c r="F733" s="94">
        <f t="shared" si="48"/>
        <v>2403</v>
      </c>
      <c r="G733" s="80" t="str">
        <f t="shared" si="49"/>
        <v>Kew East</v>
      </c>
      <c r="H733" s="81">
        <f t="shared" si="50"/>
        <v>1.070663811563169</v>
      </c>
    </row>
    <row r="734" spans="2:8" x14ac:dyDescent="0.3">
      <c r="B734" s="72">
        <v>728</v>
      </c>
      <c r="C734" s="92" t="s">
        <v>1220</v>
      </c>
      <c r="D734" s="93">
        <f>VLOOKUP($B734,'Data 2'!$A$6:$U$2935,2+$H$4)</f>
        <v>1.948051948051948</v>
      </c>
      <c r="E734" s="93">
        <f t="shared" si="47"/>
        <v>1.955331948051948</v>
      </c>
      <c r="F734" s="94">
        <f t="shared" si="48"/>
        <v>683</v>
      </c>
      <c r="G734" s="80" t="str">
        <f t="shared" si="49"/>
        <v>Alphington</v>
      </c>
      <c r="H734" s="81">
        <f t="shared" si="50"/>
        <v>1.0714285714285714</v>
      </c>
    </row>
    <row r="735" spans="2:8" x14ac:dyDescent="0.3">
      <c r="B735" s="72">
        <v>729</v>
      </c>
      <c r="C735" s="92" t="s">
        <v>304</v>
      </c>
      <c r="D735" s="93">
        <f>VLOOKUP($B735,'Data 2'!$A$6:$U$2935,2+$H$4)</f>
        <v>7.4914869466515324</v>
      </c>
      <c r="E735" s="93">
        <f t="shared" si="47"/>
        <v>7.4987769466515326</v>
      </c>
      <c r="F735" s="94">
        <f t="shared" si="48"/>
        <v>250</v>
      </c>
      <c r="G735" s="80" t="str">
        <f t="shared" si="49"/>
        <v>Chelsea</v>
      </c>
      <c r="H735" s="81">
        <f t="shared" si="50"/>
        <v>1.0638297872340425</v>
      </c>
    </row>
    <row r="736" spans="2:8" x14ac:dyDescent="0.3">
      <c r="B736" s="72">
        <v>730</v>
      </c>
      <c r="C736" s="92" t="s">
        <v>305</v>
      </c>
      <c r="D736" s="93">
        <f>VLOOKUP($B736,'Data 2'!$A$6:$U$2935,2+$H$4)</f>
        <v>9.5541401273885356</v>
      </c>
      <c r="E736" s="93">
        <f t="shared" si="47"/>
        <v>9.5614401273885363</v>
      </c>
      <c r="F736" s="94">
        <f t="shared" si="48"/>
        <v>170</v>
      </c>
      <c r="G736" s="80" t="str">
        <f t="shared" si="49"/>
        <v>Albert Park (Vic.)</v>
      </c>
      <c r="H736" s="81">
        <f t="shared" si="50"/>
        <v>1.0676156583629894</v>
      </c>
    </row>
    <row r="737" spans="2:8" x14ac:dyDescent="0.3">
      <c r="B737" s="72">
        <v>731</v>
      </c>
      <c r="C737" s="92" t="s">
        <v>306</v>
      </c>
      <c r="D737" s="93">
        <f>VLOOKUP($B737,'Data 2'!$A$6:$U$2935,2+$H$4)</f>
        <v>4.8888888888888893</v>
      </c>
      <c r="E737" s="93">
        <f t="shared" si="47"/>
        <v>4.8961988888888897</v>
      </c>
      <c r="F737" s="94">
        <f t="shared" si="48"/>
        <v>430</v>
      </c>
      <c r="G737" s="80" t="str">
        <f t="shared" si="49"/>
        <v>Hampton (Vic.)</v>
      </c>
      <c r="H737" s="81">
        <f t="shared" si="50"/>
        <v>1.0172939979654121</v>
      </c>
    </row>
    <row r="738" spans="2:8" x14ac:dyDescent="0.3">
      <c r="B738" s="72">
        <v>732</v>
      </c>
      <c r="C738" s="92" t="s">
        <v>1221</v>
      </c>
      <c r="D738" s="93">
        <f>VLOOKUP($B738,'Data 2'!$A$6:$U$2935,2+$H$4)</f>
        <v>0</v>
      </c>
      <c r="E738" s="93">
        <f t="shared" si="47"/>
        <v>7.320000000000001E-3</v>
      </c>
      <c r="F738" s="94">
        <f t="shared" si="48"/>
        <v>2402</v>
      </c>
      <c r="G738" s="80" t="str">
        <f t="shared" si="49"/>
        <v>Safety Beach (Vic.)</v>
      </c>
      <c r="H738" s="81">
        <f t="shared" si="50"/>
        <v>0.96463022508038598</v>
      </c>
    </row>
    <row r="739" spans="2:8" x14ac:dyDescent="0.3">
      <c r="B739" s="72">
        <v>733</v>
      </c>
      <c r="C739" s="92" t="s">
        <v>1222</v>
      </c>
      <c r="D739" s="93">
        <f>VLOOKUP($B739,'Data 2'!$A$6:$U$2935,2+$H$4)</f>
        <v>0</v>
      </c>
      <c r="E739" s="93">
        <f t="shared" si="47"/>
        <v>7.3300000000000006E-3</v>
      </c>
      <c r="F739" s="94">
        <f t="shared" si="48"/>
        <v>2401</v>
      </c>
      <c r="G739" s="80" t="str">
        <f t="shared" si="49"/>
        <v>Aberfeldie</v>
      </c>
      <c r="H739" s="81">
        <f t="shared" si="50"/>
        <v>0.949367088607595</v>
      </c>
    </row>
    <row r="740" spans="2:8" x14ac:dyDescent="0.3">
      <c r="B740" s="72">
        <v>734</v>
      </c>
      <c r="C740" s="92" t="s">
        <v>1223</v>
      </c>
      <c r="D740" s="93">
        <f>VLOOKUP($B740,'Data 2'!$A$6:$U$2935,2+$H$4)</f>
        <v>0</v>
      </c>
      <c r="E740" s="93">
        <f t="shared" si="47"/>
        <v>7.3400000000000002E-3</v>
      </c>
      <c r="F740" s="94">
        <f t="shared" si="48"/>
        <v>2400</v>
      </c>
      <c r="G740" s="80" t="str">
        <f t="shared" si="49"/>
        <v>Surrey Hills</v>
      </c>
      <c r="H740" s="81">
        <f t="shared" si="50"/>
        <v>0.87378640776699035</v>
      </c>
    </row>
    <row r="741" spans="2:8" x14ac:dyDescent="0.3">
      <c r="B741" s="72">
        <v>735</v>
      </c>
      <c r="C741" s="92" t="s">
        <v>1224</v>
      </c>
      <c r="D741" s="93">
        <f>VLOOKUP($B741,'Data 2'!$A$6:$U$2935,2+$H$4)</f>
        <v>0</v>
      </c>
      <c r="E741" s="93">
        <f t="shared" si="47"/>
        <v>7.3500000000000006E-3</v>
      </c>
      <c r="F741" s="94">
        <f t="shared" si="48"/>
        <v>2399</v>
      </c>
      <c r="G741" s="80" t="str">
        <f t="shared" si="49"/>
        <v>Toorak</v>
      </c>
      <c r="H741" s="81">
        <f t="shared" si="50"/>
        <v>0.86058519793459543</v>
      </c>
    </row>
    <row r="742" spans="2:8" x14ac:dyDescent="0.3">
      <c r="B742" s="72">
        <v>736</v>
      </c>
      <c r="C742" s="92" t="s">
        <v>1225</v>
      </c>
      <c r="D742" s="93">
        <f>VLOOKUP($B742,'Data 2'!$A$6:$U$2935,2+$H$4)</f>
        <v>7.8947368421052628</v>
      </c>
      <c r="E742" s="93">
        <f t="shared" si="47"/>
        <v>7.9020968421052631</v>
      </c>
      <c r="F742" s="94">
        <f t="shared" si="48"/>
        <v>229</v>
      </c>
      <c r="G742" s="80" t="str">
        <f t="shared" si="49"/>
        <v>Balwyn</v>
      </c>
      <c r="H742" s="81">
        <f t="shared" si="50"/>
        <v>0.86299892125134836</v>
      </c>
    </row>
    <row r="743" spans="2:8" x14ac:dyDescent="0.3">
      <c r="B743" s="72">
        <v>737</v>
      </c>
      <c r="C743" s="92" t="s">
        <v>307</v>
      </c>
      <c r="D743" s="93">
        <f>VLOOKUP($B743,'Data 2'!$A$6:$U$2935,2+$H$4)</f>
        <v>7.8947368421052628</v>
      </c>
      <c r="E743" s="93">
        <f t="shared" si="47"/>
        <v>7.9021068421052627</v>
      </c>
      <c r="F743" s="94">
        <f t="shared" si="48"/>
        <v>228</v>
      </c>
      <c r="G743" s="80" t="str">
        <f t="shared" si="49"/>
        <v>Parkville (Vic.)</v>
      </c>
      <c r="H743" s="81">
        <f t="shared" si="50"/>
        <v>0.77922077922077926</v>
      </c>
    </row>
    <row r="744" spans="2:8" x14ac:dyDescent="0.3">
      <c r="B744" s="72">
        <v>738</v>
      </c>
      <c r="C744" s="92" t="s">
        <v>1226</v>
      </c>
      <c r="D744" s="93">
        <f>VLOOKUP($B744,'Data 2'!$A$6:$U$2935,2+$H$4)</f>
        <v>0</v>
      </c>
      <c r="E744" s="93">
        <f t="shared" si="47"/>
        <v>7.3800000000000003E-3</v>
      </c>
      <c r="F744" s="94">
        <f t="shared" si="48"/>
        <v>2398</v>
      </c>
      <c r="G744" s="80" t="str">
        <f t="shared" si="49"/>
        <v>Mont Albert North</v>
      </c>
      <c r="H744" s="81">
        <f t="shared" si="50"/>
        <v>0.77120822622107965</v>
      </c>
    </row>
    <row r="745" spans="2:8" x14ac:dyDescent="0.3">
      <c r="B745" s="72">
        <v>739</v>
      </c>
      <c r="C745" s="92" t="s">
        <v>1227</v>
      </c>
      <c r="D745" s="93">
        <f>VLOOKUP($B745,'Data 2'!$A$6:$U$2935,2+$H$4)</f>
        <v>0</v>
      </c>
      <c r="E745" s="93">
        <f t="shared" si="47"/>
        <v>7.3900000000000007E-3</v>
      </c>
      <c r="F745" s="94">
        <f t="shared" si="48"/>
        <v>2397</v>
      </c>
      <c r="G745" s="80" t="str">
        <f t="shared" si="49"/>
        <v>Yuroke</v>
      </c>
      <c r="H745" s="81">
        <f t="shared" si="50"/>
        <v>0</v>
      </c>
    </row>
    <row r="746" spans="2:8" x14ac:dyDescent="0.3">
      <c r="B746" s="72">
        <v>740</v>
      </c>
      <c r="C746" s="92" t="s">
        <v>1228</v>
      </c>
      <c r="D746" s="93">
        <f>VLOOKUP($B746,'Data 2'!$A$6:$U$2935,2+$H$4)</f>
        <v>0</v>
      </c>
      <c r="E746" s="93">
        <f t="shared" si="47"/>
        <v>7.4000000000000003E-3</v>
      </c>
      <c r="F746" s="94">
        <f t="shared" si="48"/>
        <v>2396</v>
      </c>
      <c r="G746" s="80" t="str">
        <f t="shared" si="49"/>
        <v>Yulecart</v>
      </c>
      <c r="H746" s="81">
        <f t="shared" si="50"/>
        <v>0</v>
      </c>
    </row>
    <row r="747" spans="2:8" x14ac:dyDescent="0.3">
      <c r="B747" s="72">
        <v>741</v>
      </c>
      <c r="C747" s="92" t="s">
        <v>1229</v>
      </c>
      <c r="D747" s="93">
        <f>VLOOKUP($B747,'Data 2'!$A$6:$U$2935,2+$H$4)</f>
        <v>11.111111111111111</v>
      </c>
      <c r="E747" s="93">
        <f t="shared" si="47"/>
        <v>11.118521111111111</v>
      </c>
      <c r="F747" s="94">
        <f t="shared" si="48"/>
        <v>134</v>
      </c>
      <c r="G747" s="80" t="str">
        <f t="shared" si="49"/>
        <v>Youarang</v>
      </c>
      <c r="H747" s="81">
        <f t="shared" si="50"/>
        <v>0</v>
      </c>
    </row>
    <row r="748" spans="2:8" x14ac:dyDescent="0.3">
      <c r="B748" s="72">
        <v>742</v>
      </c>
      <c r="C748" s="92" t="s">
        <v>1230</v>
      </c>
      <c r="D748" s="93">
        <f>VLOOKUP($B748,'Data 2'!$A$6:$U$2935,2+$H$4)</f>
        <v>0</v>
      </c>
      <c r="E748" s="93">
        <f t="shared" si="47"/>
        <v>7.4200000000000004E-3</v>
      </c>
      <c r="F748" s="94">
        <f t="shared" si="48"/>
        <v>2395</v>
      </c>
      <c r="G748" s="80" t="str">
        <f t="shared" si="49"/>
        <v>Youanmite</v>
      </c>
      <c r="H748" s="81">
        <f t="shared" si="50"/>
        <v>0</v>
      </c>
    </row>
    <row r="749" spans="2:8" x14ac:dyDescent="0.3">
      <c r="B749" s="72">
        <v>743</v>
      </c>
      <c r="C749" s="92" t="s">
        <v>308</v>
      </c>
      <c r="D749" s="93">
        <f>VLOOKUP($B749,'Data 2'!$A$6:$U$2935,2+$H$4)</f>
        <v>3.125</v>
      </c>
      <c r="E749" s="93">
        <f t="shared" si="47"/>
        <v>3.1324299999999998</v>
      </c>
      <c r="F749" s="94">
        <f t="shared" si="48"/>
        <v>585</v>
      </c>
      <c r="G749" s="80" t="str">
        <f t="shared" si="49"/>
        <v>Yinnar South</v>
      </c>
      <c r="H749" s="81">
        <f t="shared" si="50"/>
        <v>0</v>
      </c>
    </row>
    <row r="750" spans="2:8" x14ac:dyDescent="0.3">
      <c r="B750" s="72">
        <v>744</v>
      </c>
      <c r="C750" s="92" t="s">
        <v>1231</v>
      </c>
      <c r="D750" s="93">
        <f>VLOOKUP($B750,'Data 2'!$A$6:$U$2935,2+$H$4)</f>
        <v>0</v>
      </c>
      <c r="E750" s="93">
        <f t="shared" si="47"/>
        <v>7.4400000000000004E-3</v>
      </c>
      <c r="F750" s="94">
        <f t="shared" si="48"/>
        <v>2394</v>
      </c>
      <c r="G750" s="80" t="str">
        <f t="shared" si="49"/>
        <v>Yinnar</v>
      </c>
      <c r="H750" s="81">
        <f t="shared" si="50"/>
        <v>0</v>
      </c>
    </row>
    <row r="751" spans="2:8" x14ac:dyDescent="0.3">
      <c r="B751" s="72">
        <v>745</v>
      </c>
      <c r="C751" s="92" t="s">
        <v>1232</v>
      </c>
      <c r="D751" s="93">
        <f>VLOOKUP($B751,'Data 2'!$A$6:$U$2935,2+$H$4)</f>
        <v>0</v>
      </c>
      <c r="E751" s="93">
        <f t="shared" si="47"/>
        <v>7.4500000000000009E-3</v>
      </c>
      <c r="F751" s="94">
        <f t="shared" si="48"/>
        <v>2393</v>
      </c>
      <c r="G751" s="80" t="str">
        <f t="shared" si="49"/>
        <v>Yielima</v>
      </c>
      <c r="H751" s="81">
        <f t="shared" si="50"/>
        <v>0</v>
      </c>
    </row>
    <row r="752" spans="2:8" x14ac:dyDescent="0.3">
      <c r="B752" s="72">
        <v>746</v>
      </c>
      <c r="C752" s="92" t="s">
        <v>1233</v>
      </c>
      <c r="D752" s="93">
        <f>VLOOKUP($B752,'Data 2'!$A$6:$U$2935,2+$H$4)</f>
        <v>0</v>
      </c>
      <c r="E752" s="93">
        <f t="shared" si="47"/>
        <v>7.4600000000000005E-3</v>
      </c>
      <c r="F752" s="94">
        <f t="shared" si="48"/>
        <v>2392</v>
      </c>
      <c r="G752" s="80" t="str">
        <f t="shared" si="49"/>
        <v>Yering</v>
      </c>
      <c r="H752" s="81">
        <f t="shared" si="50"/>
        <v>0</v>
      </c>
    </row>
    <row r="753" spans="2:8" x14ac:dyDescent="0.3">
      <c r="B753" s="72">
        <v>747</v>
      </c>
      <c r="C753" s="92" t="s">
        <v>1234</v>
      </c>
      <c r="D753" s="93">
        <f>VLOOKUP($B753,'Data 2'!$A$6:$U$2935,2+$H$4)</f>
        <v>0</v>
      </c>
      <c r="E753" s="93">
        <f t="shared" si="47"/>
        <v>7.4700000000000009E-3</v>
      </c>
      <c r="F753" s="94">
        <f t="shared" si="48"/>
        <v>2391</v>
      </c>
      <c r="G753" s="80" t="str">
        <f t="shared" si="49"/>
        <v>Yeodene</v>
      </c>
      <c r="H753" s="81">
        <f t="shared" si="50"/>
        <v>0</v>
      </c>
    </row>
    <row r="754" spans="2:8" x14ac:dyDescent="0.3">
      <c r="B754" s="72">
        <v>748</v>
      </c>
      <c r="C754" s="92" t="s">
        <v>309</v>
      </c>
      <c r="D754" s="93">
        <f>VLOOKUP($B754,'Data 2'!$A$6:$U$2935,2+$H$4)</f>
        <v>12.676056338028168</v>
      </c>
      <c r="E754" s="93">
        <f t="shared" si="47"/>
        <v>12.683536338028167</v>
      </c>
      <c r="F754" s="94">
        <f t="shared" si="48"/>
        <v>106</v>
      </c>
      <c r="G754" s="80" t="str">
        <f t="shared" si="49"/>
        <v>Yeo</v>
      </c>
      <c r="H754" s="81">
        <f t="shared" si="50"/>
        <v>0</v>
      </c>
    </row>
    <row r="755" spans="2:8" x14ac:dyDescent="0.3">
      <c r="B755" s="72">
        <v>749</v>
      </c>
      <c r="C755" s="92" t="s">
        <v>1235</v>
      </c>
      <c r="D755" s="93">
        <f>VLOOKUP($B755,'Data 2'!$A$6:$U$2935,2+$H$4)</f>
        <v>0</v>
      </c>
      <c r="E755" s="93">
        <f t="shared" si="47"/>
        <v>7.490000000000001E-3</v>
      </c>
      <c r="F755" s="94">
        <f t="shared" si="48"/>
        <v>2390</v>
      </c>
      <c r="G755" s="80" t="str">
        <f t="shared" si="49"/>
        <v>Yendon</v>
      </c>
      <c r="H755" s="81">
        <f t="shared" si="50"/>
        <v>0</v>
      </c>
    </row>
    <row r="756" spans="2:8" x14ac:dyDescent="0.3">
      <c r="B756" s="72">
        <v>750</v>
      </c>
      <c r="C756" s="92" t="s">
        <v>1236</v>
      </c>
      <c r="D756" s="93">
        <f>VLOOKUP($B756,'Data 2'!$A$6:$U$2935,2+$H$4)</f>
        <v>0</v>
      </c>
      <c r="E756" s="93">
        <f t="shared" si="47"/>
        <v>7.5000000000000006E-3</v>
      </c>
      <c r="F756" s="94">
        <f t="shared" si="48"/>
        <v>2389</v>
      </c>
      <c r="G756" s="80" t="str">
        <f t="shared" si="49"/>
        <v>Yelta (Vic.)</v>
      </c>
      <c r="H756" s="81">
        <f t="shared" si="50"/>
        <v>0</v>
      </c>
    </row>
    <row r="757" spans="2:8" x14ac:dyDescent="0.3">
      <c r="B757" s="72">
        <v>751</v>
      </c>
      <c r="C757" s="92" t="s">
        <v>1237</v>
      </c>
      <c r="D757" s="93">
        <f>VLOOKUP($B757,'Data 2'!$A$6:$U$2935,2+$H$4)</f>
        <v>0</v>
      </c>
      <c r="E757" s="93">
        <f t="shared" si="47"/>
        <v>7.5100000000000002E-3</v>
      </c>
      <c r="F757" s="94">
        <f t="shared" si="48"/>
        <v>2388</v>
      </c>
      <c r="G757" s="80" t="str">
        <f t="shared" si="49"/>
        <v>Yellingbo</v>
      </c>
      <c r="H757" s="81">
        <f t="shared" si="50"/>
        <v>0</v>
      </c>
    </row>
    <row r="758" spans="2:8" x14ac:dyDescent="0.3">
      <c r="B758" s="72">
        <v>752</v>
      </c>
      <c r="C758" s="92" t="s">
        <v>310</v>
      </c>
      <c r="D758" s="93">
        <f>VLOOKUP($B758,'Data 2'!$A$6:$U$2935,2+$H$4)</f>
        <v>3.1578947368421053</v>
      </c>
      <c r="E758" s="93">
        <f t="shared" si="47"/>
        <v>3.1654147368421053</v>
      </c>
      <c r="F758" s="94">
        <f t="shared" si="48"/>
        <v>581</v>
      </c>
      <c r="G758" s="80" t="str">
        <f t="shared" si="49"/>
        <v>Yea</v>
      </c>
      <c r="H758" s="81">
        <f t="shared" si="50"/>
        <v>0</v>
      </c>
    </row>
    <row r="759" spans="2:8" x14ac:dyDescent="0.3">
      <c r="B759" s="72">
        <v>753</v>
      </c>
      <c r="C759" s="92" t="s">
        <v>1238</v>
      </c>
      <c r="D759" s="93">
        <f>VLOOKUP($B759,'Data 2'!$A$6:$U$2935,2+$H$4)</f>
        <v>0</v>
      </c>
      <c r="E759" s="93">
        <f t="shared" si="47"/>
        <v>7.5300000000000002E-3</v>
      </c>
      <c r="F759" s="94">
        <f t="shared" si="48"/>
        <v>2387</v>
      </c>
      <c r="G759" s="80" t="str">
        <f t="shared" si="49"/>
        <v>Yarrawalla</v>
      </c>
      <c r="H759" s="81">
        <f t="shared" si="50"/>
        <v>0</v>
      </c>
    </row>
    <row r="760" spans="2:8" x14ac:dyDescent="0.3">
      <c r="B760" s="72">
        <v>754</v>
      </c>
      <c r="C760" s="92" t="s">
        <v>311</v>
      </c>
      <c r="D760" s="93">
        <f>VLOOKUP($B760,'Data 2'!$A$6:$U$2935,2+$H$4)</f>
        <v>7.1065989847715745</v>
      </c>
      <c r="E760" s="93">
        <f t="shared" si="47"/>
        <v>7.1141389847715741</v>
      </c>
      <c r="F760" s="94">
        <f t="shared" si="48"/>
        <v>268</v>
      </c>
      <c r="G760" s="80" t="str">
        <f t="shared" si="49"/>
        <v>Yarragon South</v>
      </c>
      <c r="H760" s="81">
        <f t="shared" si="50"/>
        <v>0</v>
      </c>
    </row>
    <row r="761" spans="2:8" x14ac:dyDescent="0.3">
      <c r="B761" s="72">
        <v>755</v>
      </c>
      <c r="C761" s="92" t="s">
        <v>1239</v>
      </c>
      <c r="D761" s="93">
        <f>VLOOKUP($B761,'Data 2'!$A$6:$U$2935,2+$H$4)</f>
        <v>0</v>
      </c>
      <c r="E761" s="93">
        <f t="shared" si="47"/>
        <v>7.5500000000000003E-3</v>
      </c>
      <c r="F761" s="94">
        <f t="shared" si="48"/>
        <v>2386</v>
      </c>
      <c r="G761" s="80" t="str">
        <f t="shared" si="49"/>
        <v>Yarragon</v>
      </c>
      <c r="H761" s="81">
        <f t="shared" si="50"/>
        <v>0</v>
      </c>
    </row>
    <row r="762" spans="2:8" x14ac:dyDescent="0.3">
      <c r="B762" s="72">
        <v>756</v>
      </c>
      <c r="C762" s="92" t="s">
        <v>312</v>
      </c>
      <c r="D762" s="93">
        <f>VLOOKUP($B762,'Data 2'!$A$6:$U$2935,2+$H$4)</f>
        <v>15.66265060240964</v>
      </c>
      <c r="E762" s="93">
        <f t="shared" si="47"/>
        <v>15.670210602409639</v>
      </c>
      <c r="F762" s="94">
        <f t="shared" si="48"/>
        <v>76</v>
      </c>
      <c r="G762" s="80" t="str">
        <f t="shared" si="49"/>
        <v>Yarpturk</v>
      </c>
      <c r="H762" s="81">
        <f t="shared" si="50"/>
        <v>0</v>
      </c>
    </row>
    <row r="763" spans="2:8" x14ac:dyDescent="0.3">
      <c r="B763" s="72">
        <v>757</v>
      </c>
      <c r="C763" s="92" t="s">
        <v>1240</v>
      </c>
      <c r="D763" s="93">
        <f>VLOOKUP($B763,'Data 2'!$A$6:$U$2935,2+$H$4)</f>
        <v>0</v>
      </c>
      <c r="E763" s="93">
        <f t="shared" si="47"/>
        <v>7.5700000000000003E-3</v>
      </c>
      <c r="F763" s="94">
        <f t="shared" si="48"/>
        <v>2385</v>
      </c>
      <c r="G763" s="80" t="str">
        <f t="shared" si="49"/>
        <v>Yarck</v>
      </c>
      <c r="H763" s="81">
        <f t="shared" si="50"/>
        <v>0</v>
      </c>
    </row>
    <row r="764" spans="2:8" x14ac:dyDescent="0.3">
      <c r="B764" s="72">
        <v>758</v>
      </c>
      <c r="C764" s="92" t="s">
        <v>313</v>
      </c>
      <c r="D764" s="93">
        <f>VLOOKUP($B764,'Data 2'!$A$6:$U$2935,2+$H$4)</f>
        <v>2.6438569206842923</v>
      </c>
      <c r="E764" s="93">
        <f t="shared" si="47"/>
        <v>2.6514369206842923</v>
      </c>
      <c r="F764" s="94">
        <f t="shared" si="48"/>
        <v>626</v>
      </c>
      <c r="G764" s="80" t="str">
        <f t="shared" si="49"/>
        <v>Yapeen</v>
      </c>
      <c r="H764" s="81">
        <f t="shared" si="50"/>
        <v>0</v>
      </c>
    </row>
    <row r="765" spans="2:8" x14ac:dyDescent="0.3">
      <c r="B765" s="72">
        <v>759</v>
      </c>
      <c r="C765" s="92" t="s">
        <v>1241</v>
      </c>
      <c r="D765" s="93">
        <f>VLOOKUP($B765,'Data 2'!$A$6:$U$2935,2+$H$4)</f>
        <v>0</v>
      </c>
      <c r="E765" s="93">
        <f t="shared" si="47"/>
        <v>7.5900000000000004E-3</v>
      </c>
      <c r="F765" s="94">
        <f t="shared" si="48"/>
        <v>2384</v>
      </c>
      <c r="G765" s="80" t="str">
        <f t="shared" si="49"/>
        <v>Yannathan</v>
      </c>
      <c r="H765" s="81">
        <f t="shared" si="50"/>
        <v>0</v>
      </c>
    </row>
    <row r="766" spans="2:8" x14ac:dyDescent="0.3">
      <c r="B766" s="72">
        <v>760</v>
      </c>
      <c r="C766" s="92" t="s">
        <v>1242</v>
      </c>
      <c r="D766" s="93">
        <f>VLOOKUP($B766,'Data 2'!$A$6:$U$2935,2+$H$4)</f>
        <v>0</v>
      </c>
      <c r="E766" s="93">
        <f t="shared" si="47"/>
        <v>7.6000000000000009E-3</v>
      </c>
      <c r="F766" s="94">
        <f t="shared" si="48"/>
        <v>2383</v>
      </c>
      <c r="G766" s="80" t="str">
        <f t="shared" si="49"/>
        <v>Yangery</v>
      </c>
      <c r="H766" s="81">
        <f t="shared" si="50"/>
        <v>0</v>
      </c>
    </row>
    <row r="767" spans="2:8" x14ac:dyDescent="0.3">
      <c r="B767" s="72">
        <v>761</v>
      </c>
      <c r="C767" s="92" t="s">
        <v>1243</v>
      </c>
      <c r="D767" s="93">
        <f>VLOOKUP($B767,'Data 2'!$A$6:$U$2935,2+$H$4)</f>
        <v>0</v>
      </c>
      <c r="E767" s="93">
        <f t="shared" si="47"/>
        <v>7.6100000000000004E-3</v>
      </c>
      <c r="F767" s="94">
        <f t="shared" si="48"/>
        <v>2382</v>
      </c>
      <c r="G767" s="80" t="str">
        <f t="shared" si="49"/>
        <v>Yandoit</v>
      </c>
      <c r="H767" s="81">
        <f t="shared" si="50"/>
        <v>0</v>
      </c>
    </row>
    <row r="768" spans="2:8" x14ac:dyDescent="0.3">
      <c r="B768" s="72">
        <v>762</v>
      </c>
      <c r="C768" s="92" t="s">
        <v>1244</v>
      </c>
      <c r="D768" s="93">
        <f>VLOOKUP($B768,'Data 2'!$A$6:$U$2935,2+$H$4)</f>
        <v>0</v>
      </c>
      <c r="E768" s="93">
        <f t="shared" si="47"/>
        <v>7.6200000000000009E-3</v>
      </c>
      <c r="F768" s="94">
        <f t="shared" si="48"/>
        <v>2381</v>
      </c>
      <c r="G768" s="80" t="str">
        <f t="shared" si="49"/>
        <v>Yando</v>
      </c>
      <c r="H768" s="81">
        <f t="shared" si="50"/>
        <v>0</v>
      </c>
    </row>
    <row r="769" spans="2:8" x14ac:dyDescent="0.3">
      <c r="B769" s="72">
        <v>763</v>
      </c>
      <c r="C769" s="92" t="s">
        <v>1245</v>
      </c>
      <c r="D769" s="93">
        <f>VLOOKUP($B769,'Data 2'!$A$6:$U$2935,2+$H$4)</f>
        <v>0</v>
      </c>
      <c r="E769" s="93">
        <f t="shared" si="47"/>
        <v>7.6300000000000005E-3</v>
      </c>
      <c r="F769" s="94">
        <f t="shared" si="48"/>
        <v>2380</v>
      </c>
      <c r="G769" s="80" t="str">
        <f t="shared" si="49"/>
        <v>Yanakie</v>
      </c>
      <c r="H769" s="81">
        <f t="shared" si="50"/>
        <v>0</v>
      </c>
    </row>
    <row r="770" spans="2:8" x14ac:dyDescent="0.3">
      <c r="B770" s="72">
        <v>764</v>
      </c>
      <c r="C770" s="92" t="s">
        <v>1246</v>
      </c>
      <c r="D770" s="93">
        <f>VLOOKUP($B770,'Data 2'!$A$6:$U$2935,2+$H$4)</f>
        <v>0</v>
      </c>
      <c r="E770" s="93">
        <f t="shared" si="47"/>
        <v>7.640000000000001E-3</v>
      </c>
      <c r="F770" s="94">
        <f t="shared" si="48"/>
        <v>2379</v>
      </c>
      <c r="G770" s="80" t="str">
        <f t="shared" si="49"/>
        <v>Yanac</v>
      </c>
      <c r="H770" s="81">
        <f t="shared" si="50"/>
        <v>0</v>
      </c>
    </row>
    <row r="771" spans="2:8" x14ac:dyDescent="0.3">
      <c r="B771" s="72">
        <v>765</v>
      </c>
      <c r="C771" s="92" t="s">
        <v>1247</v>
      </c>
      <c r="D771" s="93">
        <f>VLOOKUP($B771,'Data 2'!$A$6:$U$2935,2+$H$4)</f>
        <v>0</v>
      </c>
      <c r="E771" s="93">
        <f t="shared" si="47"/>
        <v>7.6500000000000005E-3</v>
      </c>
      <c r="F771" s="94">
        <f t="shared" si="48"/>
        <v>2378</v>
      </c>
      <c r="G771" s="80" t="str">
        <f t="shared" si="49"/>
        <v>Yan Yean</v>
      </c>
      <c r="H771" s="81">
        <f t="shared" si="50"/>
        <v>0</v>
      </c>
    </row>
    <row r="772" spans="2:8" x14ac:dyDescent="0.3">
      <c r="B772" s="72">
        <v>766</v>
      </c>
      <c r="C772" s="92" t="s">
        <v>314</v>
      </c>
      <c r="D772" s="93">
        <f>VLOOKUP($B772,'Data 2'!$A$6:$U$2935,2+$H$4)</f>
        <v>4.2735042735042734</v>
      </c>
      <c r="E772" s="93">
        <f t="shared" si="47"/>
        <v>4.2811642735042739</v>
      </c>
      <c r="F772" s="94">
        <f t="shared" si="48"/>
        <v>473</v>
      </c>
      <c r="G772" s="80" t="str">
        <f t="shared" si="49"/>
        <v>Yambuna</v>
      </c>
      <c r="H772" s="81">
        <f t="shared" si="50"/>
        <v>0</v>
      </c>
    </row>
    <row r="773" spans="2:8" x14ac:dyDescent="0.3">
      <c r="B773" s="72">
        <v>767</v>
      </c>
      <c r="C773" s="92" t="s">
        <v>1248</v>
      </c>
      <c r="D773" s="93">
        <f>VLOOKUP($B773,'Data 2'!$A$6:$U$2935,2+$H$4)</f>
        <v>0</v>
      </c>
      <c r="E773" s="93">
        <f t="shared" si="47"/>
        <v>7.6700000000000006E-3</v>
      </c>
      <c r="F773" s="94">
        <f t="shared" si="48"/>
        <v>2377</v>
      </c>
      <c r="G773" s="80" t="str">
        <f t="shared" si="49"/>
        <v>Yambuk</v>
      </c>
      <c r="H773" s="81">
        <f t="shared" si="50"/>
        <v>0</v>
      </c>
    </row>
    <row r="774" spans="2:8" x14ac:dyDescent="0.3">
      <c r="B774" s="72">
        <v>768</v>
      </c>
      <c r="C774" s="92" t="s">
        <v>1249</v>
      </c>
      <c r="D774" s="93">
        <f>VLOOKUP($B774,'Data 2'!$A$6:$U$2935,2+$H$4)</f>
        <v>0</v>
      </c>
      <c r="E774" s="93">
        <f t="shared" si="47"/>
        <v>7.6800000000000011E-3</v>
      </c>
      <c r="F774" s="94">
        <f t="shared" si="48"/>
        <v>2376</v>
      </c>
      <c r="G774" s="80" t="str">
        <f t="shared" si="49"/>
        <v>Yallourn</v>
      </c>
      <c r="H774" s="81">
        <f t="shared" si="50"/>
        <v>0</v>
      </c>
    </row>
    <row r="775" spans="2:8" x14ac:dyDescent="0.3">
      <c r="B775" s="72">
        <v>769</v>
      </c>
      <c r="C775" s="92" t="s">
        <v>1250</v>
      </c>
      <c r="D775" s="93">
        <f>VLOOKUP($B775,'Data 2'!$A$6:$U$2935,2+$H$4)</f>
        <v>16.666666666666664</v>
      </c>
      <c r="E775" s="93">
        <f t="shared" si="47"/>
        <v>16.674356666666664</v>
      </c>
      <c r="F775" s="94">
        <f t="shared" si="48"/>
        <v>67</v>
      </c>
      <c r="G775" s="80" t="str">
        <f t="shared" si="49"/>
        <v>Yalca</v>
      </c>
      <c r="H775" s="81">
        <f t="shared" si="50"/>
        <v>0</v>
      </c>
    </row>
    <row r="776" spans="2:8" x14ac:dyDescent="0.3">
      <c r="B776" s="72">
        <v>770</v>
      </c>
      <c r="C776" s="92" t="s">
        <v>1251</v>
      </c>
      <c r="D776" s="93">
        <f>VLOOKUP($B776,'Data 2'!$A$6:$U$2935,2+$H$4)</f>
        <v>0</v>
      </c>
      <c r="E776" s="93">
        <f t="shared" ref="E776:E839" si="51">D776+0.00001*B776</f>
        <v>7.7000000000000002E-3</v>
      </c>
      <c r="F776" s="94">
        <f t="shared" ref="F776:F839" si="52">RANK(E776,E$7:E$2935)</f>
        <v>2375</v>
      </c>
      <c r="G776" s="80" t="str">
        <f t="shared" ref="G776:G839" si="53">VLOOKUP(MATCH(B776,F$7:F$2935,0),$B$7:$D$2935,2)</f>
        <v>Yabba South</v>
      </c>
      <c r="H776" s="81">
        <f t="shared" ref="H776:H839" si="54">VLOOKUP(MATCH(B776,F$7:F$2935,0),$B$7:$D$2935,3)</f>
        <v>0</v>
      </c>
    </row>
    <row r="777" spans="2:8" x14ac:dyDescent="0.3">
      <c r="B777" s="72">
        <v>771</v>
      </c>
      <c r="C777" s="92" t="s">
        <v>315</v>
      </c>
      <c r="D777" s="93">
        <f>VLOOKUP($B777,'Data 2'!$A$6:$U$2935,2+$H$4)</f>
        <v>3.3135089209855564</v>
      </c>
      <c r="E777" s="93">
        <f t="shared" si="51"/>
        <v>3.3212189209855563</v>
      </c>
      <c r="F777" s="94">
        <f t="shared" si="52"/>
        <v>560</v>
      </c>
      <c r="G777" s="80" t="str">
        <f t="shared" si="53"/>
        <v>Yabba North</v>
      </c>
      <c r="H777" s="81">
        <f t="shared" si="54"/>
        <v>0</v>
      </c>
    </row>
    <row r="778" spans="2:8" x14ac:dyDescent="0.3">
      <c r="B778" s="72">
        <v>772</v>
      </c>
      <c r="C778" s="92" t="s">
        <v>316</v>
      </c>
      <c r="D778" s="93">
        <f>VLOOKUP($B778,'Data 2'!$A$6:$U$2935,2+$H$4)</f>
        <v>2.0925808497146479</v>
      </c>
      <c r="E778" s="93">
        <f t="shared" si="51"/>
        <v>2.1003008497146478</v>
      </c>
      <c r="F778" s="94">
        <f t="shared" si="52"/>
        <v>673</v>
      </c>
      <c r="G778" s="80" t="str">
        <f t="shared" si="53"/>
        <v>Yaapeet</v>
      </c>
      <c r="H778" s="81">
        <f t="shared" si="54"/>
        <v>0</v>
      </c>
    </row>
    <row r="779" spans="2:8" x14ac:dyDescent="0.3">
      <c r="B779" s="72">
        <v>773</v>
      </c>
      <c r="C779" s="92" t="s">
        <v>1252</v>
      </c>
      <c r="D779" s="93">
        <f>VLOOKUP($B779,'Data 2'!$A$6:$U$2935,2+$H$4)</f>
        <v>0</v>
      </c>
      <c r="E779" s="93">
        <f t="shared" si="51"/>
        <v>7.7300000000000008E-3</v>
      </c>
      <c r="F779" s="94">
        <f t="shared" si="52"/>
        <v>2374</v>
      </c>
      <c r="G779" s="80" t="str">
        <f t="shared" si="53"/>
        <v>Wyuna East</v>
      </c>
      <c r="H779" s="81">
        <f t="shared" si="54"/>
        <v>0</v>
      </c>
    </row>
    <row r="780" spans="2:8" x14ac:dyDescent="0.3">
      <c r="B780" s="72">
        <v>774</v>
      </c>
      <c r="C780" s="92" t="s">
        <v>317</v>
      </c>
      <c r="D780" s="93">
        <f>VLOOKUP($B780,'Data 2'!$A$6:$U$2935,2+$H$4)</f>
        <v>1.7811704834605597</v>
      </c>
      <c r="E780" s="93">
        <f t="shared" si="51"/>
        <v>1.7889104834605598</v>
      </c>
      <c r="F780" s="94">
        <f t="shared" si="52"/>
        <v>691</v>
      </c>
      <c r="G780" s="80" t="str">
        <f t="shared" si="53"/>
        <v>Wyuna (Vic.)</v>
      </c>
      <c r="H780" s="81">
        <f t="shared" si="54"/>
        <v>0</v>
      </c>
    </row>
    <row r="781" spans="2:8" x14ac:dyDescent="0.3">
      <c r="B781" s="72">
        <v>775</v>
      </c>
      <c r="C781" s="92" t="s">
        <v>1253</v>
      </c>
      <c r="D781" s="93">
        <f>VLOOKUP($B781,'Data 2'!$A$6:$U$2935,2+$H$4)</f>
        <v>0</v>
      </c>
      <c r="E781" s="93">
        <f t="shared" si="51"/>
        <v>7.7500000000000008E-3</v>
      </c>
      <c r="F781" s="94">
        <f t="shared" si="52"/>
        <v>2373</v>
      </c>
      <c r="G781" s="80" t="str">
        <f t="shared" si="53"/>
        <v>Wyelangta</v>
      </c>
      <c r="H781" s="81">
        <f t="shared" si="54"/>
        <v>0</v>
      </c>
    </row>
    <row r="782" spans="2:8" x14ac:dyDescent="0.3">
      <c r="B782" s="72">
        <v>776</v>
      </c>
      <c r="C782" s="92" t="s">
        <v>1254</v>
      </c>
      <c r="D782" s="93">
        <f>VLOOKUP($B782,'Data 2'!$A$6:$U$2935,2+$H$4)</f>
        <v>0</v>
      </c>
      <c r="E782" s="93">
        <f t="shared" si="51"/>
        <v>7.7600000000000004E-3</v>
      </c>
      <c r="F782" s="94">
        <f t="shared" si="52"/>
        <v>2372</v>
      </c>
      <c r="G782" s="80" t="str">
        <f t="shared" si="53"/>
        <v>Wye River</v>
      </c>
      <c r="H782" s="81">
        <f t="shared" si="54"/>
        <v>0</v>
      </c>
    </row>
    <row r="783" spans="2:8" x14ac:dyDescent="0.3">
      <c r="B783" s="72">
        <v>777</v>
      </c>
      <c r="C783" s="92" t="s">
        <v>1255</v>
      </c>
      <c r="D783" s="93">
        <f>VLOOKUP($B783,'Data 2'!$A$6:$U$2935,2+$H$4)</f>
        <v>12</v>
      </c>
      <c r="E783" s="93">
        <f t="shared" si="51"/>
        <v>12.007770000000001</v>
      </c>
      <c r="F783" s="94">
        <f t="shared" si="52"/>
        <v>118</v>
      </c>
      <c r="G783" s="80" t="str">
        <f t="shared" si="53"/>
        <v>Wychitella North</v>
      </c>
      <c r="H783" s="81">
        <f t="shared" si="54"/>
        <v>0</v>
      </c>
    </row>
    <row r="784" spans="2:8" x14ac:dyDescent="0.3">
      <c r="B784" s="72">
        <v>778</v>
      </c>
      <c r="C784" s="92" t="s">
        <v>1256</v>
      </c>
      <c r="D784" s="93">
        <f>VLOOKUP($B784,'Data 2'!$A$6:$U$2935,2+$H$4)</f>
        <v>0</v>
      </c>
      <c r="E784" s="93">
        <f t="shared" si="51"/>
        <v>7.7800000000000005E-3</v>
      </c>
      <c r="F784" s="94">
        <f t="shared" si="52"/>
        <v>2371</v>
      </c>
      <c r="G784" s="80" t="str">
        <f t="shared" si="53"/>
        <v>Wychitella</v>
      </c>
      <c r="H784" s="81">
        <f t="shared" si="54"/>
        <v>0</v>
      </c>
    </row>
    <row r="785" spans="2:8" x14ac:dyDescent="0.3">
      <c r="B785" s="72">
        <v>779</v>
      </c>
      <c r="C785" s="92" t="s">
        <v>318</v>
      </c>
      <c r="D785" s="93">
        <f>VLOOKUP($B785,'Data 2'!$A$6:$U$2935,2+$H$4)</f>
        <v>5.6646102075154232</v>
      </c>
      <c r="E785" s="93">
        <f t="shared" si="51"/>
        <v>5.6724002075154232</v>
      </c>
      <c r="F785" s="94">
        <f t="shared" si="52"/>
        <v>366</v>
      </c>
      <c r="G785" s="80" t="str">
        <f t="shared" si="53"/>
        <v>Wycheproof South</v>
      </c>
      <c r="H785" s="81">
        <f t="shared" si="54"/>
        <v>0</v>
      </c>
    </row>
    <row r="786" spans="2:8" x14ac:dyDescent="0.3">
      <c r="B786" s="72">
        <v>780</v>
      </c>
      <c r="C786" s="92" t="s">
        <v>1257</v>
      </c>
      <c r="D786" s="93">
        <f>VLOOKUP($B786,'Data 2'!$A$6:$U$2935,2+$H$4)</f>
        <v>0</v>
      </c>
      <c r="E786" s="93">
        <f t="shared" si="51"/>
        <v>7.8000000000000005E-3</v>
      </c>
      <c r="F786" s="94">
        <f t="shared" si="52"/>
        <v>2370</v>
      </c>
      <c r="G786" s="80" t="str">
        <f t="shared" si="53"/>
        <v>Wycheproof</v>
      </c>
      <c r="H786" s="81">
        <f t="shared" si="54"/>
        <v>0</v>
      </c>
    </row>
    <row r="787" spans="2:8" x14ac:dyDescent="0.3">
      <c r="B787" s="72">
        <v>781</v>
      </c>
      <c r="C787" s="92" t="s">
        <v>1258</v>
      </c>
      <c r="D787" s="93">
        <f>VLOOKUP($B787,'Data 2'!$A$6:$U$2935,2+$H$4)</f>
        <v>0</v>
      </c>
      <c r="E787" s="93">
        <f t="shared" si="51"/>
        <v>7.810000000000001E-3</v>
      </c>
      <c r="F787" s="94">
        <f t="shared" si="52"/>
        <v>2369</v>
      </c>
      <c r="G787" s="80" t="str">
        <f t="shared" si="53"/>
        <v>Wy Yung</v>
      </c>
      <c r="H787" s="81">
        <f t="shared" si="54"/>
        <v>0</v>
      </c>
    </row>
    <row r="788" spans="2:8" x14ac:dyDescent="0.3">
      <c r="B788" s="72">
        <v>782</v>
      </c>
      <c r="C788" s="92" t="s">
        <v>1259</v>
      </c>
      <c r="D788" s="93">
        <f>VLOOKUP($B788,'Data 2'!$A$6:$U$2935,2+$H$4)</f>
        <v>0</v>
      </c>
      <c r="E788" s="93">
        <f t="shared" si="51"/>
        <v>7.8200000000000006E-3</v>
      </c>
      <c r="F788" s="94">
        <f t="shared" si="52"/>
        <v>2368</v>
      </c>
      <c r="G788" s="80" t="str">
        <f t="shared" si="53"/>
        <v>Wurdiboluc</v>
      </c>
      <c r="H788" s="81">
        <f t="shared" si="54"/>
        <v>0</v>
      </c>
    </row>
    <row r="789" spans="2:8" x14ac:dyDescent="0.3">
      <c r="B789" s="72">
        <v>783</v>
      </c>
      <c r="C789" s="92" t="s">
        <v>319</v>
      </c>
      <c r="D789" s="93">
        <f>VLOOKUP($B789,'Data 2'!$A$6:$U$2935,2+$H$4)</f>
        <v>8.99581589958159</v>
      </c>
      <c r="E789" s="93">
        <f t="shared" si="51"/>
        <v>9.0036458995815902</v>
      </c>
      <c r="F789" s="94">
        <f t="shared" si="52"/>
        <v>185</v>
      </c>
      <c r="G789" s="80" t="str">
        <f t="shared" si="53"/>
        <v>Wunghnu</v>
      </c>
      <c r="H789" s="81">
        <f t="shared" si="54"/>
        <v>0</v>
      </c>
    </row>
    <row r="790" spans="2:8" x14ac:dyDescent="0.3">
      <c r="B790" s="72">
        <v>784</v>
      </c>
      <c r="C790" s="92" t="s">
        <v>1260</v>
      </c>
      <c r="D790" s="93">
        <f>VLOOKUP($B790,'Data 2'!$A$6:$U$2935,2+$H$4)</f>
        <v>0</v>
      </c>
      <c r="E790" s="93">
        <f t="shared" si="51"/>
        <v>7.8400000000000015E-3</v>
      </c>
      <c r="F790" s="94">
        <f t="shared" si="52"/>
        <v>2367</v>
      </c>
      <c r="G790" s="80" t="str">
        <f t="shared" si="53"/>
        <v>Wulgulmerang West</v>
      </c>
      <c r="H790" s="81">
        <f t="shared" si="54"/>
        <v>0</v>
      </c>
    </row>
    <row r="791" spans="2:8" x14ac:dyDescent="0.3">
      <c r="B791" s="72">
        <v>785</v>
      </c>
      <c r="C791" s="92" t="s">
        <v>1261</v>
      </c>
      <c r="D791" s="93">
        <f>VLOOKUP($B791,'Data 2'!$A$6:$U$2935,2+$H$4)</f>
        <v>0</v>
      </c>
      <c r="E791" s="93">
        <f t="shared" si="51"/>
        <v>7.8500000000000011E-3</v>
      </c>
      <c r="F791" s="94">
        <f t="shared" si="52"/>
        <v>2366</v>
      </c>
      <c r="G791" s="80" t="str">
        <f t="shared" si="53"/>
        <v>Wulgulmerang East</v>
      </c>
      <c r="H791" s="81">
        <f t="shared" si="54"/>
        <v>0</v>
      </c>
    </row>
    <row r="792" spans="2:8" x14ac:dyDescent="0.3">
      <c r="B792" s="72">
        <v>786</v>
      </c>
      <c r="C792" s="92" t="s">
        <v>1262</v>
      </c>
      <c r="D792" s="93">
        <f>VLOOKUP($B792,'Data 2'!$A$6:$U$2935,2+$H$4)</f>
        <v>0</v>
      </c>
      <c r="E792" s="93">
        <f t="shared" si="51"/>
        <v>7.8600000000000007E-3</v>
      </c>
      <c r="F792" s="94">
        <f t="shared" si="52"/>
        <v>2365</v>
      </c>
      <c r="G792" s="80" t="str">
        <f t="shared" si="53"/>
        <v>Wulgulmerang</v>
      </c>
      <c r="H792" s="81">
        <f t="shared" si="54"/>
        <v>0</v>
      </c>
    </row>
    <row r="793" spans="2:8" x14ac:dyDescent="0.3">
      <c r="B793" s="72">
        <v>787</v>
      </c>
      <c r="C793" s="92" t="s">
        <v>1263</v>
      </c>
      <c r="D793" s="93">
        <f>VLOOKUP($B793,'Data 2'!$A$6:$U$2935,2+$H$4)</f>
        <v>0</v>
      </c>
      <c r="E793" s="93">
        <f t="shared" si="51"/>
        <v>7.8700000000000003E-3</v>
      </c>
      <c r="F793" s="94">
        <f t="shared" si="52"/>
        <v>2364</v>
      </c>
      <c r="G793" s="80" t="str">
        <f t="shared" si="53"/>
        <v>Wuk Wuk</v>
      </c>
      <c r="H793" s="81">
        <f t="shared" si="54"/>
        <v>0</v>
      </c>
    </row>
    <row r="794" spans="2:8" x14ac:dyDescent="0.3">
      <c r="B794" s="72">
        <v>788</v>
      </c>
      <c r="C794" s="92" t="s">
        <v>320</v>
      </c>
      <c r="D794" s="93">
        <f>VLOOKUP($B794,'Data 2'!$A$6:$U$2935,2+$H$4)</f>
        <v>6.666666666666667</v>
      </c>
      <c r="E794" s="93">
        <f t="shared" si="51"/>
        <v>6.6745466666666671</v>
      </c>
      <c r="F794" s="94">
        <f t="shared" si="52"/>
        <v>304</v>
      </c>
      <c r="G794" s="80" t="str">
        <f t="shared" si="53"/>
        <v>Wroxham</v>
      </c>
      <c r="H794" s="81">
        <f t="shared" si="54"/>
        <v>0</v>
      </c>
    </row>
    <row r="795" spans="2:8" x14ac:dyDescent="0.3">
      <c r="B795" s="72">
        <v>789</v>
      </c>
      <c r="C795" s="92" t="s">
        <v>1264</v>
      </c>
      <c r="D795" s="93">
        <f>VLOOKUP($B795,'Data 2'!$A$6:$U$2935,2+$H$4)</f>
        <v>0</v>
      </c>
      <c r="E795" s="93">
        <f t="shared" si="51"/>
        <v>7.8900000000000012E-3</v>
      </c>
      <c r="F795" s="94">
        <f t="shared" si="52"/>
        <v>2363</v>
      </c>
      <c r="G795" s="80" t="str">
        <f t="shared" si="53"/>
        <v>Wrixon</v>
      </c>
      <c r="H795" s="81">
        <f t="shared" si="54"/>
        <v>0</v>
      </c>
    </row>
    <row r="796" spans="2:8" x14ac:dyDescent="0.3">
      <c r="B796" s="72">
        <v>790</v>
      </c>
      <c r="C796" s="92" t="s">
        <v>321</v>
      </c>
      <c r="D796" s="93">
        <f>VLOOKUP($B796,'Data 2'!$A$6:$U$2935,2+$H$4)</f>
        <v>7.552083333333333</v>
      </c>
      <c r="E796" s="93">
        <f t="shared" si="51"/>
        <v>7.5599833333333333</v>
      </c>
      <c r="F796" s="94">
        <f t="shared" si="52"/>
        <v>247</v>
      </c>
      <c r="G796" s="80" t="str">
        <f t="shared" si="53"/>
        <v>Wrathung</v>
      </c>
      <c r="H796" s="81">
        <f t="shared" si="54"/>
        <v>0</v>
      </c>
    </row>
    <row r="797" spans="2:8" x14ac:dyDescent="0.3">
      <c r="B797" s="72">
        <v>791</v>
      </c>
      <c r="C797" s="92" t="s">
        <v>1265</v>
      </c>
      <c r="D797" s="93">
        <f>VLOOKUP($B797,'Data 2'!$A$6:$U$2935,2+$H$4)</f>
        <v>27.27272727272727</v>
      </c>
      <c r="E797" s="93">
        <f t="shared" si="51"/>
        <v>27.280637272727269</v>
      </c>
      <c r="F797" s="94">
        <f t="shared" si="52"/>
        <v>32</v>
      </c>
      <c r="G797" s="80" t="str">
        <f t="shared" si="53"/>
        <v>Worrowing</v>
      </c>
      <c r="H797" s="81">
        <f t="shared" si="54"/>
        <v>0</v>
      </c>
    </row>
    <row r="798" spans="2:8" x14ac:dyDescent="0.3">
      <c r="B798" s="72">
        <v>792</v>
      </c>
      <c r="C798" s="92" t="s">
        <v>1266</v>
      </c>
      <c r="D798" s="93">
        <f>VLOOKUP($B798,'Data 2'!$A$6:$U$2935,2+$H$4)</f>
        <v>0</v>
      </c>
      <c r="E798" s="93">
        <f t="shared" si="51"/>
        <v>7.92E-3</v>
      </c>
      <c r="F798" s="94">
        <f t="shared" si="52"/>
        <v>2362</v>
      </c>
      <c r="G798" s="80" t="str">
        <f t="shared" si="53"/>
        <v>Wootong Vale</v>
      </c>
      <c r="H798" s="81">
        <f t="shared" si="54"/>
        <v>0</v>
      </c>
    </row>
    <row r="799" spans="2:8" x14ac:dyDescent="0.3">
      <c r="B799" s="72">
        <v>793</v>
      </c>
      <c r="C799" s="92" t="s">
        <v>1267</v>
      </c>
      <c r="D799" s="93">
        <f>VLOOKUP($B799,'Data 2'!$A$6:$U$2935,2+$H$4)</f>
        <v>0</v>
      </c>
      <c r="E799" s="93">
        <f t="shared" si="51"/>
        <v>7.9300000000000013E-3</v>
      </c>
      <c r="F799" s="94">
        <f t="shared" si="52"/>
        <v>2361</v>
      </c>
      <c r="G799" s="80" t="str">
        <f t="shared" si="53"/>
        <v>Woosang</v>
      </c>
      <c r="H799" s="81">
        <f t="shared" si="54"/>
        <v>0</v>
      </c>
    </row>
    <row r="800" spans="2:8" x14ac:dyDescent="0.3">
      <c r="B800" s="72">
        <v>794</v>
      </c>
      <c r="C800" s="92" t="s">
        <v>1268</v>
      </c>
      <c r="D800" s="93">
        <f>VLOOKUP($B800,'Data 2'!$A$6:$U$2935,2+$H$4)</f>
        <v>0</v>
      </c>
      <c r="E800" s="93">
        <f t="shared" si="51"/>
        <v>7.9400000000000009E-3</v>
      </c>
      <c r="F800" s="94">
        <f t="shared" si="52"/>
        <v>2360</v>
      </c>
      <c r="G800" s="80" t="str">
        <f t="shared" si="53"/>
        <v>Wooroonook</v>
      </c>
      <c r="H800" s="81">
        <f t="shared" si="54"/>
        <v>0</v>
      </c>
    </row>
    <row r="801" spans="2:8" x14ac:dyDescent="0.3">
      <c r="B801" s="72">
        <v>795</v>
      </c>
      <c r="C801" s="92" t="s">
        <v>1269</v>
      </c>
      <c r="D801" s="93">
        <f>VLOOKUP($B801,'Data 2'!$A$6:$U$2935,2+$H$4)</f>
        <v>0</v>
      </c>
      <c r="E801" s="93">
        <f t="shared" si="51"/>
        <v>7.9500000000000005E-3</v>
      </c>
      <c r="F801" s="94">
        <f t="shared" si="52"/>
        <v>2359</v>
      </c>
      <c r="G801" s="80" t="str">
        <f t="shared" si="53"/>
        <v>Woorndoo</v>
      </c>
      <c r="H801" s="81">
        <f t="shared" si="54"/>
        <v>0</v>
      </c>
    </row>
    <row r="802" spans="2:8" x14ac:dyDescent="0.3">
      <c r="B802" s="72">
        <v>796</v>
      </c>
      <c r="C802" s="92" t="s">
        <v>1270</v>
      </c>
      <c r="D802" s="93">
        <f>VLOOKUP($B802,'Data 2'!$A$6:$U$2935,2+$H$4)</f>
        <v>17.241379310344829</v>
      </c>
      <c r="E802" s="93">
        <f t="shared" si="51"/>
        <v>17.24933931034483</v>
      </c>
      <c r="F802" s="94">
        <f t="shared" si="52"/>
        <v>58</v>
      </c>
      <c r="G802" s="80" t="str">
        <f t="shared" si="53"/>
        <v>Woorinen North</v>
      </c>
      <c r="H802" s="81">
        <f t="shared" si="54"/>
        <v>0</v>
      </c>
    </row>
    <row r="803" spans="2:8" x14ac:dyDescent="0.3">
      <c r="B803" s="72">
        <v>797</v>
      </c>
      <c r="C803" s="92" t="s">
        <v>1271</v>
      </c>
      <c r="D803" s="93">
        <f>VLOOKUP($B803,'Data 2'!$A$6:$U$2935,2+$H$4)</f>
        <v>0</v>
      </c>
      <c r="E803" s="93">
        <f t="shared" si="51"/>
        <v>7.9700000000000014E-3</v>
      </c>
      <c r="F803" s="94">
        <f t="shared" si="52"/>
        <v>2358</v>
      </c>
      <c r="G803" s="80" t="str">
        <f t="shared" si="53"/>
        <v>Woorinen</v>
      </c>
      <c r="H803" s="81">
        <f t="shared" si="54"/>
        <v>0</v>
      </c>
    </row>
    <row r="804" spans="2:8" x14ac:dyDescent="0.3">
      <c r="B804" s="72">
        <v>798</v>
      </c>
      <c r="C804" s="92" t="s">
        <v>1272</v>
      </c>
      <c r="D804" s="93">
        <f>VLOOKUP($B804,'Data 2'!$A$6:$U$2935,2+$H$4)</f>
        <v>0</v>
      </c>
      <c r="E804" s="93">
        <f t="shared" si="51"/>
        <v>7.980000000000001E-3</v>
      </c>
      <c r="F804" s="94">
        <f t="shared" si="52"/>
        <v>2357</v>
      </c>
      <c r="G804" s="80" t="str">
        <f t="shared" si="53"/>
        <v>Wooreen</v>
      </c>
      <c r="H804" s="81">
        <f t="shared" si="54"/>
        <v>0</v>
      </c>
    </row>
    <row r="805" spans="2:8" x14ac:dyDescent="0.3">
      <c r="B805" s="72">
        <v>799</v>
      </c>
      <c r="C805" s="92" t="s">
        <v>1273</v>
      </c>
      <c r="D805" s="93">
        <f>VLOOKUP($B805,'Data 2'!$A$6:$U$2935,2+$H$4)</f>
        <v>0</v>
      </c>
      <c r="E805" s="93">
        <f t="shared" si="51"/>
        <v>7.9900000000000006E-3</v>
      </c>
      <c r="F805" s="94">
        <f t="shared" si="52"/>
        <v>2356</v>
      </c>
      <c r="G805" s="80" t="str">
        <f t="shared" si="53"/>
        <v>Woorarra West</v>
      </c>
      <c r="H805" s="81">
        <f t="shared" si="54"/>
        <v>0</v>
      </c>
    </row>
    <row r="806" spans="2:8" x14ac:dyDescent="0.3">
      <c r="B806" s="72">
        <v>800</v>
      </c>
      <c r="C806" s="92" t="s">
        <v>1274</v>
      </c>
      <c r="D806" s="93">
        <f>VLOOKUP($B806,'Data 2'!$A$6:$U$2935,2+$H$4)</f>
        <v>0</v>
      </c>
      <c r="E806" s="93">
        <f t="shared" si="51"/>
        <v>8.0000000000000002E-3</v>
      </c>
      <c r="F806" s="94">
        <f t="shared" si="52"/>
        <v>2355</v>
      </c>
      <c r="G806" s="80" t="str">
        <f t="shared" si="53"/>
        <v>Woorarra East</v>
      </c>
      <c r="H806" s="81">
        <f t="shared" si="54"/>
        <v>0</v>
      </c>
    </row>
    <row r="807" spans="2:8" x14ac:dyDescent="0.3">
      <c r="B807" s="72">
        <v>801</v>
      </c>
      <c r="C807" s="92" t="s">
        <v>1275</v>
      </c>
      <c r="D807" s="93">
        <f>VLOOKUP($B807,'Data 2'!$A$6:$U$2935,2+$H$4)</f>
        <v>0</v>
      </c>
      <c r="E807" s="93">
        <f t="shared" si="51"/>
        <v>8.0100000000000015E-3</v>
      </c>
      <c r="F807" s="94">
        <f t="shared" si="52"/>
        <v>2354</v>
      </c>
      <c r="G807" s="80" t="str">
        <f t="shared" si="53"/>
        <v>Wooragee</v>
      </c>
      <c r="H807" s="81">
        <f t="shared" si="54"/>
        <v>0</v>
      </c>
    </row>
    <row r="808" spans="2:8" x14ac:dyDescent="0.3">
      <c r="B808" s="72">
        <v>802</v>
      </c>
      <c r="C808" s="92" t="s">
        <v>322</v>
      </c>
      <c r="D808" s="93">
        <f>VLOOKUP($B808,'Data 2'!$A$6:$U$2935,2+$H$4)</f>
        <v>3.3088235294117649</v>
      </c>
      <c r="E808" s="93">
        <f t="shared" si="51"/>
        <v>3.3168435294117651</v>
      </c>
      <c r="F808" s="94">
        <f t="shared" si="52"/>
        <v>562</v>
      </c>
      <c r="G808" s="80" t="str">
        <f t="shared" si="53"/>
        <v>Woomelang</v>
      </c>
      <c r="H808" s="81">
        <f t="shared" si="54"/>
        <v>0</v>
      </c>
    </row>
    <row r="809" spans="2:8" x14ac:dyDescent="0.3">
      <c r="B809" s="72">
        <v>803</v>
      </c>
      <c r="C809" s="92" t="s">
        <v>1276</v>
      </c>
      <c r="D809" s="93">
        <f>VLOOKUP($B809,'Data 2'!$A$6:$U$2935,2+$H$4)</f>
        <v>0</v>
      </c>
      <c r="E809" s="93">
        <f t="shared" si="51"/>
        <v>8.0300000000000007E-3</v>
      </c>
      <c r="F809" s="94">
        <f t="shared" si="52"/>
        <v>2353</v>
      </c>
      <c r="G809" s="80" t="str">
        <f t="shared" si="53"/>
        <v>Woolsthorpe</v>
      </c>
      <c r="H809" s="81">
        <f t="shared" si="54"/>
        <v>0</v>
      </c>
    </row>
    <row r="810" spans="2:8" x14ac:dyDescent="0.3">
      <c r="B810" s="72">
        <v>804</v>
      </c>
      <c r="C810" s="92" t="s">
        <v>1277</v>
      </c>
      <c r="D810" s="93">
        <f>VLOOKUP($B810,'Data 2'!$A$6:$U$2935,2+$H$4)</f>
        <v>0</v>
      </c>
      <c r="E810" s="93">
        <f t="shared" si="51"/>
        <v>8.0400000000000003E-3</v>
      </c>
      <c r="F810" s="94">
        <f t="shared" si="52"/>
        <v>2352</v>
      </c>
      <c r="G810" s="80" t="str">
        <f t="shared" si="53"/>
        <v>Woolshed Flat (Vic.)</v>
      </c>
      <c r="H810" s="81">
        <f t="shared" si="54"/>
        <v>0</v>
      </c>
    </row>
    <row r="811" spans="2:8" x14ac:dyDescent="0.3">
      <c r="B811" s="72">
        <v>805</v>
      </c>
      <c r="C811" s="92" t="s">
        <v>1278</v>
      </c>
      <c r="D811" s="93">
        <f>VLOOKUP($B811,'Data 2'!$A$6:$U$2935,2+$H$4)</f>
        <v>0</v>
      </c>
      <c r="E811" s="93">
        <f t="shared" si="51"/>
        <v>8.0499999999999999E-3</v>
      </c>
      <c r="F811" s="94">
        <f t="shared" si="52"/>
        <v>2351</v>
      </c>
      <c r="G811" s="80" t="str">
        <f t="shared" si="53"/>
        <v>Woolenook</v>
      </c>
      <c r="H811" s="81">
        <f t="shared" si="54"/>
        <v>0</v>
      </c>
    </row>
    <row r="812" spans="2:8" x14ac:dyDescent="0.3">
      <c r="B812" s="72">
        <v>806</v>
      </c>
      <c r="C812" s="92" t="s">
        <v>1279</v>
      </c>
      <c r="D812" s="93">
        <f>VLOOKUP($B812,'Data 2'!$A$6:$U$2935,2+$H$4)</f>
        <v>0</v>
      </c>
      <c r="E812" s="93">
        <f t="shared" si="51"/>
        <v>8.0600000000000012E-3</v>
      </c>
      <c r="F812" s="94">
        <f t="shared" si="52"/>
        <v>2350</v>
      </c>
      <c r="G812" s="80" t="str">
        <f t="shared" si="53"/>
        <v>Wool Wool</v>
      </c>
      <c r="H812" s="81">
        <f t="shared" si="54"/>
        <v>0</v>
      </c>
    </row>
    <row r="813" spans="2:8" x14ac:dyDescent="0.3">
      <c r="B813" s="72">
        <v>807</v>
      </c>
      <c r="C813" s="92" t="s">
        <v>1280</v>
      </c>
      <c r="D813" s="93">
        <f>VLOOKUP($B813,'Data 2'!$A$6:$U$2935,2+$H$4)</f>
        <v>0</v>
      </c>
      <c r="E813" s="93">
        <f t="shared" si="51"/>
        <v>8.0700000000000008E-3</v>
      </c>
      <c r="F813" s="94">
        <f t="shared" si="52"/>
        <v>2349</v>
      </c>
      <c r="G813" s="80" t="str">
        <f t="shared" si="53"/>
        <v>Woodvale (Vic.)</v>
      </c>
      <c r="H813" s="81">
        <f t="shared" si="54"/>
        <v>0</v>
      </c>
    </row>
    <row r="814" spans="2:8" x14ac:dyDescent="0.3">
      <c r="B814" s="72">
        <v>808</v>
      </c>
      <c r="C814" s="92" t="s">
        <v>1281</v>
      </c>
      <c r="D814" s="93">
        <f>VLOOKUP($B814,'Data 2'!$A$6:$U$2935,2+$H$4)</f>
        <v>0</v>
      </c>
      <c r="E814" s="93">
        <f t="shared" si="51"/>
        <v>8.0800000000000004E-3</v>
      </c>
      <c r="F814" s="94">
        <f t="shared" si="52"/>
        <v>2348</v>
      </c>
      <c r="G814" s="80" t="str">
        <f t="shared" si="53"/>
        <v>Woodstock West</v>
      </c>
      <c r="H814" s="81">
        <f t="shared" si="54"/>
        <v>0</v>
      </c>
    </row>
    <row r="815" spans="2:8" x14ac:dyDescent="0.3">
      <c r="B815" s="72">
        <v>809</v>
      </c>
      <c r="C815" s="92" t="s">
        <v>1282</v>
      </c>
      <c r="D815" s="93">
        <f>VLOOKUP($B815,'Data 2'!$A$6:$U$2935,2+$H$4)</f>
        <v>0</v>
      </c>
      <c r="E815" s="93">
        <f t="shared" si="51"/>
        <v>8.09E-3</v>
      </c>
      <c r="F815" s="94">
        <f t="shared" si="52"/>
        <v>2347</v>
      </c>
      <c r="G815" s="80" t="str">
        <f t="shared" si="53"/>
        <v>Woodstock On Loddon</v>
      </c>
      <c r="H815" s="81">
        <f t="shared" si="54"/>
        <v>0</v>
      </c>
    </row>
    <row r="816" spans="2:8" x14ac:dyDescent="0.3">
      <c r="B816" s="72">
        <v>810</v>
      </c>
      <c r="C816" s="92" t="s">
        <v>1283</v>
      </c>
      <c r="D816" s="93">
        <f>VLOOKUP($B816,'Data 2'!$A$6:$U$2935,2+$H$4)</f>
        <v>0</v>
      </c>
      <c r="E816" s="93">
        <f t="shared" si="51"/>
        <v>8.1000000000000013E-3</v>
      </c>
      <c r="F816" s="94">
        <f t="shared" si="52"/>
        <v>2346</v>
      </c>
      <c r="G816" s="80" t="str">
        <f t="shared" si="53"/>
        <v>Woodstock (Vic.)</v>
      </c>
      <c r="H816" s="81">
        <f t="shared" si="54"/>
        <v>0</v>
      </c>
    </row>
    <row r="817" spans="2:8" x14ac:dyDescent="0.3">
      <c r="B817" s="72">
        <v>811</v>
      </c>
      <c r="C817" s="92" t="s">
        <v>1284</v>
      </c>
      <c r="D817" s="93">
        <f>VLOOKUP($B817,'Data 2'!$A$6:$U$2935,2+$H$4)</f>
        <v>0</v>
      </c>
      <c r="E817" s="93">
        <f t="shared" si="51"/>
        <v>8.1100000000000009E-3</v>
      </c>
      <c r="F817" s="94">
        <f t="shared" si="52"/>
        <v>2345</v>
      </c>
      <c r="G817" s="80" t="str">
        <f t="shared" si="53"/>
        <v>Woodside Beach</v>
      </c>
      <c r="H817" s="81">
        <f t="shared" si="54"/>
        <v>0</v>
      </c>
    </row>
    <row r="818" spans="2:8" x14ac:dyDescent="0.3">
      <c r="B818" s="72">
        <v>812</v>
      </c>
      <c r="C818" s="92" t="s">
        <v>1285</v>
      </c>
      <c r="D818" s="93">
        <f>VLOOKUP($B818,'Data 2'!$A$6:$U$2935,2+$H$4)</f>
        <v>0</v>
      </c>
      <c r="E818" s="93">
        <f t="shared" si="51"/>
        <v>8.1200000000000005E-3</v>
      </c>
      <c r="F818" s="94">
        <f t="shared" si="52"/>
        <v>2344</v>
      </c>
      <c r="G818" s="80" t="str">
        <f t="shared" si="53"/>
        <v>Woodside (Vic.)</v>
      </c>
      <c r="H818" s="81">
        <f t="shared" si="54"/>
        <v>0</v>
      </c>
    </row>
    <row r="819" spans="2:8" x14ac:dyDescent="0.3">
      <c r="B819" s="72">
        <v>813</v>
      </c>
      <c r="C819" s="92" t="s">
        <v>1286</v>
      </c>
      <c r="D819" s="93">
        <f>VLOOKUP($B819,'Data 2'!$A$6:$U$2935,2+$H$4)</f>
        <v>16.129032258064516</v>
      </c>
      <c r="E819" s="93">
        <f t="shared" si="51"/>
        <v>16.137162258064517</v>
      </c>
      <c r="F819" s="94">
        <f t="shared" si="52"/>
        <v>70</v>
      </c>
      <c r="G819" s="80" t="str">
        <f t="shared" si="53"/>
        <v>Woods Point (Vic.)</v>
      </c>
      <c r="H819" s="81">
        <f t="shared" si="54"/>
        <v>0</v>
      </c>
    </row>
    <row r="820" spans="2:8" x14ac:dyDescent="0.3">
      <c r="B820" s="72">
        <v>814</v>
      </c>
      <c r="C820" s="92" t="s">
        <v>3130</v>
      </c>
      <c r="D820" s="93">
        <f>VLOOKUP($B820,'Data 2'!$A$6:$U$2935,2+$H$4)</f>
        <v>0</v>
      </c>
      <c r="E820" s="93">
        <f t="shared" si="51"/>
        <v>8.1400000000000014E-3</v>
      </c>
      <c r="F820" s="94">
        <f t="shared" si="52"/>
        <v>2343</v>
      </c>
      <c r="G820" s="80" t="str">
        <f t="shared" si="53"/>
        <v>Woodleigh (Vic.)</v>
      </c>
      <c r="H820" s="81">
        <f t="shared" si="54"/>
        <v>0</v>
      </c>
    </row>
    <row r="821" spans="2:8" x14ac:dyDescent="0.3">
      <c r="B821" s="72">
        <v>815</v>
      </c>
      <c r="C821" s="92" t="s">
        <v>1287</v>
      </c>
      <c r="D821" s="93">
        <f>VLOOKUP($B821,'Data 2'!$A$6:$U$2935,2+$H$4)</f>
        <v>0</v>
      </c>
      <c r="E821" s="93">
        <f t="shared" si="51"/>
        <v>8.150000000000001E-3</v>
      </c>
      <c r="F821" s="94">
        <f t="shared" si="52"/>
        <v>2342</v>
      </c>
      <c r="G821" s="80" t="str">
        <f t="shared" si="53"/>
        <v>Woodhouse</v>
      </c>
      <c r="H821" s="81">
        <f t="shared" si="54"/>
        <v>0</v>
      </c>
    </row>
    <row r="822" spans="2:8" x14ac:dyDescent="0.3">
      <c r="B822" s="72">
        <v>816</v>
      </c>
      <c r="C822" s="92" t="s">
        <v>1288</v>
      </c>
      <c r="D822" s="93">
        <f>VLOOKUP($B822,'Data 2'!$A$6:$U$2935,2+$H$4)</f>
        <v>0</v>
      </c>
      <c r="E822" s="93">
        <f t="shared" si="51"/>
        <v>8.1600000000000006E-3</v>
      </c>
      <c r="F822" s="94">
        <f t="shared" si="52"/>
        <v>2341</v>
      </c>
      <c r="G822" s="80" t="str">
        <f t="shared" si="53"/>
        <v>Woodglen</v>
      </c>
      <c r="H822" s="81">
        <f t="shared" si="54"/>
        <v>0</v>
      </c>
    </row>
    <row r="823" spans="2:8" x14ac:dyDescent="0.3">
      <c r="B823" s="72">
        <v>817</v>
      </c>
      <c r="C823" s="92" t="s">
        <v>1289</v>
      </c>
      <c r="D823" s="93">
        <f>VLOOKUP($B823,'Data 2'!$A$6:$U$2935,2+$H$4)</f>
        <v>0</v>
      </c>
      <c r="E823" s="93">
        <f t="shared" si="51"/>
        <v>8.1700000000000002E-3</v>
      </c>
      <c r="F823" s="94">
        <f t="shared" si="52"/>
        <v>2340</v>
      </c>
      <c r="G823" s="80" t="str">
        <f t="shared" si="53"/>
        <v>Woodford (Vic.)</v>
      </c>
      <c r="H823" s="81">
        <f t="shared" si="54"/>
        <v>0</v>
      </c>
    </row>
    <row r="824" spans="2:8" x14ac:dyDescent="0.3">
      <c r="B824" s="72">
        <v>818</v>
      </c>
      <c r="C824" s="92" t="s">
        <v>1290</v>
      </c>
      <c r="D824" s="93">
        <f>VLOOKUP($B824,'Data 2'!$A$6:$U$2935,2+$H$4)</f>
        <v>0</v>
      </c>
      <c r="E824" s="93">
        <f t="shared" si="51"/>
        <v>8.1800000000000015E-3</v>
      </c>
      <c r="F824" s="94">
        <f t="shared" si="52"/>
        <v>2339</v>
      </c>
      <c r="G824" s="80" t="str">
        <f t="shared" si="53"/>
        <v>Woodfield</v>
      </c>
      <c r="H824" s="81">
        <f t="shared" si="54"/>
        <v>0</v>
      </c>
    </row>
    <row r="825" spans="2:8" x14ac:dyDescent="0.3">
      <c r="B825" s="72">
        <v>819</v>
      </c>
      <c r="C825" s="92" t="s">
        <v>1291</v>
      </c>
      <c r="D825" s="93">
        <f>VLOOKUP($B825,'Data 2'!$A$6:$U$2935,2+$H$4)</f>
        <v>0</v>
      </c>
      <c r="E825" s="93">
        <f t="shared" si="51"/>
        <v>8.1900000000000011E-3</v>
      </c>
      <c r="F825" s="94">
        <f t="shared" si="52"/>
        <v>2338</v>
      </c>
      <c r="G825" s="80" t="str">
        <f t="shared" si="53"/>
        <v>Woodend North</v>
      </c>
      <c r="H825" s="81">
        <f t="shared" si="54"/>
        <v>0</v>
      </c>
    </row>
    <row r="826" spans="2:8" x14ac:dyDescent="0.3">
      <c r="B826" s="72">
        <v>820</v>
      </c>
      <c r="C826" s="92" t="s">
        <v>1292</v>
      </c>
      <c r="D826" s="93">
        <f>VLOOKUP($B826,'Data 2'!$A$6:$U$2935,2+$H$4)</f>
        <v>0</v>
      </c>
      <c r="E826" s="93">
        <f t="shared" si="51"/>
        <v>8.2000000000000007E-3</v>
      </c>
      <c r="F826" s="94">
        <f t="shared" si="52"/>
        <v>2337</v>
      </c>
      <c r="G826" s="80" t="str">
        <f t="shared" si="53"/>
        <v>Wonyip</v>
      </c>
      <c r="H826" s="81">
        <f t="shared" si="54"/>
        <v>0</v>
      </c>
    </row>
    <row r="827" spans="2:8" x14ac:dyDescent="0.3">
      <c r="B827" s="72">
        <v>821</v>
      </c>
      <c r="C827" s="92" t="s">
        <v>1293</v>
      </c>
      <c r="D827" s="93">
        <f>VLOOKUP($B827,'Data 2'!$A$6:$U$2935,2+$H$4)</f>
        <v>0</v>
      </c>
      <c r="E827" s="93">
        <f t="shared" si="51"/>
        <v>8.2100000000000003E-3</v>
      </c>
      <c r="F827" s="94">
        <f t="shared" si="52"/>
        <v>2336</v>
      </c>
      <c r="G827" s="80" t="str">
        <f t="shared" si="53"/>
        <v>Wonwondah</v>
      </c>
      <c r="H827" s="81">
        <f t="shared" si="54"/>
        <v>0</v>
      </c>
    </row>
    <row r="828" spans="2:8" x14ac:dyDescent="0.3">
      <c r="B828" s="72">
        <v>822</v>
      </c>
      <c r="C828" s="92" t="s">
        <v>1294</v>
      </c>
      <c r="D828" s="93">
        <f>VLOOKUP($B828,'Data 2'!$A$6:$U$2935,2+$H$4)</f>
        <v>8.1632653061224492</v>
      </c>
      <c r="E828" s="93">
        <f t="shared" si="51"/>
        <v>8.1714853061224488</v>
      </c>
      <c r="F828" s="94">
        <f t="shared" si="52"/>
        <v>220</v>
      </c>
      <c r="G828" s="80" t="str">
        <f t="shared" si="53"/>
        <v>Wonnangatta</v>
      </c>
      <c r="H828" s="81">
        <f t="shared" si="54"/>
        <v>0</v>
      </c>
    </row>
    <row r="829" spans="2:8" x14ac:dyDescent="0.3">
      <c r="B829" s="72">
        <v>823</v>
      </c>
      <c r="C829" s="92" t="s">
        <v>323</v>
      </c>
      <c r="D829" s="93">
        <f>VLOOKUP($B829,'Data 2'!$A$6:$U$2935,2+$H$4)</f>
        <v>12.121212121212121</v>
      </c>
      <c r="E829" s="93">
        <f t="shared" si="51"/>
        <v>12.12944212121212</v>
      </c>
      <c r="F829" s="94">
        <f t="shared" si="52"/>
        <v>117</v>
      </c>
      <c r="G829" s="80" t="str">
        <f t="shared" si="53"/>
        <v>Wongungarra</v>
      </c>
      <c r="H829" s="81">
        <f t="shared" si="54"/>
        <v>0</v>
      </c>
    </row>
    <row r="830" spans="2:8" x14ac:dyDescent="0.3">
      <c r="B830" s="72">
        <v>824</v>
      </c>
      <c r="C830" s="92" t="s">
        <v>1295</v>
      </c>
      <c r="D830" s="93">
        <f>VLOOKUP($B830,'Data 2'!$A$6:$U$2935,2+$H$4)</f>
        <v>0</v>
      </c>
      <c r="E830" s="93">
        <f t="shared" si="51"/>
        <v>8.2400000000000008E-3</v>
      </c>
      <c r="F830" s="94">
        <f t="shared" si="52"/>
        <v>2335</v>
      </c>
      <c r="G830" s="80" t="str">
        <f t="shared" si="53"/>
        <v>Wongarra</v>
      </c>
      <c r="H830" s="81">
        <f t="shared" si="54"/>
        <v>0</v>
      </c>
    </row>
    <row r="831" spans="2:8" x14ac:dyDescent="0.3">
      <c r="B831" s="72">
        <v>825</v>
      </c>
      <c r="C831" s="92" t="s">
        <v>324</v>
      </c>
      <c r="D831" s="93">
        <f>VLOOKUP($B831,'Data 2'!$A$6:$U$2935,2+$H$4)</f>
        <v>2.734375</v>
      </c>
      <c r="E831" s="93">
        <f t="shared" si="51"/>
        <v>2.7426249999999999</v>
      </c>
      <c r="F831" s="94">
        <f t="shared" si="52"/>
        <v>614</v>
      </c>
      <c r="G831" s="80" t="str">
        <f t="shared" si="53"/>
        <v>Wonga</v>
      </c>
      <c r="H831" s="81">
        <f t="shared" si="54"/>
        <v>0</v>
      </c>
    </row>
    <row r="832" spans="2:8" x14ac:dyDescent="0.3">
      <c r="B832" s="72">
        <v>826</v>
      </c>
      <c r="C832" s="92" t="s">
        <v>1296</v>
      </c>
      <c r="D832" s="93">
        <f>VLOOKUP($B832,'Data 2'!$A$6:$U$2935,2+$H$4)</f>
        <v>0</v>
      </c>
      <c r="E832" s="93">
        <f t="shared" si="51"/>
        <v>8.26E-3</v>
      </c>
      <c r="F832" s="94">
        <f t="shared" si="52"/>
        <v>2334</v>
      </c>
      <c r="G832" s="80" t="str">
        <f t="shared" si="53"/>
        <v>Won Wron</v>
      </c>
      <c r="H832" s="81">
        <f t="shared" si="54"/>
        <v>0</v>
      </c>
    </row>
    <row r="833" spans="2:8" x14ac:dyDescent="0.3">
      <c r="B833" s="72">
        <v>827</v>
      </c>
      <c r="C833" s="92" t="s">
        <v>325</v>
      </c>
      <c r="D833" s="93">
        <f>VLOOKUP($B833,'Data 2'!$A$6:$U$2935,2+$H$4)</f>
        <v>23.636363636363637</v>
      </c>
      <c r="E833" s="93">
        <f t="shared" si="51"/>
        <v>23.644633636363636</v>
      </c>
      <c r="F833" s="94">
        <f t="shared" si="52"/>
        <v>35</v>
      </c>
      <c r="G833" s="80" t="str">
        <f t="shared" si="53"/>
        <v>Wombelano</v>
      </c>
      <c r="H833" s="81">
        <f t="shared" si="54"/>
        <v>0</v>
      </c>
    </row>
    <row r="834" spans="2:8" x14ac:dyDescent="0.3">
      <c r="B834" s="72">
        <v>828</v>
      </c>
      <c r="C834" s="92" t="s">
        <v>326</v>
      </c>
      <c r="D834" s="93">
        <f>VLOOKUP($B834,'Data 2'!$A$6:$U$2935,2+$H$4)</f>
        <v>5.7692307692307692</v>
      </c>
      <c r="E834" s="93">
        <f t="shared" si="51"/>
        <v>5.7775107692307692</v>
      </c>
      <c r="F834" s="94">
        <f t="shared" si="52"/>
        <v>359</v>
      </c>
      <c r="G834" s="80" t="str">
        <f t="shared" si="53"/>
        <v>Wombat Creek (Vic.)</v>
      </c>
      <c r="H834" s="81">
        <f t="shared" si="54"/>
        <v>0</v>
      </c>
    </row>
    <row r="835" spans="2:8" x14ac:dyDescent="0.3">
      <c r="B835" s="72">
        <v>829</v>
      </c>
      <c r="C835" s="92" t="s">
        <v>327</v>
      </c>
      <c r="D835" s="93">
        <f>VLOOKUP($B835,'Data 2'!$A$6:$U$2935,2+$H$4)</f>
        <v>4.9751243781094532</v>
      </c>
      <c r="E835" s="93">
        <f t="shared" si="51"/>
        <v>4.9834143781094529</v>
      </c>
      <c r="F835" s="94">
        <f t="shared" si="52"/>
        <v>422</v>
      </c>
      <c r="G835" s="80" t="str">
        <f t="shared" si="53"/>
        <v>Wiseleigh</v>
      </c>
      <c r="H835" s="81">
        <f t="shared" si="54"/>
        <v>0</v>
      </c>
    </row>
    <row r="836" spans="2:8" x14ac:dyDescent="0.3">
      <c r="B836" s="72">
        <v>830</v>
      </c>
      <c r="C836" s="92" t="s">
        <v>1297</v>
      </c>
      <c r="D836" s="93">
        <f>VLOOKUP($B836,'Data 2'!$A$6:$U$2935,2+$H$4)</f>
        <v>0</v>
      </c>
      <c r="E836" s="93">
        <f t="shared" si="51"/>
        <v>8.3000000000000001E-3</v>
      </c>
      <c r="F836" s="94">
        <f t="shared" si="52"/>
        <v>2333</v>
      </c>
      <c r="G836" s="80" t="str">
        <f t="shared" si="53"/>
        <v>Wirrate</v>
      </c>
      <c r="H836" s="81">
        <f t="shared" si="54"/>
        <v>0</v>
      </c>
    </row>
    <row r="837" spans="2:8" x14ac:dyDescent="0.3">
      <c r="B837" s="72">
        <v>831</v>
      </c>
      <c r="C837" s="92" t="s">
        <v>1298</v>
      </c>
      <c r="D837" s="93">
        <f>VLOOKUP($B837,'Data 2'!$A$6:$U$2935,2+$H$4)</f>
        <v>0</v>
      </c>
      <c r="E837" s="93">
        <f t="shared" si="51"/>
        <v>8.3100000000000014E-3</v>
      </c>
      <c r="F837" s="94">
        <f t="shared" si="52"/>
        <v>2332</v>
      </c>
      <c r="G837" s="80" t="str">
        <f t="shared" si="53"/>
        <v>Winton North</v>
      </c>
      <c r="H837" s="81">
        <f t="shared" si="54"/>
        <v>0</v>
      </c>
    </row>
    <row r="838" spans="2:8" x14ac:dyDescent="0.3">
      <c r="B838" s="72">
        <v>832</v>
      </c>
      <c r="C838" s="92" t="s">
        <v>1299</v>
      </c>
      <c r="D838" s="93">
        <f>VLOOKUP($B838,'Data 2'!$A$6:$U$2935,2+$H$4)</f>
        <v>0</v>
      </c>
      <c r="E838" s="93">
        <f t="shared" si="51"/>
        <v>8.320000000000001E-3</v>
      </c>
      <c r="F838" s="94">
        <f t="shared" si="52"/>
        <v>2331</v>
      </c>
      <c r="G838" s="80" t="str">
        <f t="shared" si="53"/>
        <v>Winton (Vic.)</v>
      </c>
      <c r="H838" s="81">
        <f t="shared" si="54"/>
        <v>0</v>
      </c>
    </row>
    <row r="839" spans="2:8" x14ac:dyDescent="0.3">
      <c r="B839" s="72">
        <v>833</v>
      </c>
      <c r="C839" s="92" t="s">
        <v>1300</v>
      </c>
      <c r="D839" s="93">
        <f>VLOOKUP($B839,'Data 2'!$A$6:$U$2935,2+$H$4)</f>
        <v>7.3170731707317067</v>
      </c>
      <c r="E839" s="93">
        <f t="shared" si="51"/>
        <v>7.3254031707317067</v>
      </c>
      <c r="F839" s="94">
        <f t="shared" si="52"/>
        <v>257</v>
      </c>
      <c r="G839" s="80" t="str">
        <f t="shared" si="53"/>
        <v>Winslow</v>
      </c>
      <c r="H839" s="81">
        <f t="shared" si="54"/>
        <v>0</v>
      </c>
    </row>
    <row r="840" spans="2:8" x14ac:dyDescent="0.3">
      <c r="B840" s="72">
        <v>834</v>
      </c>
      <c r="C840" s="92" t="s">
        <v>1301</v>
      </c>
      <c r="D840" s="93">
        <f>VLOOKUP($B840,'Data 2'!$A$6:$U$2935,2+$H$4)</f>
        <v>0</v>
      </c>
      <c r="E840" s="93">
        <f t="shared" ref="E840:E903" si="55">D840+0.00001*B840</f>
        <v>8.3400000000000002E-3</v>
      </c>
      <c r="F840" s="94">
        <f t="shared" ref="F840:F903" si="56">RANK(E840,E$7:E$2935)</f>
        <v>2330</v>
      </c>
      <c r="G840" s="80" t="str">
        <f t="shared" ref="G840:G903" si="57">VLOOKUP(MATCH(B840,F$7:F$2935,0),$B$7:$D$2935,2)</f>
        <v>Winnindoo</v>
      </c>
      <c r="H840" s="81">
        <f t="shared" ref="H840:H903" si="58">VLOOKUP(MATCH(B840,F$7:F$2935,0),$B$7:$D$2935,3)</f>
        <v>0</v>
      </c>
    </row>
    <row r="841" spans="2:8" x14ac:dyDescent="0.3">
      <c r="B841" s="72">
        <v>835</v>
      </c>
      <c r="C841" s="92" t="s">
        <v>1302</v>
      </c>
      <c r="D841" s="93">
        <f>VLOOKUP($B841,'Data 2'!$A$6:$U$2935,2+$H$4)</f>
        <v>0</v>
      </c>
      <c r="E841" s="93">
        <f t="shared" si="55"/>
        <v>8.3500000000000015E-3</v>
      </c>
      <c r="F841" s="94">
        <f t="shared" si="56"/>
        <v>2329</v>
      </c>
      <c r="G841" s="80" t="str">
        <f t="shared" si="57"/>
        <v>Winnap</v>
      </c>
      <c r="H841" s="81">
        <f t="shared" si="58"/>
        <v>0</v>
      </c>
    </row>
    <row r="842" spans="2:8" x14ac:dyDescent="0.3">
      <c r="B842" s="72">
        <v>836</v>
      </c>
      <c r="C842" s="92" t="s">
        <v>1303</v>
      </c>
      <c r="D842" s="93">
        <f>VLOOKUP($B842,'Data 2'!$A$6:$U$2935,2+$H$4)</f>
        <v>4.8780487804878048</v>
      </c>
      <c r="E842" s="93">
        <f t="shared" si="55"/>
        <v>4.8864087804878045</v>
      </c>
      <c r="F842" s="94">
        <f t="shared" si="56"/>
        <v>431</v>
      </c>
      <c r="G842" s="80" t="str">
        <f t="shared" si="57"/>
        <v>Winnambool</v>
      </c>
      <c r="H842" s="81">
        <f t="shared" si="58"/>
        <v>0</v>
      </c>
    </row>
    <row r="843" spans="2:8" x14ac:dyDescent="0.3">
      <c r="B843" s="72">
        <v>837</v>
      </c>
      <c r="C843" s="92" t="s">
        <v>1304</v>
      </c>
      <c r="D843" s="93">
        <f>VLOOKUP($B843,'Data 2'!$A$6:$U$2935,2+$H$4)</f>
        <v>0</v>
      </c>
      <c r="E843" s="93">
        <f t="shared" si="55"/>
        <v>8.3700000000000007E-3</v>
      </c>
      <c r="F843" s="94">
        <f t="shared" si="56"/>
        <v>2328</v>
      </c>
      <c r="G843" s="80" t="str">
        <f t="shared" si="57"/>
        <v>Winlaton</v>
      </c>
      <c r="H843" s="81">
        <f t="shared" si="58"/>
        <v>0</v>
      </c>
    </row>
    <row r="844" spans="2:8" x14ac:dyDescent="0.3">
      <c r="B844" s="72">
        <v>838</v>
      </c>
      <c r="C844" s="92" t="s">
        <v>328</v>
      </c>
      <c r="D844" s="93">
        <f>VLOOKUP($B844,'Data 2'!$A$6:$U$2935,2+$H$4)</f>
        <v>5.8394160583941606</v>
      </c>
      <c r="E844" s="93">
        <f t="shared" si="55"/>
        <v>5.8477960583941604</v>
      </c>
      <c r="F844" s="94">
        <f t="shared" si="56"/>
        <v>354</v>
      </c>
      <c r="G844" s="80" t="str">
        <f t="shared" si="57"/>
        <v>Winjallok</v>
      </c>
      <c r="H844" s="81">
        <f t="shared" si="58"/>
        <v>0</v>
      </c>
    </row>
    <row r="845" spans="2:8" x14ac:dyDescent="0.3">
      <c r="B845" s="72">
        <v>839</v>
      </c>
      <c r="C845" s="92" t="s">
        <v>1305</v>
      </c>
      <c r="D845" s="93">
        <f>VLOOKUP($B845,'Data 2'!$A$6:$U$2935,2+$H$4)</f>
        <v>0</v>
      </c>
      <c r="E845" s="93">
        <f t="shared" si="55"/>
        <v>8.3899999999999999E-3</v>
      </c>
      <c r="F845" s="94">
        <f t="shared" si="56"/>
        <v>2327</v>
      </c>
      <c r="G845" s="80" t="str">
        <f t="shared" si="57"/>
        <v>Wingeel</v>
      </c>
      <c r="H845" s="81">
        <f t="shared" si="58"/>
        <v>0</v>
      </c>
    </row>
    <row r="846" spans="2:8" x14ac:dyDescent="0.3">
      <c r="B846" s="72">
        <v>840</v>
      </c>
      <c r="C846" s="92" t="s">
        <v>1306</v>
      </c>
      <c r="D846" s="93">
        <f>VLOOKUP($B846,'Data 2'!$A$6:$U$2935,2+$H$4)</f>
        <v>0</v>
      </c>
      <c r="E846" s="93">
        <f t="shared" si="55"/>
        <v>8.4000000000000012E-3</v>
      </c>
      <c r="F846" s="94">
        <f t="shared" si="56"/>
        <v>2326</v>
      </c>
      <c r="G846" s="80" t="str">
        <f t="shared" si="57"/>
        <v>Wingan River</v>
      </c>
      <c r="H846" s="81">
        <f t="shared" si="58"/>
        <v>0</v>
      </c>
    </row>
    <row r="847" spans="2:8" x14ac:dyDescent="0.3">
      <c r="B847" s="72">
        <v>841</v>
      </c>
      <c r="C847" s="92" t="s">
        <v>1307</v>
      </c>
      <c r="D847" s="93">
        <f>VLOOKUP($B847,'Data 2'!$A$6:$U$2935,2+$H$4)</f>
        <v>0</v>
      </c>
      <c r="E847" s="93">
        <f t="shared" si="55"/>
        <v>8.4100000000000008E-3</v>
      </c>
      <c r="F847" s="94">
        <f t="shared" si="56"/>
        <v>2325</v>
      </c>
      <c r="G847" s="80" t="str">
        <f t="shared" si="57"/>
        <v>Windermere (Vic.)</v>
      </c>
      <c r="H847" s="81">
        <f t="shared" si="58"/>
        <v>0</v>
      </c>
    </row>
    <row r="848" spans="2:8" x14ac:dyDescent="0.3">
      <c r="B848" s="72">
        <v>842</v>
      </c>
      <c r="C848" s="92" t="s">
        <v>1308</v>
      </c>
      <c r="D848" s="93">
        <f>VLOOKUP($B848,'Data 2'!$A$6:$U$2935,2+$H$4)</f>
        <v>0</v>
      </c>
      <c r="E848" s="93">
        <f t="shared" si="55"/>
        <v>8.4200000000000004E-3</v>
      </c>
      <c r="F848" s="94">
        <f t="shared" si="56"/>
        <v>2324</v>
      </c>
      <c r="G848" s="80" t="str">
        <f t="shared" si="57"/>
        <v>Winchelsea South</v>
      </c>
      <c r="H848" s="81">
        <f t="shared" si="58"/>
        <v>0</v>
      </c>
    </row>
    <row r="849" spans="2:8" x14ac:dyDescent="0.3">
      <c r="B849" s="72">
        <v>843</v>
      </c>
      <c r="C849" s="92" t="s">
        <v>1309</v>
      </c>
      <c r="D849" s="93">
        <f>VLOOKUP($B849,'Data 2'!$A$6:$U$2935,2+$H$4)</f>
        <v>5.4054054054054053</v>
      </c>
      <c r="E849" s="93">
        <f t="shared" si="55"/>
        <v>5.413835405405405</v>
      </c>
      <c r="F849" s="94">
        <f t="shared" si="56"/>
        <v>379</v>
      </c>
      <c r="G849" s="80" t="str">
        <f t="shared" si="57"/>
        <v>Wilsons Promontory</v>
      </c>
      <c r="H849" s="81">
        <f t="shared" si="58"/>
        <v>0</v>
      </c>
    </row>
    <row r="850" spans="2:8" x14ac:dyDescent="0.3">
      <c r="B850" s="72">
        <v>844</v>
      </c>
      <c r="C850" s="92" t="s">
        <v>1310</v>
      </c>
      <c r="D850" s="93">
        <f>VLOOKUP($B850,'Data 2'!$A$6:$U$2935,2+$H$4)</f>
        <v>0</v>
      </c>
      <c r="E850" s="93">
        <f t="shared" si="55"/>
        <v>8.4400000000000013E-3</v>
      </c>
      <c r="F850" s="94">
        <f t="shared" si="56"/>
        <v>2323</v>
      </c>
      <c r="G850" s="80" t="str">
        <f t="shared" si="57"/>
        <v>Wilsons Hill</v>
      </c>
      <c r="H850" s="81">
        <f t="shared" si="58"/>
        <v>0</v>
      </c>
    </row>
    <row r="851" spans="2:8" x14ac:dyDescent="0.3">
      <c r="B851" s="72">
        <v>845</v>
      </c>
      <c r="C851" s="92" t="s">
        <v>1311</v>
      </c>
      <c r="D851" s="93">
        <f>VLOOKUP($B851,'Data 2'!$A$6:$U$2935,2+$H$4)</f>
        <v>0</v>
      </c>
      <c r="E851" s="93">
        <f t="shared" si="55"/>
        <v>8.4500000000000009E-3</v>
      </c>
      <c r="F851" s="94">
        <f t="shared" si="56"/>
        <v>2322</v>
      </c>
      <c r="G851" s="80" t="str">
        <f t="shared" si="57"/>
        <v>Willung South</v>
      </c>
      <c r="H851" s="81">
        <f t="shared" si="58"/>
        <v>0</v>
      </c>
    </row>
    <row r="852" spans="2:8" x14ac:dyDescent="0.3">
      <c r="B852" s="72">
        <v>846</v>
      </c>
      <c r="C852" s="92" t="s">
        <v>1312</v>
      </c>
      <c r="D852" s="93">
        <f>VLOOKUP($B852,'Data 2'!$A$6:$U$2935,2+$H$4)</f>
        <v>0</v>
      </c>
      <c r="E852" s="93">
        <f t="shared" si="55"/>
        <v>8.4600000000000005E-3</v>
      </c>
      <c r="F852" s="94">
        <f t="shared" si="56"/>
        <v>2321</v>
      </c>
      <c r="G852" s="80" t="str">
        <f t="shared" si="57"/>
        <v>Willung</v>
      </c>
      <c r="H852" s="81">
        <f t="shared" si="58"/>
        <v>0</v>
      </c>
    </row>
    <row r="853" spans="2:8" x14ac:dyDescent="0.3">
      <c r="B853" s="72">
        <v>847</v>
      </c>
      <c r="C853" s="92" t="s">
        <v>1313</v>
      </c>
      <c r="D853" s="93">
        <f>VLOOKUP($B853,'Data 2'!$A$6:$U$2935,2+$H$4)</f>
        <v>0</v>
      </c>
      <c r="E853" s="93">
        <f t="shared" si="55"/>
        <v>8.4700000000000001E-3</v>
      </c>
      <c r="F853" s="94">
        <f t="shared" si="56"/>
        <v>2320</v>
      </c>
      <c r="G853" s="80" t="str">
        <f t="shared" si="57"/>
        <v>Willowvale (Vic.)</v>
      </c>
      <c r="H853" s="81">
        <f t="shared" si="58"/>
        <v>0</v>
      </c>
    </row>
    <row r="854" spans="2:8" x14ac:dyDescent="0.3">
      <c r="B854" s="72">
        <v>848</v>
      </c>
      <c r="C854" s="92" t="s">
        <v>329</v>
      </c>
      <c r="D854" s="93">
        <f>VLOOKUP($B854,'Data 2'!$A$6:$U$2935,2+$H$4)</f>
        <v>2.5316455696202533</v>
      </c>
      <c r="E854" s="93">
        <f t="shared" si="55"/>
        <v>2.5401255696202534</v>
      </c>
      <c r="F854" s="94">
        <f t="shared" si="56"/>
        <v>639</v>
      </c>
      <c r="G854" s="80" t="str">
        <f t="shared" si="57"/>
        <v>Willowmavin</v>
      </c>
      <c r="H854" s="81">
        <f t="shared" si="58"/>
        <v>0</v>
      </c>
    </row>
    <row r="855" spans="2:8" x14ac:dyDescent="0.3">
      <c r="B855" s="72">
        <v>849</v>
      </c>
      <c r="C855" s="92" t="s">
        <v>1314</v>
      </c>
      <c r="D855" s="93">
        <f>VLOOKUP($B855,'Data 2'!$A$6:$U$2935,2+$H$4)</f>
        <v>0</v>
      </c>
      <c r="E855" s="93">
        <f t="shared" si="55"/>
        <v>8.490000000000001E-3</v>
      </c>
      <c r="F855" s="94">
        <f t="shared" si="56"/>
        <v>2319</v>
      </c>
      <c r="G855" s="80" t="str">
        <f t="shared" si="57"/>
        <v>Willow Grove</v>
      </c>
      <c r="H855" s="81">
        <f t="shared" si="58"/>
        <v>0</v>
      </c>
    </row>
    <row r="856" spans="2:8" x14ac:dyDescent="0.3">
      <c r="B856" s="72">
        <v>850</v>
      </c>
      <c r="C856" s="92" t="s">
        <v>1315</v>
      </c>
      <c r="D856" s="93">
        <f>VLOOKUP($B856,'Data 2'!$A$6:$U$2935,2+$H$4)</f>
        <v>12.5</v>
      </c>
      <c r="E856" s="93">
        <f t="shared" si="55"/>
        <v>12.5085</v>
      </c>
      <c r="F856" s="94">
        <f t="shared" si="56"/>
        <v>112</v>
      </c>
      <c r="G856" s="80" t="str">
        <f t="shared" si="57"/>
        <v>Willenabrina</v>
      </c>
      <c r="H856" s="81">
        <f t="shared" si="58"/>
        <v>0</v>
      </c>
    </row>
    <row r="857" spans="2:8" x14ac:dyDescent="0.3">
      <c r="B857" s="72">
        <v>851</v>
      </c>
      <c r="C857" s="92" t="s">
        <v>1316</v>
      </c>
      <c r="D857" s="93">
        <f>VLOOKUP($B857,'Data 2'!$A$6:$U$2935,2+$H$4)</f>
        <v>0</v>
      </c>
      <c r="E857" s="93">
        <f t="shared" si="55"/>
        <v>8.5100000000000002E-3</v>
      </c>
      <c r="F857" s="94">
        <f t="shared" si="56"/>
        <v>2318</v>
      </c>
      <c r="G857" s="80" t="str">
        <f t="shared" si="57"/>
        <v>Willaura North</v>
      </c>
      <c r="H857" s="81">
        <f t="shared" si="58"/>
        <v>0</v>
      </c>
    </row>
    <row r="858" spans="2:8" x14ac:dyDescent="0.3">
      <c r="B858" s="72">
        <v>852</v>
      </c>
      <c r="C858" s="92" t="s">
        <v>1317</v>
      </c>
      <c r="D858" s="93">
        <f>VLOOKUP($B858,'Data 2'!$A$6:$U$2935,2+$H$4)</f>
        <v>0</v>
      </c>
      <c r="E858" s="93">
        <f t="shared" si="55"/>
        <v>8.5200000000000015E-3</v>
      </c>
      <c r="F858" s="94">
        <f t="shared" si="56"/>
        <v>2317</v>
      </c>
      <c r="G858" s="80" t="str">
        <f t="shared" si="57"/>
        <v>Willaura</v>
      </c>
      <c r="H858" s="81">
        <f t="shared" si="58"/>
        <v>0</v>
      </c>
    </row>
    <row r="859" spans="2:8" x14ac:dyDescent="0.3">
      <c r="B859" s="72">
        <v>853</v>
      </c>
      <c r="C859" s="92" t="s">
        <v>1318</v>
      </c>
      <c r="D859" s="93">
        <f>VLOOKUP($B859,'Data 2'!$A$6:$U$2935,2+$H$4)</f>
        <v>0</v>
      </c>
      <c r="E859" s="93">
        <f t="shared" si="55"/>
        <v>8.5300000000000011E-3</v>
      </c>
      <c r="F859" s="94">
        <f t="shared" si="56"/>
        <v>2316</v>
      </c>
      <c r="G859" s="80" t="str">
        <f t="shared" si="57"/>
        <v>Willatook</v>
      </c>
      <c r="H859" s="81">
        <f t="shared" si="58"/>
        <v>0</v>
      </c>
    </row>
    <row r="860" spans="2:8" x14ac:dyDescent="0.3">
      <c r="B860" s="72">
        <v>854</v>
      </c>
      <c r="C860" s="92" t="s">
        <v>1319</v>
      </c>
      <c r="D860" s="93">
        <f>VLOOKUP($B860,'Data 2'!$A$6:$U$2935,2+$H$4)</f>
        <v>0</v>
      </c>
      <c r="E860" s="93">
        <f t="shared" si="55"/>
        <v>8.5400000000000007E-3</v>
      </c>
      <c r="F860" s="94">
        <f t="shared" si="56"/>
        <v>2315</v>
      </c>
      <c r="G860" s="80" t="str">
        <f t="shared" si="57"/>
        <v>Willangie</v>
      </c>
      <c r="H860" s="81">
        <f t="shared" si="58"/>
        <v>0</v>
      </c>
    </row>
    <row r="861" spans="2:8" x14ac:dyDescent="0.3">
      <c r="B861" s="72">
        <v>855</v>
      </c>
      <c r="C861" s="92" t="s">
        <v>1320</v>
      </c>
      <c r="D861" s="93">
        <f>VLOOKUP($B861,'Data 2'!$A$6:$U$2935,2+$H$4)</f>
        <v>0</v>
      </c>
      <c r="E861" s="93">
        <f t="shared" si="55"/>
        <v>8.5500000000000003E-3</v>
      </c>
      <c r="F861" s="94">
        <f t="shared" si="56"/>
        <v>2314</v>
      </c>
      <c r="G861" s="80" t="str">
        <f t="shared" si="57"/>
        <v>Wilkur</v>
      </c>
      <c r="H861" s="81">
        <f t="shared" si="58"/>
        <v>0</v>
      </c>
    </row>
    <row r="862" spans="2:8" x14ac:dyDescent="0.3">
      <c r="B862" s="72">
        <v>856</v>
      </c>
      <c r="C862" s="92" t="s">
        <v>1321</v>
      </c>
      <c r="D862" s="93">
        <f>VLOOKUP($B862,'Data 2'!$A$6:$U$2935,2+$H$4)</f>
        <v>0</v>
      </c>
      <c r="E862" s="93">
        <f t="shared" si="55"/>
        <v>8.5599999999999999E-3</v>
      </c>
      <c r="F862" s="94">
        <f t="shared" si="56"/>
        <v>2313</v>
      </c>
      <c r="G862" s="80" t="str">
        <f t="shared" si="57"/>
        <v>Wildwood</v>
      </c>
      <c r="H862" s="81">
        <f t="shared" si="58"/>
        <v>0</v>
      </c>
    </row>
    <row r="863" spans="2:8" x14ac:dyDescent="0.3">
      <c r="B863" s="72">
        <v>857</v>
      </c>
      <c r="C863" s="92" t="s">
        <v>1322</v>
      </c>
      <c r="D863" s="93">
        <f>VLOOKUP($B863,'Data 2'!$A$6:$U$2935,2+$H$4)</f>
        <v>0</v>
      </c>
      <c r="E863" s="93">
        <f t="shared" si="55"/>
        <v>8.5700000000000012E-3</v>
      </c>
      <c r="F863" s="94">
        <f t="shared" si="56"/>
        <v>2312</v>
      </c>
      <c r="G863" s="80" t="str">
        <f t="shared" si="57"/>
        <v>Wild Dog Valley (Vic.)</v>
      </c>
      <c r="H863" s="81">
        <f t="shared" si="58"/>
        <v>0</v>
      </c>
    </row>
    <row r="864" spans="2:8" x14ac:dyDescent="0.3">
      <c r="B864" s="72">
        <v>858</v>
      </c>
      <c r="C864" s="92" t="s">
        <v>1323</v>
      </c>
      <c r="D864" s="93">
        <f>VLOOKUP($B864,'Data 2'!$A$6:$U$2935,2+$H$4)</f>
        <v>0</v>
      </c>
      <c r="E864" s="93">
        <f t="shared" si="55"/>
        <v>8.5800000000000008E-3</v>
      </c>
      <c r="F864" s="94">
        <f t="shared" si="56"/>
        <v>2311</v>
      </c>
      <c r="G864" s="80" t="str">
        <f t="shared" si="57"/>
        <v>Wilby</v>
      </c>
      <c r="H864" s="81">
        <f t="shared" si="58"/>
        <v>0</v>
      </c>
    </row>
    <row r="865" spans="2:8" x14ac:dyDescent="0.3">
      <c r="B865" s="72">
        <v>859</v>
      </c>
      <c r="C865" s="92" t="s">
        <v>330</v>
      </c>
      <c r="D865" s="93">
        <f>VLOOKUP($B865,'Data 2'!$A$6:$U$2935,2+$H$4)</f>
        <v>1.7391304347826086</v>
      </c>
      <c r="E865" s="93">
        <f t="shared" si="55"/>
        <v>1.7477204347826087</v>
      </c>
      <c r="F865" s="94">
        <f t="shared" si="56"/>
        <v>698</v>
      </c>
      <c r="G865" s="80" t="str">
        <f t="shared" si="57"/>
        <v>Wickliffe</v>
      </c>
      <c r="H865" s="81">
        <f t="shared" si="58"/>
        <v>0</v>
      </c>
    </row>
    <row r="866" spans="2:8" x14ac:dyDescent="0.3">
      <c r="B866" s="72">
        <v>860</v>
      </c>
      <c r="C866" s="92" t="s">
        <v>1324</v>
      </c>
      <c r="D866" s="93">
        <f>VLOOKUP($B866,'Data 2'!$A$6:$U$2935,2+$H$4)</f>
        <v>0</v>
      </c>
      <c r="E866" s="93">
        <f t="shared" si="55"/>
        <v>8.6E-3</v>
      </c>
      <c r="F866" s="94">
        <f t="shared" si="56"/>
        <v>2310</v>
      </c>
      <c r="G866" s="80" t="str">
        <f t="shared" si="57"/>
        <v>Whroo</v>
      </c>
      <c r="H866" s="81">
        <f t="shared" si="58"/>
        <v>0</v>
      </c>
    </row>
    <row r="867" spans="2:8" x14ac:dyDescent="0.3">
      <c r="B867" s="72">
        <v>861</v>
      </c>
      <c r="C867" s="92" t="s">
        <v>1325</v>
      </c>
      <c r="D867" s="93">
        <f>VLOOKUP($B867,'Data 2'!$A$6:$U$2935,2+$H$4)</f>
        <v>0</v>
      </c>
      <c r="E867" s="93">
        <f t="shared" si="55"/>
        <v>8.6100000000000013E-3</v>
      </c>
      <c r="F867" s="94">
        <f t="shared" si="56"/>
        <v>2309</v>
      </c>
      <c r="G867" s="80" t="str">
        <f t="shared" si="57"/>
        <v>Whorouly South</v>
      </c>
      <c r="H867" s="81">
        <f t="shared" si="58"/>
        <v>0</v>
      </c>
    </row>
    <row r="868" spans="2:8" x14ac:dyDescent="0.3">
      <c r="B868" s="72">
        <v>862</v>
      </c>
      <c r="C868" s="92" t="s">
        <v>1326</v>
      </c>
      <c r="D868" s="93">
        <f>VLOOKUP($B868,'Data 2'!$A$6:$U$2935,2+$H$4)</f>
        <v>17.241379310344829</v>
      </c>
      <c r="E868" s="93">
        <f t="shared" si="55"/>
        <v>17.24999931034483</v>
      </c>
      <c r="F868" s="94">
        <f t="shared" si="56"/>
        <v>57</v>
      </c>
      <c r="G868" s="80" t="str">
        <f t="shared" si="57"/>
        <v>Whorouly East</v>
      </c>
      <c r="H868" s="81">
        <f t="shared" si="58"/>
        <v>0</v>
      </c>
    </row>
    <row r="869" spans="2:8" x14ac:dyDescent="0.3">
      <c r="B869" s="72">
        <v>863</v>
      </c>
      <c r="C869" s="92" t="s">
        <v>1327</v>
      </c>
      <c r="D869" s="93">
        <f>VLOOKUP($B869,'Data 2'!$A$6:$U$2935,2+$H$4)</f>
        <v>0</v>
      </c>
      <c r="E869" s="93">
        <f t="shared" si="55"/>
        <v>8.6300000000000005E-3</v>
      </c>
      <c r="F869" s="94">
        <f t="shared" si="56"/>
        <v>2308</v>
      </c>
      <c r="G869" s="80" t="str">
        <f t="shared" si="57"/>
        <v>Whorouly</v>
      </c>
      <c r="H869" s="81">
        <f t="shared" si="58"/>
        <v>0</v>
      </c>
    </row>
    <row r="870" spans="2:8" x14ac:dyDescent="0.3">
      <c r="B870" s="72">
        <v>864</v>
      </c>
      <c r="C870" s="92" t="s">
        <v>331</v>
      </c>
      <c r="D870" s="93">
        <f>VLOOKUP($B870,'Data 2'!$A$6:$U$2935,2+$H$4)</f>
        <v>2.9209621993127146</v>
      </c>
      <c r="E870" s="93">
        <f t="shared" si="55"/>
        <v>2.9296021993127148</v>
      </c>
      <c r="F870" s="94">
        <f t="shared" si="56"/>
        <v>598</v>
      </c>
      <c r="G870" s="80" t="str">
        <f t="shared" si="57"/>
        <v>Whoorel</v>
      </c>
      <c r="H870" s="81">
        <f t="shared" si="58"/>
        <v>0</v>
      </c>
    </row>
    <row r="871" spans="2:8" x14ac:dyDescent="0.3">
      <c r="B871" s="72">
        <v>865</v>
      </c>
      <c r="C871" s="92" t="s">
        <v>1328</v>
      </c>
      <c r="D871" s="93">
        <f>VLOOKUP($B871,'Data 2'!$A$6:$U$2935,2+$H$4)</f>
        <v>3.6237471087124136</v>
      </c>
      <c r="E871" s="93">
        <f t="shared" si="55"/>
        <v>3.6323971087124134</v>
      </c>
      <c r="F871" s="94">
        <f t="shared" si="56"/>
        <v>535</v>
      </c>
      <c r="G871" s="80" t="str">
        <f t="shared" si="57"/>
        <v>Whitlands</v>
      </c>
      <c r="H871" s="81">
        <f t="shared" si="58"/>
        <v>0</v>
      </c>
    </row>
    <row r="872" spans="2:8" x14ac:dyDescent="0.3">
      <c r="B872" s="72">
        <v>866</v>
      </c>
      <c r="C872" s="92" t="s">
        <v>332</v>
      </c>
      <c r="D872" s="93">
        <f>VLOOKUP($B872,'Data 2'!$A$6:$U$2935,2+$H$4)</f>
        <v>1.7543859649122806</v>
      </c>
      <c r="E872" s="93">
        <f t="shared" si="55"/>
        <v>1.7630459649122807</v>
      </c>
      <c r="F872" s="94">
        <f t="shared" si="56"/>
        <v>695</v>
      </c>
      <c r="G872" s="80" t="str">
        <f t="shared" si="57"/>
        <v>Whitfield (Vic.)</v>
      </c>
      <c r="H872" s="81">
        <f t="shared" si="58"/>
        <v>0</v>
      </c>
    </row>
    <row r="873" spans="2:8" x14ac:dyDescent="0.3">
      <c r="B873" s="72">
        <v>867</v>
      </c>
      <c r="C873" s="92" t="s">
        <v>333</v>
      </c>
      <c r="D873" s="93">
        <f>VLOOKUP($B873,'Data 2'!$A$6:$U$2935,2+$H$4)</f>
        <v>3.5785288270377733</v>
      </c>
      <c r="E873" s="93">
        <f t="shared" si="55"/>
        <v>3.5871988270377733</v>
      </c>
      <c r="F873" s="94">
        <f t="shared" si="56"/>
        <v>538</v>
      </c>
      <c r="G873" s="80" t="str">
        <f t="shared" si="57"/>
        <v>Whitelaw</v>
      </c>
      <c r="H873" s="81">
        <f t="shared" si="58"/>
        <v>0</v>
      </c>
    </row>
    <row r="874" spans="2:8" x14ac:dyDescent="0.3">
      <c r="B874" s="72">
        <v>868</v>
      </c>
      <c r="C874" s="92" t="s">
        <v>1329</v>
      </c>
      <c r="D874" s="93">
        <f>VLOOKUP($B874,'Data 2'!$A$6:$U$2935,2+$H$4)</f>
        <v>2.8089887640449436</v>
      </c>
      <c r="E874" s="93">
        <f t="shared" si="55"/>
        <v>2.8176687640449436</v>
      </c>
      <c r="F874" s="94">
        <f t="shared" si="56"/>
        <v>607</v>
      </c>
      <c r="G874" s="80" t="str">
        <f t="shared" si="57"/>
        <v>Whiteheads Creek</v>
      </c>
      <c r="H874" s="81">
        <f t="shared" si="58"/>
        <v>0</v>
      </c>
    </row>
    <row r="875" spans="2:8" x14ac:dyDescent="0.3">
      <c r="B875" s="72">
        <v>869</v>
      </c>
      <c r="C875" s="92" t="s">
        <v>1330</v>
      </c>
      <c r="D875" s="93">
        <f>VLOOKUP($B875,'Data 2'!$A$6:$U$2935,2+$H$4)</f>
        <v>0</v>
      </c>
      <c r="E875" s="93">
        <f t="shared" si="55"/>
        <v>8.6900000000000015E-3</v>
      </c>
      <c r="F875" s="94">
        <f t="shared" si="56"/>
        <v>2307</v>
      </c>
      <c r="G875" s="80" t="str">
        <f t="shared" si="57"/>
        <v>Whirily</v>
      </c>
      <c r="H875" s="81">
        <f t="shared" si="58"/>
        <v>0</v>
      </c>
    </row>
    <row r="876" spans="2:8" x14ac:dyDescent="0.3">
      <c r="B876" s="72">
        <v>870</v>
      </c>
      <c r="C876" s="92" t="s">
        <v>1331</v>
      </c>
      <c r="D876" s="93">
        <f>VLOOKUP($B876,'Data 2'!$A$6:$U$2935,2+$H$4)</f>
        <v>0</v>
      </c>
      <c r="E876" s="93">
        <f t="shared" si="55"/>
        <v>8.7000000000000011E-3</v>
      </c>
      <c r="F876" s="94">
        <f t="shared" si="56"/>
        <v>2306</v>
      </c>
      <c r="G876" s="80" t="str">
        <f t="shared" si="57"/>
        <v>Whipstick</v>
      </c>
      <c r="H876" s="81">
        <f t="shared" si="58"/>
        <v>0</v>
      </c>
    </row>
    <row r="877" spans="2:8" x14ac:dyDescent="0.3">
      <c r="B877" s="72">
        <v>871</v>
      </c>
      <c r="C877" s="92" t="s">
        <v>334</v>
      </c>
      <c r="D877" s="93">
        <f>VLOOKUP($B877,'Data 2'!$A$6:$U$2935,2+$H$4)</f>
        <v>5.2790346907993966</v>
      </c>
      <c r="E877" s="93">
        <f t="shared" si="55"/>
        <v>5.2877446907993964</v>
      </c>
      <c r="F877" s="94">
        <f t="shared" si="56"/>
        <v>389</v>
      </c>
      <c r="G877" s="80" t="str">
        <f t="shared" si="57"/>
        <v>Wheatsheaf</v>
      </c>
      <c r="H877" s="81">
        <f t="shared" si="58"/>
        <v>0</v>
      </c>
    </row>
    <row r="878" spans="2:8" x14ac:dyDescent="0.3">
      <c r="B878" s="72">
        <v>872</v>
      </c>
      <c r="C878" s="92" t="s">
        <v>1332</v>
      </c>
      <c r="D878" s="93">
        <f>VLOOKUP($B878,'Data 2'!$A$6:$U$2935,2+$H$4)</f>
        <v>20</v>
      </c>
      <c r="E878" s="93">
        <f t="shared" si="55"/>
        <v>20.00872</v>
      </c>
      <c r="F878" s="94">
        <f t="shared" si="56"/>
        <v>51</v>
      </c>
      <c r="G878" s="80" t="str">
        <f t="shared" si="57"/>
        <v>Wharparilla</v>
      </c>
      <c r="H878" s="81">
        <f t="shared" si="58"/>
        <v>0</v>
      </c>
    </row>
    <row r="879" spans="2:8" x14ac:dyDescent="0.3">
      <c r="B879" s="72">
        <v>873</v>
      </c>
      <c r="C879" s="92" t="s">
        <v>1333</v>
      </c>
      <c r="D879" s="93">
        <f>VLOOKUP($B879,'Data 2'!$A$6:$U$2935,2+$H$4)</f>
        <v>0</v>
      </c>
      <c r="E879" s="93">
        <f t="shared" si="55"/>
        <v>8.7299999999999999E-3</v>
      </c>
      <c r="F879" s="94">
        <f t="shared" si="56"/>
        <v>2305</v>
      </c>
      <c r="G879" s="80" t="str">
        <f t="shared" si="57"/>
        <v>Whanregarwen</v>
      </c>
      <c r="H879" s="81">
        <f t="shared" si="58"/>
        <v>0</v>
      </c>
    </row>
    <row r="880" spans="2:8" x14ac:dyDescent="0.3">
      <c r="B880" s="72">
        <v>874</v>
      </c>
      <c r="C880" s="92" t="s">
        <v>1334</v>
      </c>
      <c r="D880" s="93">
        <f>VLOOKUP($B880,'Data 2'!$A$6:$U$2935,2+$H$4)</f>
        <v>0</v>
      </c>
      <c r="E880" s="93">
        <f t="shared" si="55"/>
        <v>8.7400000000000012E-3</v>
      </c>
      <c r="F880" s="94">
        <f t="shared" si="56"/>
        <v>2304</v>
      </c>
      <c r="G880" s="80" t="str">
        <f t="shared" si="57"/>
        <v>Westmere</v>
      </c>
      <c r="H880" s="81">
        <f t="shared" si="58"/>
        <v>0</v>
      </c>
    </row>
    <row r="881" spans="2:8" x14ac:dyDescent="0.3">
      <c r="B881" s="72">
        <v>875</v>
      </c>
      <c r="C881" s="92" t="s">
        <v>1335</v>
      </c>
      <c r="D881" s="93">
        <f>VLOOKUP($B881,'Data 2'!$A$6:$U$2935,2+$H$4)</f>
        <v>0</v>
      </c>
      <c r="E881" s="93">
        <f t="shared" si="55"/>
        <v>8.7500000000000008E-3</v>
      </c>
      <c r="F881" s="94">
        <f t="shared" si="56"/>
        <v>2303</v>
      </c>
      <c r="G881" s="80" t="str">
        <f t="shared" si="57"/>
        <v>Westby</v>
      </c>
      <c r="H881" s="81">
        <f t="shared" si="58"/>
        <v>0</v>
      </c>
    </row>
    <row r="882" spans="2:8" x14ac:dyDescent="0.3">
      <c r="B882" s="72">
        <v>876</v>
      </c>
      <c r="C882" s="92" t="s">
        <v>1336</v>
      </c>
      <c r="D882" s="93">
        <f>VLOOKUP($B882,'Data 2'!$A$6:$U$2935,2+$H$4)</f>
        <v>0</v>
      </c>
      <c r="E882" s="93">
        <f t="shared" si="55"/>
        <v>8.7600000000000004E-3</v>
      </c>
      <c r="F882" s="94">
        <f t="shared" si="56"/>
        <v>2302</v>
      </c>
      <c r="G882" s="80" t="str">
        <f t="shared" si="57"/>
        <v>Westbury (Vic.)</v>
      </c>
      <c r="H882" s="81">
        <f t="shared" si="58"/>
        <v>0</v>
      </c>
    </row>
    <row r="883" spans="2:8" x14ac:dyDescent="0.3">
      <c r="B883" s="72">
        <v>877</v>
      </c>
      <c r="C883" s="92" t="s">
        <v>1337</v>
      </c>
      <c r="D883" s="93">
        <f>VLOOKUP($B883,'Data 2'!$A$6:$U$2935,2+$H$4)</f>
        <v>5.5555555555555554</v>
      </c>
      <c r="E883" s="93">
        <f t="shared" si="55"/>
        <v>5.5643255555555555</v>
      </c>
      <c r="F883" s="94">
        <f t="shared" si="56"/>
        <v>372</v>
      </c>
      <c r="G883" s="80" t="str">
        <f t="shared" si="57"/>
        <v>West Creek</v>
      </c>
      <c r="H883" s="81">
        <f t="shared" si="58"/>
        <v>0</v>
      </c>
    </row>
    <row r="884" spans="2:8" x14ac:dyDescent="0.3">
      <c r="B884" s="72">
        <v>878</v>
      </c>
      <c r="C884" s="92" t="s">
        <v>1338</v>
      </c>
      <c r="D884" s="93">
        <f>VLOOKUP($B884,'Data 2'!$A$6:$U$2935,2+$H$4)</f>
        <v>6.5415244596131972</v>
      </c>
      <c r="E884" s="93">
        <f t="shared" si="55"/>
        <v>6.550304459613197</v>
      </c>
      <c r="F884" s="94">
        <f t="shared" si="56"/>
        <v>311</v>
      </c>
      <c r="G884" s="80" t="str">
        <f t="shared" si="57"/>
        <v>West Bendigo</v>
      </c>
      <c r="H884" s="81">
        <f t="shared" si="58"/>
        <v>0</v>
      </c>
    </row>
    <row r="885" spans="2:8" x14ac:dyDescent="0.3">
      <c r="B885" s="72">
        <v>879</v>
      </c>
      <c r="C885" s="92" t="s">
        <v>1339</v>
      </c>
      <c r="D885" s="93">
        <f>VLOOKUP($B885,'Data 2'!$A$6:$U$2935,2+$H$4)</f>
        <v>6.9204152249134951</v>
      </c>
      <c r="E885" s="93">
        <f t="shared" si="55"/>
        <v>6.9292052249134954</v>
      </c>
      <c r="F885" s="94">
        <f t="shared" si="56"/>
        <v>287</v>
      </c>
      <c r="G885" s="80" t="str">
        <f t="shared" si="57"/>
        <v>Werrimull</v>
      </c>
      <c r="H885" s="81">
        <f t="shared" si="58"/>
        <v>0</v>
      </c>
    </row>
    <row r="886" spans="2:8" x14ac:dyDescent="0.3">
      <c r="B886" s="72">
        <v>880</v>
      </c>
      <c r="C886" s="92" t="s">
        <v>1340</v>
      </c>
      <c r="D886" s="93">
        <f>VLOOKUP($B886,'Data 2'!$A$6:$U$2935,2+$H$4)</f>
        <v>0</v>
      </c>
      <c r="E886" s="93">
        <f t="shared" si="55"/>
        <v>8.8000000000000005E-3</v>
      </c>
      <c r="F886" s="94">
        <f t="shared" si="56"/>
        <v>2301</v>
      </c>
      <c r="G886" s="80" t="str">
        <f t="shared" si="57"/>
        <v>Werona</v>
      </c>
      <c r="H886" s="81">
        <f t="shared" si="58"/>
        <v>0</v>
      </c>
    </row>
    <row r="887" spans="2:8" x14ac:dyDescent="0.3">
      <c r="B887" s="72">
        <v>881</v>
      </c>
      <c r="C887" s="92" t="s">
        <v>1341</v>
      </c>
      <c r="D887" s="93">
        <f>VLOOKUP($B887,'Data 2'!$A$6:$U$2935,2+$H$4)</f>
        <v>0</v>
      </c>
      <c r="E887" s="93">
        <f t="shared" si="55"/>
        <v>8.8100000000000001E-3</v>
      </c>
      <c r="F887" s="94">
        <f t="shared" si="56"/>
        <v>2300</v>
      </c>
      <c r="G887" s="80" t="str">
        <f t="shared" si="57"/>
        <v>Werneth</v>
      </c>
      <c r="H887" s="81">
        <f t="shared" si="58"/>
        <v>0</v>
      </c>
    </row>
    <row r="888" spans="2:8" x14ac:dyDescent="0.3">
      <c r="B888" s="72">
        <v>882</v>
      </c>
      <c r="C888" s="92" t="s">
        <v>1342</v>
      </c>
      <c r="D888" s="93">
        <f>VLOOKUP($B888,'Data 2'!$A$6:$U$2935,2+$H$4)</f>
        <v>0</v>
      </c>
      <c r="E888" s="93">
        <f t="shared" si="55"/>
        <v>8.8200000000000014E-3</v>
      </c>
      <c r="F888" s="94">
        <f t="shared" si="56"/>
        <v>2299</v>
      </c>
      <c r="G888" s="80" t="str">
        <f t="shared" si="57"/>
        <v>Wentworth (Vic.)</v>
      </c>
      <c r="H888" s="81">
        <f t="shared" si="58"/>
        <v>0</v>
      </c>
    </row>
    <row r="889" spans="2:8" x14ac:dyDescent="0.3">
      <c r="B889" s="72">
        <v>883</v>
      </c>
      <c r="C889" s="92" t="s">
        <v>1343</v>
      </c>
      <c r="D889" s="93">
        <f>VLOOKUP($B889,'Data 2'!$A$6:$U$2935,2+$H$4)</f>
        <v>0</v>
      </c>
      <c r="E889" s="93">
        <f t="shared" si="55"/>
        <v>8.830000000000001E-3</v>
      </c>
      <c r="F889" s="94">
        <f t="shared" si="56"/>
        <v>2298</v>
      </c>
      <c r="G889" s="80" t="str">
        <f t="shared" si="57"/>
        <v>Wensleydale</v>
      </c>
      <c r="H889" s="81">
        <f t="shared" si="58"/>
        <v>0</v>
      </c>
    </row>
    <row r="890" spans="2:8" x14ac:dyDescent="0.3">
      <c r="B890" s="72">
        <v>884</v>
      </c>
      <c r="C890" s="92" t="s">
        <v>1344</v>
      </c>
      <c r="D890" s="93">
        <f>VLOOKUP($B890,'Data 2'!$A$6:$U$2935,2+$H$4)</f>
        <v>0</v>
      </c>
      <c r="E890" s="93">
        <f t="shared" si="55"/>
        <v>8.8400000000000006E-3</v>
      </c>
      <c r="F890" s="94">
        <f t="shared" si="56"/>
        <v>2297</v>
      </c>
      <c r="G890" s="80" t="str">
        <f t="shared" si="57"/>
        <v>Wemen</v>
      </c>
      <c r="H890" s="81">
        <f t="shared" si="58"/>
        <v>0</v>
      </c>
    </row>
    <row r="891" spans="2:8" x14ac:dyDescent="0.3">
      <c r="B891" s="72">
        <v>885</v>
      </c>
      <c r="C891" s="92" t="s">
        <v>335</v>
      </c>
      <c r="D891" s="93">
        <f>VLOOKUP($B891,'Data 2'!$A$6:$U$2935,2+$H$4)</f>
        <v>3.201347935973041</v>
      </c>
      <c r="E891" s="93">
        <f t="shared" si="55"/>
        <v>3.2101979359730408</v>
      </c>
      <c r="F891" s="94">
        <f t="shared" si="56"/>
        <v>577</v>
      </c>
      <c r="G891" s="80" t="str">
        <f t="shared" si="57"/>
        <v>Welshpool (Vic.)</v>
      </c>
      <c r="H891" s="81">
        <f t="shared" si="58"/>
        <v>0</v>
      </c>
    </row>
    <row r="892" spans="2:8" x14ac:dyDescent="0.3">
      <c r="B892" s="72">
        <v>886</v>
      </c>
      <c r="C892" s="92" t="s">
        <v>1345</v>
      </c>
      <c r="D892" s="93">
        <f>VLOOKUP($B892,'Data 2'!$A$6:$U$2935,2+$H$4)</f>
        <v>0</v>
      </c>
      <c r="E892" s="93">
        <f t="shared" si="55"/>
        <v>8.8600000000000016E-3</v>
      </c>
      <c r="F892" s="94">
        <f t="shared" si="56"/>
        <v>2296</v>
      </c>
      <c r="G892" s="80" t="str">
        <f t="shared" si="57"/>
        <v>Welshmans Reef</v>
      </c>
      <c r="H892" s="81">
        <f t="shared" si="58"/>
        <v>0</v>
      </c>
    </row>
    <row r="893" spans="2:8" x14ac:dyDescent="0.3">
      <c r="B893" s="72">
        <v>887</v>
      </c>
      <c r="C893" s="92" t="s">
        <v>1346</v>
      </c>
      <c r="D893" s="93">
        <f>VLOOKUP($B893,'Data 2'!$A$6:$U$2935,2+$H$4)</f>
        <v>4.10958904109589</v>
      </c>
      <c r="E893" s="93">
        <f t="shared" si="55"/>
        <v>4.1184590410958899</v>
      </c>
      <c r="F893" s="94">
        <f t="shared" si="56"/>
        <v>491</v>
      </c>
      <c r="G893" s="80" t="str">
        <f t="shared" si="57"/>
        <v>Wellsford</v>
      </c>
      <c r="H893" s="81">
        <f t="shared" si="58"/>
        <v>0</v>
      </c>
    </row>
    <row r="894" spans="2:8" x14ac:dyDescent="0.3">
      <c r="B894" s="72">
        <v>888</v>
      </c>
      <c r="C894" s="92" t="s">
        <v>1347</v>
      </c>
      <c r="D894" s="93">
        <f>VLOOKUP($B894,'Data 2'!$A$6:$U$2935,2+$H$4)</f>
        <v>0</v>
      </c>
      <c r="E894" s="93">
        <f t="shared" si="55"/>
        <v>8.8800000000000007E-3</v>
      </c>
      <c r="F894" s="94">
        <f t="shared" si="56"/>
        <v>2295</v>
      </c>
      <c r="G894" s="80" t="str">
        <f t="shared" si="57"/>
        <v>Wehla</v>
      </c>
      <c r="H894" s="81">
        <f t="shared" si="58"/>
        <v>0</v>
      </c>
    </row>
    <row r="895" spans="2:8" x14ac:dyDescent="0.3">
      <c r="B895" s="72">
        <v>889</v>
      </c>
      <c r="C895" s="92" t="s">
        <v>336</v>
      </c>
      <c r="D895" s="93">
        <f>VLOOKUP($B895,'Data 2'!$A$6:$U$2935,2+$H$4)</f>
        <v>12.149532710280374</v>
      </c>
      <c r="E895" s="93">
        <f t="shared" si="55"/>
        <v>12.158422710280373</v>
      </c>
      <c r="F895" s="94">
        <f t="shared" si="56"/>
        <v>115</v>
      </c>
      <c r="G895" s="80" t="str">
        <f t="shared" si="57"/>
        <v>Weerite</v>
      </c>
      <c r="H895" s="81">
        <f t="shared" si="58"/>
        <v>0</v>
      </c>
    </row>
    <row r="896" spans="2:8" x14ac:dyDescent="0.3">
      <c r="B896" s="72">
        <v>890</v>
      </c>
      <c r="C896" s="92" t="s">
        <v>1348</v>
      </c>
      <c r="D896" s="93">
        <f>VLOOKUP($B896,'Data 2'!$A$6:$U$2935,2+$H$4)</f>
        <v>0</v>
      </c>
      <c r="E896" s="93">
        <f t="shared" si="55"/>
        <v>8.8999999999999999E-3</v>
      </c>
      <c r="F896" s="94">
        <f t="shared" si="56"/>
        <v>2294</v>
      </c>
      <c r="G896" s="80" t="str">
        <f t="shared" si="57"/>
        <v>Weering</v>
      </c>
      <c r="H896" s="81">
        <f t="shared" si="58"/>
        <v>0</v>
      </c>
    </row>
    <row r="897" spans="2:8" x14ac:dyDescent="0.3">
      <c r="B897" s="72">
        <v>891</v>
      </c>
      <c r="C897" s="92" t="s">
        <v>1349</v>
      </c>
      <c r="D897" s="93">
        <f>VLOOKUP($B897,'Data 2'!$A$6:$U$2935,2+$H$4)</f>
        <v>11.76470588235294</v>
      </c>
      <c r="E897" s="93">
        <f t="shared" si="55"/>
        <v>11.77361588235294</v>
      </c>
      <c r="F897" s="94">
        <f t="shared" si="56"/>
        <v>120</v>
      </c>
      <c r="G897" s="80" t="str">
        <f t="shared" si="57"/>
        <v>Weeaproinah</v>
      </c>
      <c r="H897" s="81">
        <f t="shared" si="58"/>
        <v>0</v>
      </c>
    </row>
    <row r="898" spans="2:8" x14ac:dyDescent="0.3">
      <c r="B898" s="72">
        <v>892</v>
      </c>
      <c r="C898" s="92" t="s">
        <v>337</v>
      </c>
      <c r="D898" s="93">
        <f>VLOOKUP($B898,'Data 2'!$A$6:$U$2935,2+$H$4)</f>
        <v>3.5294117647058822</v>
      </c>
      <c r="E898" s="93">
        <f t="shared" si="55"/>
        <v>3.5383317647058821</v>
      </c>
      <c r="F898" s="94">
        <f t="shared" si="56"/>
        <v>544</v>
      </c>
      <c r="G898" s="80" t="str">
        <f t="shared" si="57"/>
        <v>Wee Wee Rup</v>
      </c>
      <c r="H898" s="81">
        <f t="shared" si="58"/>
        <v>0</v>
      </c>
    </row>
    <row r="899" spans="2:8" x14ac:dyDescent="0.3">
      <c r="B899" s="72">
        <v>893</v>
      </c>
      <c r="C899" s="92" t="s">
        <v>1350</v>
      </c>
      <c r="D899" s="93">
        <f>VLOOKUP($B899,'Data 2'!$A$6:$U$2935,2+$H$4)</f>
        <v>0</v>
      </c>
      <c r="E899" s="93">
        <f t="shared" si="55"/>
        <v>8.9300000000000004E-3</v>
      </c>
      <c r="F899" s="94">
        <f t="shared" si="56"/>
        <v>2293</v>
      </c>
      <c r="G899" s="80" t="str">
        <f t="shared" si="57"/>
        <v>Wedderburn Junction</v>
      </c>
      <c r="H899" s="81">
        <f t="shared" si="58"/>
        <v>0</v>
      </c>
    </row>
    <row r="900" spans="2:8" x14ac:dyDescent="0.3">
      <c r="B900" s="72">
        <v>894</v>
      </c>
      <c r="C900" s="92" t="s">
        <v>1351</v>
      </c>
      <c r="D900" s="93">
        <f>VLOOKUP($B900,'Data 2'!$A$6:$U$2935,2+$H$4)</f>
        <v>0</v>
      </c>
      <c r="E900" s="93">
        <f t="shared" si="55"/>
        <v>8.94E-3</v>
      </c>
      <c r="F900" s="94">
        <f t="shared" si="56"/>
        <v>2292</v>
      </c>
      <c r="G900" s="80" t="str">
        <f t="shared" si="57"/>
        <v>Wedderburn (Vic.)</v>
      </c>
      <c r="H900" s="81">
        <f t="shared" si="58"/>
        <v>0</v>
      </c>
    </row>
    <row r="901" spans="2:8" x14ac:dyDescent="0.3">
      <c r="B901" s="72">
        <v>895</v>
      </c>
      <c r="C901" s="92" t="s">
        <v>1352</v>
      </c>
      <c r="D901" s="93">
        <f>VLOOKUP($B901,'Data 2'!$A$6:$U$2935,2+$H$4)</f>
        <v>0</v>
      </c>
      <c r="E901" s="93">
        <f t="shared" si="55"/>
        <v>8.9500000000000014E-3</v>
      </c>
      <c r="F901" s="94">
        <f t="shared" si="56"/>
        <v>2291</v>
      </c>
      <c r="G901" s="80" t="str">
        <f t="shared" si="57"/>
        <v>Weatherboard</v>
      </c>
      <c r="H901" s="81">
        <f t="shared" si="58"/>
        <v>0</v>
      </c>
    </row>
    <row r="902" spans="2:8" x14ac:dyDescent="0.3">
      <c r="B902" s="72">
        <v>896</v>
      </c>
      <c r="C902" s="92" t="s">
        <v>1353</v>
      </c>
      <c r="D902" s="93">
        <f>VLOOKUP($B902,'Data 2'!$A$6:$U$2935,2+$H$4)</f>
        <v>0</v>
      </c>
      <c r="E902" s="93">
        <f t="shared" si="55"/>
        <v>8.9600000000000009E-3</v>
      </c>
      <c r="F902" s="94">
        <f t="shared" si="56"/>
        <v>2290</v>
      </c>
      <c r="G902" s="80" t="str">
        <f t="shared" si="57"/>
        <v>Waygara</v>
      </c>
      <c r="H902" s="81">
        <f t="shared" si="58"/>
        <v>0</v>
      </c>
    </row>
    <row r="903" spans="2:8" x14ac:dyDescent="0.3">
      <c r="B903" s="72">
        <v>897</v>
      </c>
      <c r="C903" s="92" t="s">
        <v>1354</v>
      </c>
      <c r="D903" s="93">
        <f>VLOOKUP($B903,'Data 2'!$A$6:$U$2935,2+$H$4)</f>
        <v>0</v>
      </c>
      <c r="E903" s="93">
        <f t="shared" si="55"/>
        <v>8.9700000000000005E-3</v>
      </c>
      <c r="F903" s="94">
        <f t="shared" si="56"/>
        <v>2289</v>
      </c>
      <c r="G903" s="80" t="str">
        <f t="shared" si="57"/>
        <v>Wattle Hill (Vic.)</v>
      </c>
      <c r="H903" s="81">
        <f t="shared" si="58"/>
        <v>0</v>
      </c>
    </row>
    <row r="904" spans="2:8" x14ac:dyDescent="0.3">
      <c r="B904" s="72">
        <v>898</v>
      </c>
      <c r="C904" s="92" t="s">
        <v>1355</v>
      </c>
      <c r="D904" s="93">
        <f>VLOOKUP($B904,'Data 2'!$A$6:$U$2935,2+$H$4)</f>
        <v>0</v>
      </c>
      <c r="E904" s="93">
        <f t="shared" ref="E904:E967" si="59">D904+0.00001*B904</f>
        <v>8.9800000000000001E-3</v>
      </c>
      <c r="F904" s="94">
        <f t="shared" ref="F904:F967" si="60">RANK(E904,E$7:E$2935)</f>
        <v>2288</v>
      </c>
      <c r="G904" s="80" t="str">
        <f t="shared" ref="G904:G967" si="61">VLOOKUP(MATCH(B904,F$7:F$2935,0),$B$7:$D$2935,2)</f>
        <v>Wattle Flat (Vic.)</v>
      </c>
      <c r="H904" s="81">
        <f t="shared" ref="H904:H967" si="62">VLOOKUP(MATCH(B904,F$7:F$2935,0),$B$7:$D$2935,3)</f>
        <v>0</v>
      </c>
    </row>
    <row r="905" spans="2:8" x14ac:dyDescent="0.3">
      <c r="B905" s="72">
        <v>899</v>
      </c>
      <c r="C905" s="92" t="s">
        <v>1356</v>
      </c>
      <c r="D905" s="93">
        <f>VLOOKUP($B905,'Data 2'!$A$6:$U$2935,2+$H$4)</f>
        <v>1.7045454545454544</v>
      </c>
      <c r="E905" s="93">
        <f t="shared" si="59"/>
        <v>1.7135354545454544</v>
      </c>
      <c r="F905" s="94">
        <f t="shared" si="60"/>
        <v>702</v>
      </c>
      <c r="G905" s="80" t="str">
        <f t="shared" si="61"/>
        <v>Wattle Creek</v>
      </c>
      <c r="H905" s="81">
        <f t="shared" si="62"/>
        <v>0</v>
      </c>
    </row>
    <row r="906" spans="2:8" x14ac:dyDescent="0.3">
      <c r="B906" s="72">
        <v>900</v>
      </c>
      <c r="C906" s="92" t="s">
        <v>1357</v>
      </c>
      <c r="D906" s="93">
        <f>VLOOKUP($B906,'Data 2'!$A$6:$U$2935,2+$H$4)</f>
        <v>0</v>
      </c>
      <c r="E906" s="93">
        <f t="shared" si="59"/>
        <v>9.0000000000000011E-3</v>
      </c>
      <c r="F906" s="94">
        <f t="shared" si="60"/>
        <v>2287</v>
      </c>
      <c r="G906" s="80" t="str">
        <f t="shared" si="61"/>
        <v>Wattle Bank</v>
      </c>
      <c r="H906" s="81">
        <f t="shared" si="62"/>
        <v>0</v>
      </c>
    </row>
    <row r="907" spans="2:8" x14ac:dyDescent="0.3">
      <c r="B907" s="72">
        <v>901</v>
      </c>
      <c r="C907" s="92" t="s">
        <v>1358</v>
      </c>
      <c r="D907" s="93">
        <f>VLOOKUP($B907,'Data 2'!$A$6:$U$2935,2+$H$4)</f>
        <v>5.376344086021505</v>
      </c>
      <c r="E907" s="93">
        <f t="shared" si="59"/>
        <v>5.385354086021505</v>
      </c>
      <c r="F907" s="94">
        <f t="shared" si="60"/>
        <v>381</v>
      </c>
      <c r="G907" s="80" t="str">
        <f t="shared" si="61"/>
        <v>Watsons Creek (Vic.)</v>
      </c>
      <c r="H907" s="81">
        <f t="shared" si="62"/>
        <v>0</v>
      </c>
    </row>
    <row r="908" spans="2:8" x14ac:dyDescent="0.3">
      <c r="B908" s="72">
        <v>902</v>
      </c>
      <c r="C908" s="92" t="s">
        <v>1359</v>
      </c>
      <c r="D908" s="93">
        <f>VLOOKUP($B908,'Data 2'!$A$6:$U$2935,2+$H$4)</f>
        <v>0</v>
      </c>
      <c r="E908" s="93">
        <f t="shared" si="59"/>
        <v>9.0200000000000002E-3</v>
      </c>
      <c r="F908" s="94">
        <f t="shared" si="60"/>
        <v>2286</v>
      </c>
      <c r="G908" s="80" t="str">
        <f t="shared" si="61"/>
        <v>Waterways</v>
      </c>
      <c r="H908" s="81">
        <f t="shared" si="62"/>
        <v>0</v>
      </c>
    </row>
    <row r="909" spans="2:8" x14ac:dyDescent="0.3">
      <c r="B909" s="72">
        <v>903</v>
      </c>
      <c r="C909" s="92" t="s">
        <v>1360</v>
      </c>
      <c r="D909" s="93">
        <f>VLOOKUP($B909,'Data 2'!$A$6:$U$2935,2+$H$4)</f>
        <v>0</v>
      </c>
      <c r="E909" s="93">
        <f t="shared" si="59"/>
        <v>9.0300000000000016E-3</v>
      </c>
      <c r="F909" s="94">
        <f t="shared" si="60"/>
        <v>2285</v>
      </c>
      <c r="G909" s="80" t="str">
        <f t="shared" si="61"/>
        <v>Waterloo (Vic.)</v>
      </c>
      <c r="H909" s="81">
        <f t="shared" si="62"/>
        <v>0</v>
      </c>
    </row>
    <row r="910" spans="2:8" x14ac:dyDescent="0.3">
      <c r="B910" s="72">
        <v>904</v>
      </c>
      <c r="C910" s="92" t="s">
        <v>1361</v>
      </c>
      <c r="D910" s="93">
        <f>VLOOKUP($B910,'Data 2'!$A$6:$U$2935,2+$H$4)</f>
        <v>0</v>
      </c>
      <c r="E910" s="93">
        <f t="shared" si="59"/>
        <v>9.0400000000000012E-3</v>
      </c>
      <c r="F910" s="94">
        <f t="shared" si="60"/>
        <v>2284</v>
      </c>
      <c r="G910" s="80" t="str">
        <f t="shared" si="61"/>
        <v>Waterholes</v>
      </c>
      <c r="H910" s="81">
        <f t="shared" si="62"/>
        <v>0</v>
      </c>
    </row>
    <row r="911" spans="2:8" x14ac:dyDescent="0.3">
      <c r="B911" s="72">
        <v>905</v>
      </c>
      <c r="C911" s="92" t="s">
        <v>1362</v>
      </c>
      <c r="D911" s="93">
        <f>VLOOKUP($B911,'Data 2'!$A$6:$U$2935,2+$H$4)</f>
        <v>0</v>
      </c>
      <c r="E911" s="93">
        <f t="shared" si="59"/>
        <v>9.0500000000000008E-3</v>
      </c>
      <c r="F911" s="94">
        <f t="shared" si="60"/>
        <v>2283</v>
      </c>
      <c r="G911" s="80" t="str">
        <f t="shared" si="61"/>
        <v>Waterford Park</v>
      </c>
      <c r="H911" s="81">
        <f t="shared" si="62"/>
        <v>0</v>
      </c>
    </row>
    <row r="912" spans="2:8" x14ac:dyDescent="0.3">
      <c r="B912" s="72">
        <v>906</v>
      </c>
      <c r="C912" s="92" t="s">
        <v>1363</v>
      </c>
      <c r="D912" s="93">
        <f>VLOOKUP($B912,'Data 2'!$A$6:$U$2935,2+$H$4)</f>
        <v>0</v>
      </c>
      <c r="E912" s="93">
        <f t="shared" si="59"/>
        <v>9.0600000000000003E-3</v>
      </c>
      <c r="F912" s="94">
        <f t="shared" si="60"/>
        <v>2282</v>
      </c>
      <c r="G912" s="80" t="str">
        <f t="shared" si="61"/>
        <v>Watchupga</v>
      </c>
      <c r="H912" s="81">
        <f t="shared" si="62"/>
        <v>0</v>
      </c>
    </row>
    <row r="913" spans="2:8" x14ac:dyDescent="0.3">
      <c r="B913" s="72">
        <v>907</v>
      </c>
      <c r="C913" s="92" t="s">
        <v>1364</v>
      </c>
      <c r="D913" s="93">
        <f>VLOOKUP($B913,'Data 2'!$A$6:$U$2935,2+$H$4)</f>
        <v>0</v>
      </c>
      <c r="E913" s="93">
        <f t="shared" si="59"/>
        <v>9.0699999999999999E-3</v>
      </c>
      <c r="F913" s="94">
        <f t="shared" si="60"/>
        <v>2281</v>
      </c>
      <c r="G913" s="80" t="str">
        <f t="shared" si="61"/>
        <v>Watchem West</v>
      </c>
      <c r="H913" s="81">
        <f t="shared" si="62"/>
        <v>0</v>
      </c>
    </row>
    <row r="914" spans="2:8" x14ac:dyDescent="0.3">
      <c r="B914" s="72">
        <v>908</v>
      </c>
      <c r="C914" s="92" t="s">
        <v>1365</v>
      </c>
      <c r="D914" s="93">
        <f>VLOOKUP($B914,'Data 2'!$A$6:$U$2935,2+$H$4)</f>
        <v>0</v>
      </c>
      <c r="E914" s="93">
        <f t="shared" si="59"/>
        <v>9.0800000000000013E-3</v>
      </c>
      <c r="F914" s="94">
        <f t="shared" si="60"/>
        <v>2280</v>
      </c>
      <c r="G914" s="80" t="str">
        <f t="shared" si="61"/>
        <v>Watchem</v>
      </c>
      <c r="H914" s="81">
        <f t="shared" si="62"/>
        <v>0</v>
      </c>
    </row>
    <row r="915" spans="2:8" x14ac:dyDescent="0.3">
      <c r="B915" s="72">
        <v>909</v>
      </c>
      <c r="C915" s="92" t="s">
        <v>338</v>
      </c>
      <c r="D915" s="93">
        <f>VLOOKUP($B915,'Data 2'!$A$6:$U$2935,2+$H$4)</f>
        <v>7.0588235294117645</v>
      </c>
      <c r="E915" s="93">
        <f t="shared" si="59"/>
        <v>7.0679135294117641</v>
      </c>
      <c r="F915" s="94">
        <f t="shared" si="60"/>
        <v>271</v>
      </c>
      <c r="G915" s="80" t="str">
        <f t="shared" si="61"/>
        <v>Wartook</v>
      </c>
      <c r="H915" s="81">
        <f t="shared" si="62"/>
        <v>0</v>
      </c>
    </row>
    <row r="916" spans="2:8" x14ac:dyDescent="0.3">
      <c r="B916" s="72">
        <v>910</v>
      </c>
      <c r="C916" s="92" t="s">
        <v>1366</v>
      </c>
      <c r="D916" s="93">
        <f>VLOOKUP($B916,'Data 2'!$A$6:$U$2935,2+$H$4)</f>
        <v>0</v>
      </c>
      <c r="E916" s="93">
        <f t="shared" si="59"/>
        <v>9.1000000000000004E-3</v>
      </c>
      <c r="F916" s="94">
        <f t="shared" si="60"/>
        <v>2279</v>
      </c>
      <c r="G916" s="80" t="str">
        <f t="shared" si="61"/>
        <v>Warrong</v>
      </c>
      <c r="H916" s="81">
        <f t="shared" si="62"/>
        <v>0</v>
      </c>
    </row>
    <row r="917" spans="2:8" x14ac:dyDescent="0.3">
      <c r="B917" s="72">
        <v>911</v>
      </c>
      <c r="C917" s="92" t="s">
        <v>1367</v>
      </c>
      <c r="D917" s="93">
        <f>VLOOKUP($B917,'Data 2'!$A$6:$U$2935,2+$H$4)</f>
        <v>0</v>
      </c>
      <c r="E917" s="93">
        <f t="shared" si="59"/>
        <v>9.11E-3</v>
      </c>
      <c r="F917" s="94">
        <f t="shared" si="60"/>
        <v>2278</v>
      </c>
      <c r="G917" s="80" t="str">
        <f t="shared" si="61"/>
        <v>Warrock</v>
      </c>
      <c r="H917" s="81">
        <f t="shared" si="62"/>
        <v>0</v>
      </c>
    </row>
    <row r="918" spans="2:8" x14ac:dyDescent="0.3">
      <c r="B918" s="72">
        <v>912</v>
      </c>
      <c r="C918" s="92" t="s">
        <v>1368</v>
      </c>
      <c r="D918" s="93">
        <f>VLOOKUP($B918,'Data 2'!$A$6:$U$2935,2+$H$4)</f>
        <v>0</v>
      </c>
      <c r="E918" s="93">
        <f t="shared" si="59"/>
        <v>9.1200000000000014E-3</v>
      </c>
      <c r="F918" s="94">
        <f t="shared" si="60"/>
        <v>2277</v>
      </c>
      <c r="G918" s="80" t="str">
        <f t="shared" si="61"/>
        <v>Warrion</v>
      </c>
      <c r="H918" s="81">
        <f t="shared" si="62"/>
        <v>0</v>
      </c>
    </row>
    <row r="919" spans="2:8" x14ac:dyDescent="0.3">
      <c r="B919" s="72">
        <v>913</v>
      </c>
      <c r="C919" s="92" t="s">
        <v>1369</v>
      </c>
      <c r="D919" s="93">
        <f>VLOOKUP($B919,'Data 2'!$A$6:$U$2935,2+$H$4)</f>
        <v>0</v>
      </c>
      <c r="E919" s="93">
        <f t="shared" si="59"/>
        <v>9.130000000000001E-3</v>
      </c>
      <c r="F919" s="94">
        <f t="shared" si="60"/>
        <v>2276</v>
      </c>
      <c r="G919" s="80" t="str">
        <f t="shared" si="61"/>
        <v>Warrenmang</v>
      </c>
      <c r="H919" s="81">
        <f t="shared" si="62"/>
        <v>0</v>
      </c>
    </row>
    <row r="920" spans="2:8" x14ac:dyDescent="0.3">
      <c r="B920" s="72">
        <v>914</v>
      </c>
      <c r="C920" s="92" t="s">
        <v>1370</v>
      </c>
      <c r="D920" s="93">
        <f>VLOOKUP($B920,'Data 2'!$A$6:$U$2935,2+$H$4)</f>
        <v>0</v>
      </c>
      <c r="E920" s="93">
        <f t="shared" si="59"/>
        <v>9.1400000000000006E-3</v>
      </c>
      <c r="F920" s="94">
        <f t="shared" si="60"/>
        <v>2275</v>
      </c>
      <c r="G920" s="80" t="str">
        <f t="shared" si="61"/>
        <v>Warrenbayne</v>
      </c>
      <c r="H920" s="81">
        <f t="shared" si="62"/>
        <v>0</v>
      </c>
    </row>
    <row r="921" spans="2:8" x14ac:dyDescent="0.3">
      <c r="B921" s="72">
        <v>915</v>
      </c>
      <c r="C921" s="92" t="s">
        <v>1371</v>
      </c>
      <c r="D921" s="93">
        <f>VLOOKUP($B921,'Data 2'!$A$6:$U$2935,2+$H$4)</f>
        <v>0</v>
      </c>
      <c r="E921" s="93">
        <f t="shared" si="59"/>
        <v>9.1500000000000001E-3</v>
      </c>
      <c r="F921" s="94">
        <f t="shared" si="60"/>
        <v>2274</v>
      </c>
      <c r="G921" s="80" t="str">
        <f t="shared" si="61"/>
        <v>Warrayure</v>
      </c>
      <c r="H921" s="81">
        <f t="shared" si="62"/>
        <v>0</v>
      </c>
    </row>
    <row r="922" spans="2:8" x14ac:dyDescent="0.3">
      <c r="B922" s="72">
        <v>916</v>
      </c>
      <c r="C922" s="92" t="s">
        <v>1372</v>
      </c>
      <c r="D922" s="93">
        <f>VLOOKUP($B922,'Data 2'!$A$6:$U$2935,2+$H$4)</f>
        <v>0</v>
      </c>
      <c r="E922" s="93">
        <f t="shared" si="59"/>
        <v>9.1600000000000015E-3</v>
      </c>
      <c r="F922" s="94">
        <f t="shared" si="60"/>
        <v>2273</v>
      </c>
      <c r="G922" s="80" t="str">
        <f t="shared" si="61"/>
        <v>Warrandyte South</v>
      </c>
      <c r="H922" s="81">
        <f t="shared" si="62"/>
        <v>0</v>
      </c>
    </row>
    <row r="923" spans="2:8" x14ac:dyDescent="0.3">
      <c r="B923" s="72">
        <v>917</v>
      </c>
      <c r="C923" s="92" t="s">
        <v>339</v>
      </c>
      <c r="D923" s="93">
        <f>VLOOKUP($B923,'Data 2'!$A$6:$U$2935,2+$H$4)</f>
        <v>5.0162866449511405</v>
      </c>
      <c r="E923" s="93">
        <f t="shared" si="59"/>
        <v>5.0254566449511406</v>
      </c>
      <c r="F923" s="94">
        <f t="shared" si="60"/>
        <v>416</v>
      </c>
      <c r="G923" s="80" t="str">
        <f t="shared" si="61"/>
        <v>Warrak</v>
      </c>
      <c r="H923" s="81">
        <f t="shared" si="62"/>
        <v>0</v>
      </c>
    </row>
    <row r="924" spans="2:8" x14ac:dyDescent="0.3">
      <c r="B924" s="72">
        <v>918</v>
      </c>
      <c r="C924" s="92" t="s">
        <v>1373</v>
      </c>
      <c r="D924" s="93">
        <f>VLOOKUP($B924,'Data 2'!$A$6:$U$2935,2+$H$4)</f>
        <v>3.225806451612903</v>
      </c>
      <c r="E924" s="93">
        <f t="shared" si="59"/>
        <v>3.2349864516129032</v>
      </c>
      <c r="F924" s="94">
        <f t="shared" si="60"/>
        <v>574</v>
      </c>
      <c r="G924" s="80" t="str">
        <f t="shared" si="61"/>
        <v>Warragul West</v>
      </c>
      <c r="H924" s="81">
        <f t="shared" si="62"/>
        <v>0</v>
      </c>
    </row>
    <row r="925" spans="2:8" x14ac:dyDescent="0.3">
      <c r="B925" s="72">
        <v>919</v>
      </c>
      <c r="C925" s="92" t="s">
        <v>1374</v>
      </c>
      <c r="D925" s="93">
        <f>VLOOKUP($B925,'Data 2'!$A$6:$U$2935,2+$H$4)</f>
        <v>0</v>
      </c>
      <c r="E925" s="93">
        <f t="shared" si="59"/>
        <v>9.1900000000000003E-3</v>
      </c>
      <c r="F925" s="94">
        <f t="shared" si="60"/>
        <v>2272</v>
      </c>
      <c r="G925" s="80" t="str">
        <f t="shared" si="61"/>
        <v>Warragul South</v>
      </c>
      <c r="H925" s="81">
        <f t="shared" si="62"/>
        <v>0</v>
      </c>
    </row>
    <row r="926" spans="2:8" x14ac:dyDescent="0.3">
      <c r="B926" s="72">
        <v>920</v>
      </c>
      <c r="C926" s="92" t="s">
        <v>1375</v>
      </c>
      <c r="D926" s="93">
        <f>VLOOKUP($B926,'Data 2'!$A$6:$U$2935,2+$H$4)</f>
        <v>0</v>
      </c>
      <c r="E926" s="93">
        <f t="shared" si="59"/>
        <v>9.2000000000000016E-3</v>
      </c>
      <c r="F926" s="94">
        <f t="shared" si="60"/>
        <v>2271</v>
      </c>
      <c r="G926" s="80" t="str">
        <f t="shared" si="61"/>
        <v>Warrabkook</v>
      </c>
      <c r="H926" s="81">
        <f t="shared" si="62"/>
        <v>0</v>
      </c>
    </row>
    <row r="927" spans="2:8" x14ac:dyDescent="0.3">
      <c r="B927" s="72">
        <v>921</v>
      </c>
      <c r="C927" s="92" t="s">
        <v>1376</v>
      </c>
      <c r="D927" s="93">
        <f>VLOOKUP($B927,'Data 2'!$A$6:$U$2935,2+$H$4)</f>
        <v>0</v>
      </c>
      <c r="E927" s="93">
        <f t="shared" si="59"/>
        <v>9.2100000000000012E-3</v>
      </c>
      <c r="F927" s="94">
        <f t="shared" si="60"/>
        <v>2270</v>
      </c>
      <c r="G927" s="80" t="str">
        <f t="shared" si="61"/>
        <v>Warne</v>
      </c>
      <c r="H927" s="81">
        <f t="shared" si="62"/>
        <v>0</v>
      </c>
    </row>
    <row r="928" spans="2:8" x14ac:dyDescent="0.3">
      <c r="B928" s="72">
        <v>922</v>
      </c>
      <c r="C928" s="92" t="s">
        <v>1377</v>
      </c>
      <c r="D928" s="93">
        <f>VLOOKUP($B928,'Data 2'!$A$6:$U$2935,2+$H$4)</f>
        <v>0</v>
      </c>
      <c r="E928" s="93">
        <f t="shared" si="59"/>
        <v>9.2200000000000008E-3</v>
      </c>
      <c r="F928" s="94">
        <f t="shared" si="60"/>
        <v>2269</v>
      </c>
      <c r="G928" s="80" t="str">
        <f t="shared" si="61"/>
        <v>Warncoort</v>
      </c>
      <c r="H928" s="81">
        <f t="shared" si="62"/>
        <v>0</v>
      </c>
    </row>
    <row r="929" spans="2:8" x14ac:dyDescent="0.3">
      <c r="B929" s="72">
        <v>923</v>
      </c>
      <c r="C929" s="92" t="s">
        <v>1378</v>
      </c>
      <c r="D929" s="93">
        <f>VLOOKUP($B929,'Data 2'!$A$6:$U$2935,2+$H$4)</f>
        <v>0</v>
      </c>
      <c r="E929" s="93">
        <f t="shared" si="59"/>
        <v>9.2300000000000004E-3</v>
      </c>
      <c r="F929" s="94">
        <f t="shared" si="60"/>
        <v>2268</v>
      </c>
      <c r="G929" s="80" t="str">
        <f t="shared" si="61"/>
        <v>Warmur</v>
      </c>
      <c r="H929" s="81">
        <f t="shared" si="62"/>
        <v>0</v>
      </c>
    </row>
    <row r="930" spans="2:8" x14ac:dyDescent="0.3">
      <c r="B930" s="72">
        <v>924</v>
      </c>
      <c r="C930" s="92" t="s">
        <v>1379</v>
      </c>
      <c r="D930" s="93">
        <f>VLOOKUP($B930,'Data 2'!$A$6:$U$2935,2+$H$4)</f>
        <v>4.0983606557377046</v>
      </c>
      <c r="E930" s="93">
        <f t="shared" si="59"/>
        <v>4.1076006557377047</v>
      </c>
      <c r="F930" s="94">
        <f t="shared" si="60"/>
        <v>493</v>
      </c>
      <c r="G930" s="80" t="str">
        <f t="shared" si="61"/>
        <v>Wargan</v>
      </c>
      <c r="H930" s="81">
        <f t="shared" si="62"/>
        <v>0</v>
      </c>
    </row>
    <row r="931" spans="2:8" x14ac:dyDescent="0.3">
      <c r="B931" s="72">
        <v>925</v>
      </c>
      <c r="C931" s="92" t="s">
        <v>340</v>
      </c>
      <c r="D931" s="93">
        <f>VLOOKUP($B931,'Data 2'!$A$6:$U$2935,2+$H$4)</f>
        <v>2.5056947608200453</v>
      </c>
      <c r="E931" s="93">
        <f t="shared" si="59"/>
        <v>2.5149447608200455</v>
      </c>
      <c r="F931" s="94">
        <f t="shared" si="60"/>
        <v>642</v>
      </c>
      <c r="G931" s="80" t="str">
        <f t="shared" si="61"/>
        <v>Wareek</v>
      </c>
      <c r="H931" s="81">
        <f t="shared" si="62"/>
        <v>0</v>
      </c>
    </row>
    <row r="932" spans="2:8" x14ac:dyDescent="0.3">
      <c r="B932" s="72">
        <v>926</v>
      </c>
      <c r="C932" s="92" t="s">
        <v>1380</v>
      </c>
      <c r="D932" s="93">
        <f>VLOOKUP($B932,'Data 2'!$A$6:$U$2935,2+$H$4)</f>
        <v>0</v>
      </c>
      <c r="E932" s="93">
        <f t="shared" si="59"/>
        <v>9.2600000000000009E-3</v>
      </c>
      <c r="F932" s="94">
        <f t="shared" si="60"/>
        <v>2267</v>
      </c>
      <c r="G932" s="80" t="str">
        <f t="shared" si="61"/>
        <v>Waratah Bay</v>
      </c>
      <c r="H932" s="81">
        <f t="shared" si="62"/>
        <v>0</v>
      </c>
    </row>
    <row r="933" spans="2:8" x14ac:dyDescent="0.3">
      <c r="B933" s="72">
        <v>927</v>
      </c>
      <c r="C933" s="92" t="s">
        <v>1381</v>
      </c>
      <c r="D933" s="93">
        <f>VLOOKUP($B933,'Data 2'!$A$6:$U$2935,2+$H$4)</f>
        <v>0</v>
      </c>
      <c r="E933" s="93">
        <f t="shared" si="59"/>
        <v>9.2700000000000005E-3</v>
      </c>
      <c r="F933" s="94">
        <f t="shared" si="60"/>
        <v>2266</v>
      </c>
      <c r="G933" s="80" t="str">
        <f t="shared" si="61"/>
        <v>Waranga Shores</v>
      </c>
      <c r="H933" s="81">
        <f t="shared" si="62"/>
        <v>0</v>
      </c>
    </row>
    <row r="934" spans="2:8" x14ac:dyDescent="0.3">
      <c r="B934" s="72">
        <v>928</v>
      </c>
      <c r="C934" s="92" t="s">
        <v>1382</v>
      </c>
      <c r="D934" s="93">
        <f>VLOOKUP($B934,'Data 2'!$A$6:$U$2935,2+$H$4)</f>
        <v>0</v>
      </c>
      <c r="E934" s="93">
        <f t="shared" si="59"/>
        <v>9.2800000000000001E-3</v>
      </c>
      <c r="F934" s="94">
        <f t="shared" si="60"/>
        <v>2265</v>
      </c>
      <c r="G934" s="80" t="str">
        <f t="shared" si="61"/>
        <v>Wannon</v>
      </c>
      <c r="H934" s="81">
        <f t="shared" si="62"/>
        <v>0</v>
      </c>
    </row>
    <row r="935" spans="2:8" x14ac:dyDescent="0.3">
      <c r="B935" s="72">
        <v>929</v>
      </c>
      <c r="C935" s="92" t="s">
        <v>341</v>
      </c>
      <c r="D935" s="93">
        <f>VLOOKUP($B935,'Data 2'!$A$6:$U$2935,2+$H$4)</f>
        <v>5.3719008264462813</v>
      </c>
      <c r="E935" s="93">
        <f t="shared" si="59"/>
        <v>5.3811908264462813</v>
      </c>
      <c r="F935" s="94">
        <f t="shared" si="60"/>
        <v>382</v>
      </c>
      <c r="G935" s="80" t="str">
        <f t="shared" si="61"/>
        <v>Wangoom</v>
      </c>
      <c r="H935" s="81">
        <f t="shared" si="62"/>
        <v>0</v>
      </c>
    </row>
    <row r="936" spans="2:8" x14ac:dyDescent="0.3">
      <c r="B936" s="72">
        <v>930</v>
      </c>
      <c r="C936" s="92" t="s">
        <v>1383</v>
      </c>
      <c r="D936" s="93">
        <f>VLOOKUP($B936,'Data 2'!$A$6:$U$2935,2+$H$4)</f>
        <v>0</v>
      </c>
      <c r="E936" s="93">
        <f t="shared" si="59"/>
        <v>9.300000000000001E-3</v>
      </c>
      <c r="F936" s="94">
        <f t="shared" si="60"/>
        <v>2264</v>
      </c>
      <c r="G936" s="80" t="str">
        <f t="shared" si="61"/>
        <v>Wangie</v>
      </c>
      <c r="H936" s="81">
        <f t="shared" si="62"/>
        <v>0</v>
      </c>
    </row>
    <row r="937" spans="2:8" x14ac:dyDescent="0.3">
      <c r="B937" s="72">
        <v>931</v>
      </c>
      <c r="C937" s="92" t="s">
        <v>342</v>
      </c>
      <c r="D937" s="93">
        <f>VLOOKUP($B937,'Data 2'!$A$6:$U$2935,2+$H$4)</f>
        <v>4.1379310344827589</v>
      </c>
      <c r="E937" s="93">
        <f t="shared" si="59"/>
        <v>4.147241034482759</v>
      </c>
      <c r="F937" s="94">
        <f t="shared" si="60"/>
        <v>485</v>
      </c>
      <c r="G937" s="80" t="str">
        <f t="shared" si="61"/>
        <v>Wangaratta South</v>
      </c>
      <c r="H937" s="81">
        <f t="shared" si="62"/>
        <v>0</v>
      </c>
    </row>
    <row r="938" spans="2:8" x14ac:dyDescent="0.3">
      <c r="B938" s="72">
        <v>932</v>
      </c>
      <c r="C938" s="92" t="s">
        <v>1384</v>
      </c>
      <c r="D938" s="93">
        <f>VLOOKUP($B938,'Data 2'!$A$6:$U$2935,2+$H$4)</f>
        <v>0</v>
      </c>
      <c r="E938" s="93">
        <f t="shared" si="59"/>
        <v>9.3200000000000002E-3</v>
      </c>
      <c r="F938" s="94">
        <f t="shared" si="60"/>
        <v>2263</v>
      </c>
      <c r="G938" s="80" t="str">
        <f t="shared" si="61"/>
        <v>Wangarabell</v>
      </c>
      <c r="H938" s="81">
        <f t="shared" si="62"/>
        <v>0</v>
      </c>
    </row>
    <row r="939" spans="2:8" x14ac:dyDescent="0.3">
      <c r="B939" s="72">
        <v>933</v>
      </c>
      <c r="C939" s="92" t="s">
        <v>1385</v>
      </c>
      <c r="D939" s="93">
        <f>VLOOKUP($B939,'Data 2'!$A$6:$U$2935,2+$H$4)</f>
        <v>0</v>
      </c>
      <c r="E939" s="93">
        <f t="shared" si="59"/>
        <v>9.3300000000000015E-3</v>
      </c>
      <c r="F939" s="94">
        <f t="shared" si="60"/>
        <v>2262</v>
      </c>
      <c r="G939" s="80" t="str">
        <f t="shared" si="61"/>
        <v>Wangandary</v>
      </c>
      <c r="H939" s="81">
        <f t="shared" si="62"/>
        <v>0</v>
      </c>
    </row>
    <row r="940" spans="2:8" x14ac:dyDescent="0.3">
      <c r="B940" s="72">
        <v>934</v>
      </c>
      <c r="C940" s="92" t="s">
        <v>1386</v>
      </c>
      <c r="D940" s="93">
        <f>VLOOKUP($B940,'Data 2'!$A$6:$U$2935,2+$H$4)</f>
        <v>0</v>
      </c>
      <c r="E940" s="93">
        <f t="shared" si="59"/>
        <v>9.3400000000000011E-3</v>
      </c>
      <c r="F940" s="94">
        <f t="shared" si="60"/>
        <v>2261</v>
      </c>
      <c r="G940" s="80" t="str">
        <f t="shared" si="61"/>
        <v>Wandown</v>
      </c>
      <c r="H940" s="81">
        <f t="shared" si="62"/>
        <v>0</v>
      </c>
    </row>
    <row r="941" spans="2:8" x14ac:dyDescent="0.3">
      <c r="B941" s="72">
        <v>935</v>
      </c>
      <c r="C941" s="92" t="s">
        <v>343</v>
      </c>
      <c r="D941" s="93">
        <f>VLOOKUP($B941,'Data 2'!$A$6:$U$2935,2+$H$4)</f>
        <v>3.4802784222737819</v>
      </c>
      <c r="E941" s="93">
        <f t="shared" si="59"/>
        <v>3.4896284222737819</v>
      </c>
      <c r="F941" s="94">
        <f t="shared" si="60"/>
        <v>551</v>
      </c>
      <c r="G941" s="80" t="str">
        <f t="shared" si="61"/>
        <v>Wando Vale</v>
      </c>
      <c r="H941" s="81">
        <f t="shared" si="62"/>
        <v>0</v>
      </c>
    </row>
    <row r="942" spans="2:8" x14ac:dyDescent="0.3">
      <c r="B942" s="72">
        <v>936</v>
      </c>
      <c r="C942" s="92" t="s">
        <v>1387</v>
      </c>
      <c r="D942" s="93">
        <f>VLOOKUP($B942,'Data 2'!$A$6:$U$2935,2+$H$4)</f>
        <v>0</v>
      </c>
      <c r="E942" s="93">
        <f t="shared" si="59"/>
        <v>9.3600000000000003E-3</v>
      </c>
      <c r="F942" s="94">
        <f t="shared" si="60"/>
        <v>2260</v>
      </c>
      <c r="G942" s="80" t="str">
        <f t="shared" si="61"/>
        <v>Wando Bridge</v>
      </c>
      <c r="H942" s="81">
        <f t="shared" si="62"/>
        <v>0</v>
      </c>
    </row>
    <row r="943" spans="2:8" x14ac:dyDescent="0.3">
      <c r="B943" s="72">
        <v>937</v>
      </c>
      <c r="C943" s="92" t="s">
        <v>1388</v>
      </c>
      <c r="D943" s="93">
        <f>VLOOKUP($B943,'Data 2'!$A$6:$U$2935,2+$H$4)</f>
        <v>3.1523642732049035</v>
      </c>
      <c r="E943" s="93">
        <f t="shared" si="59"/>
        <v>3.1617342732049036</v>
      </c>
      <c r="F943" s="94">
        <f t="shared" si="60"/>
        <v>582</v>
      </c>
      <c r="G943" s="80" t="str">
        <f t="shared" si="61"/>
        <v>Wandin East</v>
      </c>
      <c r="H943" s="81">
        <f t="shared" si="62"/>
        <v>0</v>
      </c>
    </row>
    <row r="944" spans="2:8" x14ac:dyDescent="0.3">
      <c r="B944" s="72">
        <v>938</v>
      </c>
      <c r="C944" s="92" t="s">
        <v>1389</v>
      </c>
      <c r="D944" s="93">
        <f>VLOOKUP($B944,'Data 2'!$A$6:$U$2935,2+$H$4)</f>
        <v>0</v>
      </c>
      <c r="E944" s="93">
        <f t="shared" si="59"/>
        <v>9.3800000000000012E-3</v>
      </c>
      <c r="F944" s="94">
        <f t="shared" si="60"/>
        <v>2259</v>
      </c>
      <c r="G944" s="80" t="str">
        <f t="shared" si="61"/>
        <v>Wandiligong</v>
      </c>
      <c r="H944" s="81">
        <f t="shared" si="62"/>
        <v>0</v>
      </c>
    </row>
    <row r="945" spans="2:8" x14ac:dyDescent="0.3">
      <c r="B945" s="72">
        <v>939</v>
      </c>
      <c r="C945" s="92" t="s">
        <v>1390</v>
      </c>
      <c r="D945" s="93">
        <f>VLOOKUP($B945,'Data 2'!$A$6:$U$2935,2+$H$4)</f>
        <v>0</v>
      </c>
      <c r="E945" s="93">
        <f t="shared" si="59"/>
        <v>9.3900000000000008E-3</v>
      </c>
      <c r="F945" s="94">
        <f t="shared" si="60"/>
        <v>2258</v>
      </c>
      <c r="G945" s="80" t="str">
        <f t="shared" si="61"/>
        <v>Wandella (Vic.)</v>
      </c>
      <c r="H945" s="81">
        <f t="shared" si="62"/>
        <v>0</v>
      </c>
    </row>
    <row r="946" spans="2:8" x14ac:dyDescent="0.3">
      <c r="B946" s="72">
        <v>940</v>
      </c>
      <c r="C946" s="92" t="s">
        <v>1391</v>
      </c>
      <c r="D946" s="93">
        <f>VLOOKUP($B946,'Data 2'!$A$6:$U$2935,2+$H$4)</f>
        <v>0</v>
      </c>
      <c r="E946" s="93">
        <f t="shared" si="59"/>
        <v>9.4000000000000004E-3</v>
      </c>
      <c r="F946" s="94">
        <f t="shared" si="60"/>
        <v>2257</v>
      </c>
      <c r="G946" s="80" t="str">
        <f t="shared" si="61"/>
        <v>Walwa</v>
      </c>
      <c r="H946" s="81">
        <f t="shared" si="62"/>
        <v>0</v>
      </c>
    </row>
    <row r="947" spans="2:8" x14ac:dyDescent="0.3">
      <c r="B947" s="72">
        <v>941</v>
      </c>
      <c r="C947" s="92" t="s">
        <v>1392</v>
      </c>
      <c r="D947" s="93">
        <f>VLOOKUP($B947,'Data 2'!$A$6:$U$2935,2+$H$4)</f>
        <v>0</v>
      </c>
      <c r="E947" s="93">
        <f t="shared" si="59"/>
        <v>9.41E-3</v>
      </c>
      <c r="F947" s="94">
        <f t="shared" si="60"/>
        <v>2256</v>
      </c>
      <c r="G947" s="80" t="str">
        <f t="shared" si="61"/>
        <v>Walpeup</v>
      </c>
      <c r="H947" s="81">
        <f t="shared" si="62"/>
        <v>0</v>
      </c>
    </row>
    <row r="948" spans="2:8" x14ac:dyDescent="0.3">
      <c r="B948" s="72">
        <v>942</v>
      </c>
      <c r="C948" s="92" t="s">
        <v>1393</v>
      </c>
      <c r="D948" s="93">
        <f>VLOOKUP($B948,'Data 2'!$A$6:$U$2935,2+$H$4)</f>
        <v>0</v>
      </c>
      <c r="E948" s="93">
        <f t="shared" si="59"/>
        <v>9.4200000000000013E-3</v>
      </c>
      <c r="F948" s="94">
        <f t="shared" si="60"/>
        <v>2255</v>
      </c>
      <c r="G948" s="80" t="str">
        <f t="shared" si="61"/>
        <v>Walpa</v>
      </c>
      <c r="H948" s="81">
        <f t="shared" si="62"/>
        <v>0</v>
      </c>
    </row>
    <row r="949" spans="2:8" x14ac:dyDescent="0.3">
      <c r="B949" s="72">
        <v>943</v>
      </c>
      <c r="C949" s="92" t="s">
        <v>1394</v>
      </c>
      <c r="D949" s="93">
        <f>VLOOKUP($B949,'Data 2'!$A$6:$U$2935,2+$H$4)</f>
        <v>0</v>
      </c>
      <c r="E949" s="93">
        <f t="shared" si="59"/>
        <v>9.4300000000000009E-3</v>
      </c>
      <c r="F949" s="94">
        <f t="shared" si="60"/>
        <v>2254</v>
      </c>
      <c r="G949" s="80" t="str">
        <f t="shared" si="61"/>
        <v>Walmer (Vic.)</v>
      </c>
      <c r="H949" s="81">
        <f t="shared" si="62"/>
        <v>0</v>
      </c>
    </row>
    <row r="950" spans="2:8" x14ac:dyDescent="0.3">
      <c r="B950" s="72">
        <v>944</v>
      </c>
      <c r="C950" s="92" t="s">
        <v>1395</v>
      </c>
      <c r="D950" s="93">
        <f>VLOOKUP($B950,'Data 2'!$A$6:$U$2935,2+$H$4)</f>
        <v>42.857142857142854</v>
      </c>
      <c r="E950" s="93">
        <f t="shared" si="59"/>
        <v>42.866582857142852</v>
      </c>
      <c r="F950" s="94">
        <f t="shared" si="60"/>
        <v>17</v>
      </c>
      <c r="G950" s="80" t="str">
        <f t="shared" si="61"/>
        <v>Wallup</v>
      </c>
      <c r="H950" s="81">
        <f t="shared" si="62"/>
        <v>0</v>
      </c>
    </row>
    <row r="951" spans="2:8" x14ac:dyDescent="0.3">
      <c r="B951" s="72">
        <v>945</v>
      </c>
      <c r="C951" s="92" t="s">
        <v>1396</v>
      </c>
      <c r="D951" s="93">
        <f>VLOOKUP($B951,'Data 2'!$A$6:$U$2935,2+$H$4)</f>
        <v>0</v>
      </c>
      <c r="E951" s="93">
        <f t="shared" si="59"/>
        <v>9.4500000000000001E-3</v>
      </c>
      <c r="F951" s="94">
        <f t="shared" si="60"/>
        <v>2253</v>
      </c>
      <c r="G951" s="80" t="str">
        <f t="shared" si="61"/>
        <v>Wallington</v>
      </c>
      <c r="H951" s="81">
        <f t="shared" si="62"/>
        <v>0</v>
      </c>
    </row>
    <row r="952" spans="2:8" x14ac:dyDescent="0.3">
      <c r="B952" s="72">
        <v>946</v>
      </c>
      <c r="C952" s="92" t="s">
        <v>1397</v>
      </c>
      <c r="D952" s="93">
        <f>VLOOKUP($B952,'Data 2'!$A$6:$U$2935,2+$H$4)</f>
        <v>0</v>
      </c>
      <c r="E952" s="93">
        <f t="shared" si="59"/>
        <v>9.4600000000000014E-3</v>
      </c>
      <c r="F952" s="94">
        <f t="shared" si="60"/>
        <v>2252</v>
      </c>
      <c r="G952" s="80" t="str">
        <f t="shared" si="61"/>
        <v>Wallinduc</v>
      </c>
      <c r="H952" s="81">
        <f t="shared" si="62"/>
        <v>0</v>
      </c>
    </row>
    <row r="953" spans="2:8" x14ac:dyDescent="0.3">
      <c r="B953" s="72">
        <v>947</v>
      </c>
      <c r="C953" s="92" t="s">
        <v>116</v>
      </c>
      <c r="D953" s="93">
        <f>VLOOKUP($B953,'Data 2'!$A$6:$U$2935,2+$H$4)</f>
        <v>8.4895259095920625</v>
      </c>
      <c r="E953" s="93">
        <f t="shared" si="59"/>
        <v>8.4989959095920629</v>
      </c>
      <c r="F953" s="94">
        <f t="shared" si="60"/>
        <v>206</v>
      </c>
      <c r="G953" s="80" t="str">
        <f t="shared" si="61"/>
        <v>Wallaloo East</v>
      </c>
      <c r="H953" s="81">
        <f t="shared" si="62"/>
        <v>0</v>
      </c>
    </row>
    <row r="954" spans="2:8" x14ac:dyDescent="0.3">
      <c r="B954" s="72">
        <v>948</v>
      </c>
      <c r="C954" s="92" t="s">
        <v>344</v>
      </c>
      <c r="D954" s="93">
        <f>VLOOKUP($B954,'Data 2'!$A$6:$U$2935,2+$H$4)</f>
        <v>15.948275862068966</v>
      </c>
      <c r="E954" s="93">
        <f t="shared" si="59"/>
        <v>15.957755862068966</v>
      </c>
      <c r="F954" s="94">
        <f t="shared" si="60"/>
        <v>74</v>
      </c>
      <c r="G954" s="80" t="str">
        <f t="shared" si="61"/>
        <v>Wallaloo</v>
      </c>
      <c r="H954" s="81">
        <f t="shared" si="62"/>
        <v>0</v>
      </c>
    </row>
    <row r="955" spans="2:8" x14ac:dyDescent="0.3">
      <c r="B955" s="72">
        <v>949</v>
      </c>
      <c r="C955" s="92" t="s">
        <v>345</v>
      </c>
      <c r="D955" s="93">
        <f>VLOOKUP($B955,'Data 2'!$A$6:$U$2935,2+$H$4)</f>
        <v>3.1496062992125982</v>
      </c>
      <c r="E955" s="93">
        <f t="shared" si="59"/>
        <v>3.1590962992125982</v>
      </c>
      <c r="F955" s="94">
        <f t="shared" si="60"/>
        <v>584</v>
      </c>
      <c r="G955" s="80" t="str">
        <f t="shared" si="61"/>
        <v>Wallagaraugh</v>
      </c>
      <c r="H955" s="81">
        <f t="shared" si="62"/>
        <v>0</v>
      </c>
    </row>
    <row r="956" spans="2:8" x14ac:dyDescent="0.3">
      <c r="B956" s="72">
        <v>950</v>
      </c>
      <c r="C956" s="92" t="s">
        <v>3131</v>
      </c>
      <c r="D956" s="93">
        <f>VLOOKUP($B956,'Data 2'!$A$6:$U$2935,2+$H$4)</f>
        <v>4.2471042471042466</v>
      </c>
      <c r="E956" s="93">
        <f t="shared" si="59"/>
        <v>4.2566042471042467</v>
      </c>
      <c r="F956" s="94">
        <f t="shared" si="60"/>
        <v>476</v>
      </c>
      <c r="G956" s="80" t="str">
        <f t="shared" si="61"/>
        <v>Wallacedale</v>
      </c>
      <c r="H956" s="81">
        <f t="shared" si="62"/>
        <v>0</v>
      </c>
    </row>
    <row r="957" spans="2:8" x14ac:dyDescent="0.3">
      <c r="B957" s="72">
        <v>951</v>
      </c>
      <c r="C957" s="92" t="s">
        <v>1398</v>
      </c>
      <c r="D957" s="93">
        <f>VLOOKUP($B957,'Data 2'!$A$6:$U$2935,2+$H$4)</f>
        <v>0</v>
      </c>
      <c r="E957" s="93">
        <f t="shared" si="59"/>
        <v>9.5100000000000011E-3</v>
      </c>
      <c r="F957" s="94">
        <f t="shared" si="60"/>
        <v>2251</v>
      </c>
      <c r="G957" s="80" t="str">
        <f t="shared" si="61"/>
        <v>Wallace</v>
      </c>
      <c r="H957" s="81">
        <f t="shared" si="62"/>
        <v>0</v>
      </c>
    </row>
    <row r="958" spans="2:8" x14ac:dyDescent="0.3">
      <c r="B958" s="72">
        <v>952</v>
      </c>
      <c r="C958" s="92" t="s">
        <v>1399</v>
      </c>
      <c r="D958" s="93">
        <f>VLOOKUP($B958,'Data 2'!$A$6:$U$2935,2+$H$4)</f>
        <v>50</v>
      </c>
      <c r="E958" s="93">
        <f t="shared" si="59"/>
        <v>50.009520000000002</v>
      </c>
      <c r="F958" s="94">
        <f t="shared" si="60"/>
        <v>12</v>
      </c>
      <c r="G958" s="80" t="str">
        <f t="shared" si="61"/>
        <v>Walkerville South</v>
      </c>
      <c r="H958" s="81">
        <f t="shared" si="62"/>
        <v>0</v>
      </c>
    </row>
    <row r="959" spans="2:8" x14ac:dyDescent="0.3">
      <c r="B959" s="72">
        <v>953</v>
      </c>
      <c r="C959" s="92" t="s">
        <v>1400</v>
      </c>
      <c r="D959" s="93">
        <f>VLOOKUP($B959,'Data 2'!$A$6:$U$2935,2+$H$4)</f>
        <v>0</v>
      </c>
      <c r="E959" s="93">
        <f t="shared" si="59"/>
        <v>9.5300000000000003E-3</v>
      </c>
      <c r="F959" s="94">
        <f t="shared" si="60"/>
        <v>2250</v>
      </c>
      <c r="G959" s="80" t="str">
        <f t="shared" si="61"/>
        <v>Walkerville North</v>
      </c>
      <c r="H959" s="81">
        <f t="shared" si="62"/>
        <v>0</v>
      </c>
    </row>
    <row r="960" spans="2:8" x14ac:dyDescent="0.3">
      <c r="B960" s="72">
        <v>954</v>
      </c>
      <c r="C960" s="92" t="s">
        <v>1401</v>
      </c>
      <c r="D960" s="93">
        <f>VLOOKUP($B960,'Data 2'!$A$6:$U$2935,2+$H$4)</f>
        <v>0</v>
      </c>
      <c r="E960" s="93">
        <f t="shared" si="59"/>
        <v>9.5400000000000016E-3</v>
      </c>
      <c r="F960" s="94">
        <f t="shared" si="60"/>
        <v>2249</v>
      </c>
      <c r="G960" s="80" t="str">
        <f t="shared" si="61"/>
        <v>Walkerville (Vic.)</v>
      </c>
      <c r="H960" s="81">
        <f t="shared" si="62"/>
        <v>0</v>
      </c>
    </row>
    <row r="961" spans="2:8" x14ac:dyDescent="0.3">
      <c r="B961" s="72">
        <v>955</v>
      </c>
      <c r="C961" s="92" t="s">
        <v>1402</v>
      </c>
      <c r="D961" s="93">
        <f>VLOOKUP($B961,'Data 2'!$A$6:$U$2935,2+$H$4)</f>
        <v>0</v>
      </c>
      <c r="E961" s="93">
        <f t="shared" si="59"/>
        <v>9.5500000000000012E-3</v>
      </c>
      <c r="F961" s="94">
        <f t="shared" si="60"/>
        <v>2248</v>
      </c>
      <c r="G961" s="80" t="str">
        <f t="shared" si="61"/>
        <v>Walhalla East</v>
      </c>
      <c r="H961" s="81">
        <f t="shared" si="62"/>
        <v>0</v>
      </c>
    </row>
    <row r="962" spans="2:8" x14ac:dyDescent="0.3">
      <c r="B962" s="72">
        <v>956</v>
      </c>
      <c r="C962" s="92" t="s">
        <v>1403</v>
      </c>
      <c r="D962" s="93">
        <f>VLOOKUP($B962,'Data 2'!$A$6:$U$2935,2+$H$4)</f>
        <v>0</v>
      </c>
      <c r="E962" s="93">
        <f t="shared" si="59"/>
        <v>9.5600000000000008E-3</v>
      </c>
      <c r="F962" s="94">
        <f t="shared" si="60"/>
        <v>2247</v>
      </c>
      <c r="G962" s="80" t="str">
        <f t="shared" si="61"/>
        <v>Walhalla</v>
      </c>
      <c r="H962" s="81">
        <f t="shared" si="62"/>
        <v>0</v>
      </c>
    </row>
    <row r="963" spans="2:8" x14ac:dyDescent="0.3">
      <c r="B963" s="72">
        <v>957</v>
      </c>
      <c r="C963" s="92" t="s">
        <v>1404</v>
      </c>
      <c r="D963" s="93">
        <f>VLOOKUP($B963,'Data 2'!$A$6:$U$2935,2+$H$4)</f>
        <v>0</v>
      </c>
      <c r="E963" s="93">
        <f t="shared" si="59"/>
        <v>9.5700000000000004E-3</v>
      </c>
      <c r="F963" s="94">
        <f t="shared" si="60"/>
        <v>2246</v>
      </c>
      <c r="G963" s="80" t="str">
        <f t="shared" si="61"/>
        <v>Waldara</v>
      </c>
      <c r="H963" s="81">
        <f t="shared" si="62"/>
        <v>0</v>
      </c>
    </row>
    <row r="964" spans="2:8" x14ac:dyDescent="0.3">
      <c r="B964" s="72">
        <v>958</v>
      </c>
      <c r="C964" s="92" t="s">
        <v>1405</v>
      </c>
      <c r="D964" s="93">
        <f>VLOOKUP($B964,'Data 2'!$A$6:$U$2935,2+$H$4)</f>
        <v>0</v>
      </c>
      <c r="E964" s="93">
        <f t="shared" si="59"/>
        <v>9.58E-3</v>
      </c>
      <c r="F964" s="94">
        <f t="shared" si="60"/>
        <v>2245</v>
      </c>
      <c r="G964" s="80" t="str">
        <f t="shared" si="61"/>
        <v>Wal Wal</v>
      </c>
      <c r="H964" s="81">
        <f t="shared" si="62"/>
        <v>0</v>
      </c>
    </row>
    <row r="965" spans="2:8" x14ac:dyDescent="0.3">
      <c r="B965" s="72">
        <v>959</v>
      </c>
      <c r="C965" s="92" t="s">
        <v>1406</v>
      </c>
      <c r="D965" s="93">
        <f>VLOOKUP($B965,'Data 2'!$A$6:$U$2935,2+$H$4)</f>
        <v>0</v>
      </c>
      <c r="E965" s="93">
        <f t="shared" si="59"/>
        <v>9.5900000000000013E-3</v>
      </c>
      <c r="F965" s="94">
        <f t="shared" si="60"/>
        <v>2244</v>
      </c>
      <c r="G965" s="80" t="str">
        <f t="shared" si="61"/>
        <v>Waitchie</v>
      </c>
      <c r="H965" s="81">
        <f t="shared" si="62"/>
        <v>0</v>
      </c>
    </row>
    <row r="966" spans="2:8" x14ac:dyDescent="0.3">
      <c r="B966" s="72">
        <v>960</v>
      </c>
      <c r="C966" s="92" t="s">
        <v>1407</v>
      </c>
      <c r="D966" s="93">
        <f>VLOOKUP($B966,'Data 2'!$A$6:$U$2935,2+$H$4)</f>
        <v>0</v>
      </c>
      <c r="E966" s="93">
        <f t="shared" si="59"/>
        <v>9.6000000000000009E-3</v>
      </c>
      <c r="F966" s="94">
        <f t="shared" si="60"/>
        <v>2243</v>
      </c>
      <c r="G966" s="80" t="str">
        <f t="shared" si="61"/>
        <v>Wairewa</v>
      </c>
      <c r="H966" s="81">
        <f t="shared" si="62"/>
        <v>0</v>
      </c>
    </row>
    <row r="967" spans="2:8" x14ac:dyDescent="0.3">
      <c r="B967" s="72">
        <v>961</v>
      </c>
      <c r="C967" s="92" t="s">
        <v>1408</v>
      </c>
      <c r="D967" s="93">
        <f>VLOOKUP($B967,'Data 2'!$A$6:$U$2935,2+$H$4)</f>
        <v>0</v>
      </c>
      <c r="E967" s="93">
        <f t="shared" si="59"/>
        <v>9.6100000000000005E-3</v>
      </c>
      <c r="F967" s="94">
        <f t="shared" si="60"/>
        <v>2242</v>
      </c>
      <c r="G967" s="80" t="str">
        <f t="shared" si="61"/>
        <v>Wail</v>
      </c>
      <c r="H967" s="81">
        <f t="shared" si="62"/>
        <v>0</v>
      </c>
    </row>
    <row r="968" spans="2:8" x14ac:dyDescent="0.3">
      <c r="B968" s="72">
        <v>962</v>
      </c>
      <c r="C968" s="92" t="s">
        <v>1409</v>
      </c>
      <c r="D968" s="93">
        <f>VLOOKUP($B968,'Data 2'!$A$6:$U$2935,2+$H$4)</f>
        <v>0</v>
      </c>
      <c r="E968" s="93">
        <f t="shared" ref="E968:E1031" si="63">D968+0.00001*B968</f>
        <v>9.6200000000000001E-3</v>
      </c>
      <c r="F968" s="94">
        <f t="shared" ref="F968:F1031" si="64">RANK(E968,E$7:E$2935)</f>
        <v>2241</v>
      </c>
      <c r="G968" s="80" t="str">
        <f t="shared" ref="G968:G1031" si="65">VLOOKUP(MATCH(B968,F$7:F$2935,0),$B$7:$D$2935,2)</f>
        <v>Wahring</v>
      </c>
      <c r="H968" s="81">
        <f t="shared" ref="H968:H1031" si="66">VLOOKUP(MATCH(B968,F$7:F$2935,0),$B$7:$D$2935,3)</f>
        <v>0</v>
      </c>
    </row>
    <row r="969" spans="2:8" x14ac:dyDescent="0.3">
      <c r="B969" s="72">
        <v>963</v>
      </c>
      <c r="C969" s="92" t="s">
        <v>158</v>
      </c>
      <c r="D969" s="93">
        <f>VLOOKUP($B969,'Data 2'!$A$6:$U$2935,2+$H$4)</f>
        <v>0</v>
      </c>
      <c r="E969" s="93">
        <f t="shared" si="63"/>
        <v>9.6300000000000014E-3</v>
      </c>
      <c r="F969" s="94">
        <f t="shared" si="64"/>
        <v>2240</v>
      </c>
      <c r="G969" s="80" t="str">
        <f t="shared" si="65"/>
        <v>Wahgunyah</v>
      </c>
      <c r="H969" s="81">
        <f t="shared" si="66"/>
        <v>0</v>
      </c>
    </row>
    <row r="970" spans="2:8" x14ac:dyDescent="0.3">
      <c r="B970" s="72">
        <v>964</v>
      </c>
      <c r="C970" s="92" t="s">
        <v>1410</v>
      </c>
      <c r="D970" s="93">
        <f>VLOOKUP($B970,'Data 2'!$A$6:$U$2935,2+$H$4)</f>
        <v>0</v>
      </c>
      <c r="E970" s="93">
        <f t="shared" si="63"/>
        <v>9.640000000000001E-3</v>
      </c>
      <c r="F970" s="94">
        <f t="shared" si="64"/>
        <v>2239</v>
      </c>
      <c r="G970" s="80" t="str">
        <f t="shared" si="65"/>
        <v>Waggarandall</v>
      </c>
      <c r="H970" s="81">
        <f t="shared" si="66"/>
        <v>0</v>
      </c>
    </row>
    <row r="971" spans="2:8" x14ac:dyDescent="0.3">
      <c r="B971" s="72">
        <v>965</v>
      </c>
      <c r="C971" s="92" t="s">
        <v>1411</v>
      </c>
      <c r="D971" s="93">
        <f>VLOOKUP($B971,'Data 2'!$A$6:$U$2935,2+$H$4)</f>
        <v>0</v>
      </c>
      <c r="E971" s="93">
        <f t="shared" si="63"/>
        <v>9.6500000000000006E-3</v>
      </c>
      <c r="F971" s="94">
        <f t="shared" si="64"/>
        <v>2238</v>
      </c>
      <c r="G971" s="80" t="str">
        <f t="shared" si="65"/>
        <v>Wabonga</v>
      </c>
      <c r="H971" s="81">
        <f t="shared" si="66"/>
        <v>0</v>
      </c>
    </row>
    <row r="972" spans="2:8" x14ac:dyDescent="0.3">
      <c r="B972" s="72">
        <v>966</v>
      </c>
      <c r="C972" s="92" t="s">
        <v>3132</v>
      </c>
      <c r="D972" s="93">
        <f>VLOOKUP($B972,'Data 2'!$A$6:$U$2935,2+$H$4)</f>
        <v>6.5040650406504072</v>
      </c>
      <c r="E972" s="93">
        <f t="shared" si="63"/>
        <v>6.5137250406504075</v>
      </c>
      <c r="F972" s="94">
        <f t="shared" si="64"/>
        <v>314</v>
      </c>
      <c r="G972" s="80" t="str">
        <f t="shared" si="65"/>
        <v>Waarre</v>
      </c>
      <c r="H972" s="81">
        <f t="shared" si="66"/>
        <v>0</v>
      </c>
    </row>
    <row r="973" spans="2:8" x14ac:dyDescent="0.3">
      <c r="B973" s="72">
        <v>967</v>
      </c>
      <c r="C973" s="92" t="s">
        <v>1412</v>
      </c>
      <c r="D973" s="93">
        <f>VLOOKUP($B973,'Data 2'!$A$6:$U$2935,2+$H$4)</f>
        <v>0</v>
      </c>
      <c r="E973" s="93">
        <f t="shared" si="63"/>
        <v>9.6700000000000015E-3</v>
      </c>
      <c r="F973" s="94">
        <f t="shared" si="64"/>
        <v>2237</v>
      </c>
      <c r="G973" s="80" t="str">
        <f t="shared" si="65"/>
        <v>Waanyarra</v>
      </c>
      <c r="H973" s="81">
        <f t="shared" si="66"/>
        <v>0</v>
      </c>
    </row>
    <row r="974" spans="2:8" x14ac:dyDescent="0.3">
      <c r="B974" s="72">
        <v>968</v>
      </c>
      <c r="C974" s="92" t="s">
        <v>1413</v>
      </c>
      <c r="D974" s="93">
        <f>VLOOKUP($B974,'Data 2'!$A$6:$U$2935,2+$H$4)</f>
        <v>0</v>
      </c>
      <c r="E974" s="93">
        <f t="shared" si="63"/>
        <v>9.6800000000000011E-3</v>
      </c>
      <c r="F974" s="94">
        <f t="shared" si="64"/>
        <v>2236</v>
      </c>
      <c r="G974" s="80" t="str">
        <f t="shared" si="65"/>
        <v>Waaia</v>
      </c>
      <c r="H974" s="81">
        <f t="shared" si="66"/>
        <v>0</v>
      </c>
    </row>
    <row r="975" spans="2:8" x14ac:dyDescent="0.3">
      <c r="B975" s="72">
        <v>969</v>
      </c>
      <c r="C975" s="92" t="s">
        <v>1414</v>
      </c>
      <c r="D975" s="93">
        <f>VLOOKUP($B975,'Data 2'!$A$6:$U$2935,2+$H$4)</f>
        <v>0</v>
      </c>
      <c r="E975" s="93">
        <f t="shared" si="63"/>
        <v>9.6900000000000007E-3</v>
      </c>
      <c r="F975" s="94">
        <f t="shared" si="64"/>
        <v>2235</v>
      </c>
      <c r="G975" s="80" t="str">
        <f t="shared" si="65"/>
        <v>W Tree</v>
      </c>
      <c r="H975" s="81">
        <f t="shared" si="66"/>
        <v>0</v>
      </c>
    </row>
    <row r="976" spans="2:8" x14ac:dyDescent="0.3">
      <c r="B976" s="72">
        <v>970</v>
      </c>
      <c r="C976" s="92" t="s">
        <v>1415</v>
      </c>
      <c r="D976" s="93">
        <f>VLOOKUP($B976,'Data 2'!$A$6:$U$2935,2+$H$4)</f>
        <v>0</v>
      </c>
      <c r="E976" s="93">
        <f t="shared" si="63"/>
        <v>9.7000000000000003E-3</v>
      </c>
      <c r="F976" s="94">
        <f t="shared" si="64"/>
        <v>2234</v>
      </c>
      <c r="G976" s="80" t="str">
        <f t="shared" si="65"/>
        <v>Vite Vite North</v>
      </c>
      <c r="H976" s="81">
        <f t="shared" si="66"/>
        <v>0</v>
      </c>
    </row>
    <row r="977" spans="2:8" x14ac:dyDescent="0.3">
      <c r="B977" s="72">
        <v>971</v>
      </c>
      <c r="C977" s="92" t="s">
        <v>1416</v>
      </c>
      <c r="D977" s="93">
        <f>VLOOKUP($B977,'Data 2'!$A$6:$U$2935,2+$H$4)</f>
        <v>0</v>
      </c>
      <c r="E977" s="93">
        <f t="shared" si="63"/>
        <v>9.7100000000000016E-3</v>
      </c>
      <c r="F977" s="94">
        <f t="shared" si="64"/>
        <v>2233</v>
      </c>
      <c r="G977" s="80" t="str">
        <f t="shared" si="65"/>
        <v>Vite Vite</v>
      </c>
      <c r="H977" s="81">
        <f t="shared" si="66"/>
        <v>0</v>
      </c>
    </row>
    <row r="978" spans="2:8" x14ac:dyDescent="0.3">
      <c r="B978" s="72">
        <v>972</v>
      </c>
      <c r="C978" s="92" t="s">
        <v>1417</v>
      </c>
      <c r="D978" s="93">
        <f>VLOOKUP($B978,'Data 2'!$A$6:$U$2935,2+$H$4)</f>
        <v>0</v>
      </c>
      <c r="E978" s="93">
        <f t="shared" si="63"/>
        <v>9.7200000000000012E-3</v>
      </c>
      <c r="F978" s="94">
        <f t="shared" si="64"/>
        <v>2232</v>
      </c>
      <c r="G978" s="80" t="str">
        <f t="shared" si="65"/>
        <v>Vinifera</v>
      </c>
      <c r="H978" s="81">
        <f t="shared" si="66"/>
        <v>0</v>
      </c>
    </row>
    <row r="979" spans="2:8" x14ac:dyDescent="0.3">
      <c r="B979" s="72">
        <v>973</v>
      </c>
      <c r="C979" s="92" t="s">
        <v>346</v>
      </c>
      <c r="D979" s="93">
        <f>VLOOKUP($B979,'Data 2'!$A$6:$U$2935,2+$H$4)</f>
        <v>2.464788732394366</v>
      </c>
      <c r="E979" s="93">
        <f t="shared" si="63"/>
        <v>2.4745187323943658</v>
      </c>
      <c r="F979" s="94">
        <f t="shared" si="64"/>
        <v>648</v>
      </c>
      <c r="G979" s="80" t="str">
        <f t="shared" si="65"/>
        <v>Victoria Valley (Vic.)</v>
      </c>
      <c r="H979" s="81">
        <f t="shared" si="66"/>
        <v>0</v>
      </c>
    </row>
    <row r="980" spans="2:8" x14ac:dyDescent="0.3">
      <c r="B980" s="72">
        <v>974</v>
      </c>
      <c r="C980" s="92" t="s">
        <v>347</v>
      </c>
      <c r="D980" s="93">
        <f>VLOOKUP($B980,'Data 2'!$A$6:$U$2935,2+$H$4)</f>
        <v>7.8767123287671232</v>
      </c>
      <c r="E980" s="93">
        <f t="shared" si="63"/>
        <v>7.8864523287671231</v>
      </c>
      <c r="F980" s="94">
        <f t="shared" si="64"/>
        <v>230</v>
      </c>
      <c r="G980" s="80" t="str">
        <f t="shared" si="65"/>
        <v>Victoria Point (Vic.)</v>
      </c>
      <c r="H980" s="81">
        <f t="shared" si="66"/>
        <v>0</v>
      </c>
    </row>
    <row r="981" spans="2:8" x14ac:dyDescent="0.3">
      <c r="B981" s="72">
        <v>975</v>
      </c>
      <c r="C981" s="92" t="s">
        <v>1418</v>
      </c>
      <c r="D981" s="93">
        <f>VLOOKUP($B981,'Data 2'!$A$6:$U$2935,2+$H$4)</f>
        <v>0</v>
      </c>
      <c r="E981" s="93">
        <f t="shared" si="63"/>
        <v>9.75E-3</v>
      </c>
      <c r="F981" s="94">
        <f t="shared" si="64"/>
        <v>2231</v>
      </c>
      <c r="G981" s="80" t="str">
        <f t="shared" si="65"/>
        <v>Vesper</v>
      </c>
      <c r="H981" s="81">
        <f t="shared" si="66"/>
        <v>0</v>
      </c>
    </row>
    <row r="982" spans="2:8" x14ac:dyDescent="0.3">
      <c r="B982" s="72">
        <v>976</v>
      </c>
      <c r="C982" s="92" t="s">
        <v>1419</v>
      </c>
      <c r="D982" s="93">
        <f>VLOOKUP($B982,'Data 2'!$A$6:$U$2935,2+$H$4)</f>
        <v>0</v>
      </c>
      <c r="E982" s="93">
        <f t="shared" si="63"/>
        <v>9.7600000000000013E-3</v>
      </c>
      <c r="F982" s="94">
        <f t="shared" si="64"/>
        <v>2230</v>
      </c>
      <c r="G982" s="80" t="str">
        <f t="shared" si="65"/>
        <v>Vervale</v>
      </c>
      <c r="H982" s="81">
        <f t="shared" si="66"/>
        <v>0</v>
      </c>
    </row>
    <row r="983" spans="2:8" x14ac:dyDescent="0.3">
      <c r="B983" s="72">
        <v>977</v>
      </c>
      <c r="C983" s="92" t="s">
        <v>1420</v>
      </c>
      <c r="D983" s="93">
        <f>VLOOKUP($B983,'Data 2'!$A$6:$U$2935,2+$H$4)</f>
        <v>0</v>
      </c>
      <c r="E983" s="93">
        <f t="shared" si="63"/>
        <v>9.7700000000000009E-3</v>
      </c>
      <c r="F983" s="94">
        <f t="shared" si="64"/>
        <v>2229</v>
      </c>
      <c r="G983" s="80" t="str">
        <f t="shared" si="65"/>
        <v>Ventnor (Vic.)</v>
      </c>
      <c r="H983" s="81">
        <f t="shared" si="66"/>
        <v>0</v>
      </c>
    </row>
    <row r="984" spans="2:8" x14ac:dyDescent="0.3">
      <c r="B984" s="72">
        <v>978</v>
      </c>
      <c r="C984" s="92" t="s">
        <v>1421</v>
      </c>
      <c r="D984" s="93">
        <f>VLOOKUP($B984,'Data 2'!$A$6:$U$2935,2+$H$4)</f>
        <v>0</v>
      </c>
      <c r="E984" s="93">
        <f t="shared" si="63"/>
        <v>9.7800000000000005E-3</v>
      </c>
      <c r="F984" s="94">
        <f t="shared" si="64"/>
        <v>2228</v>
      </c>
      <c r="G984" s="80" t="str">
        <f t="shared" si="65"/>
        <v>Vectis</v>
      </c>
      <c r="H984" s="81">
        <f t="shared" si="66"/>
        <v>0</v>
      </c>
    </row>
    <row r="985" spans="2:8" x14ac:dyDescent="0.3">
      <c r="B985" s="72">
        <v>979</v>
      </c>
      <c r="C985" s="92" t="s">
        <v>348</v>
      </c>
      <c r="D985" s="93">
        <f>VLOOKUP($B985,'Data 2'!$A$6:$U$2935,2+$H$4)</f>
        <v>5.5172413793103452</v>
      </c>
      <c r="E985" s="93">
        <f t="shared" si="63"/>
        <v>5.5270313793103449</v>
      </c>
      <c r="F985" s="94">
        <f t="shared" si="64"/>
        <v>376</v>
      </c>
      <c r="G985" s="80" t="str">
        <f t="shared" si="65"/>
        <v>Vaughan</v>
      </c>
      <c r="H985" s="81">
        <f t="shared" si="66"/>
        <v>0</v>
      </c>
    </row>
    <row r="986" spans="2:8" x14ac:dyDescent="0.3">
      <c r="B986" s="72">
        <v>980</v>
      </c>
      <c r="C986" s="92" t="s">
        <v>1422</v>
      </c>
      <c r="D986" s="93">
        <f>VLOOKUP($B986,'Data 2'!$A$6:$U$2935,2+$H$4)</f>
        <v>0</v>
      </c>
      <c r="E986" s="93">
        <f t="shared" si="63"/>
        <v>9.8000000000000014E-3</v>
      </c>
      <c r="F986" s="94">
        <f t="shared" si="64"/>
        <v>2227</v>
      </c>
      <c r="G986" s="80" t="str">
        <f t="shared" si="65"/>
        <v>Vasey</v>
      </c>
      <c r="H986" s="81">
        <f t="shared" si="66"/>
        <v>0</v>
      </c>
    </row>
    <row r="987" spans="2:8" x14ac:dyDescent="0.3">
      <c r="B987" s="72">
        <v>981</v>
      </c>
      <c r="C987" s="92" t="s">
        <v>1423</v>
      </c>
      <c r="D987" s="93">
        <f>VLOOKUP($B987,'Data 2'!$A$6:$U$2935,2+$H$4)</f>
        <v>0</v>
      </c>
      <c r="E987" s="93">
        <f t="shared" si="63"/>
        <v>9.810000000000001E-3</v>
      </c>
      <c r="F987" s="94">
        <f t="shared" si="64"/>
        <v>2226</v>
      </c>
      <c r="G987" s="80" t="str">
        <f t="shared" si="65"/>
        <v>Valencia Creek</v>
      </c>
      <c r="H987" s="81">
        <f t="shared" si="66"/>
        <v>0</v>
      </c>
    </row>
    <row r="988" spans="2:8" x14ac:dyDescent="0.3">
      <c r="B988" s="72">
        <v>982</v>
      </c>
      <c r="C988" s="92" t="s">
        <v>1424</v>
      </c>
      <c r="D988" s="93">
        <f>VLOOKUP($B988,'Data 2'!$A$6:$U$2935,2+$H$4)</f>
        <v>0</v>
      </c>
      <c r="E988" s="93">
        <f t="shared" si="63"/>
        <v>9.8200000000000006E-3</v>
      </c>
      <c r="F988" s="94">
        <f t="shared" si="64"/>
        <v>2225</v>
      </c>
      <c r="G988" s="80" t="str">
        <f t="shared" si="65"/>
        <v>Upton Hill</v>
      </c>
      <c r="H988" s="81">
        <f t="shared" si="66"/>
        <v>0</v>
      </c>
    </row>
    <row r="989" spans="2:8" x14ac:dyDescent="0.3">
      <c r="B989" s="72">
        <v>983</v>
      </c>
      <c r="C989" s="92" t="s">
        <v>1425</v>
      </c>
      <c r="D989" s="93">
        <f>VLOOKUP($B989,'Data 2'!$A$6:$U$2935,2+$H$4)</f>
        <v>0</v>
      </c>
      <c r="E989" s="93">
        <f t="shared" si="63"/>
        <v>9.8300000000000002E-3</v>
      </c>
      <c r="F989" s="94">
        <f t="shared" si="64"/>
        <v>2224</v>
      </c>
      <c r="G989" s="80" t="str">
        <f t="shared" si="65"/>
        <v>Upper Ryans Creek</v>
      </c>
      <c r="H989" s="81">
        <f t="shared" si="66"/>
        <v>0</v>
      </c>
    </row>
    <row r="990" spans="2:8" x14ac:dyDescent="0.3">
      <c r="B990" s="72">
        <v>984</v>
      </c>
      <c r="C990" s="92" t="s">
        <v>1426</v>
      </c>
      <c r="D990" s="93">
        <f>VLOOKUP($B990,'Data 2'!$A$6:$U$2935,2+$H$4)</f>
        <v>0</v>
      </c>
      <c r="E990" s="93">
        <f t="shared" si="63"/>
        <v>9.8400000000000015E-3</v>
      </c>
      <c r="F990" s="94">
        <f t="shared" si="64"/>
        <v>2223</v>
      </c>
      <c r="G990" s="80" t="str">
        <f t="shared" si="65"/>
        <v>Upper Plenty</v>
      </c>
      <c r="H990" s="81">
        <f t="shared" si="66"/>
        <v>0</v>
      </c>
    </row>
    <row r="991" spans="2:8" x14ac:dyDescent="0.3">
      <c r="B991" s="72">
        <v>985</v>
      </c>
      <c r="C991" s="92" t="s">
        <v>1427</v>
      </c>
      <c r="D991" s="93">
        <f>VLOOKUP($B991,'Data 2'!$A$6:$U$2935,2+$H$4)</f>
        <v>0</v>
      </c>
      <c r="E991" s="93">
        <f t="shared" si="63"/>
        <v>9.8500000000000011E-3</v>
      </c>
      <c r="F991" s="94">
        <f t="shared" si="64"/>
        <v>2222</v>
      </c>
      <c r="G991" s="80" t="str">
        <f t="shared" si="65"/>
        <v>Upper Lurg</v>
      </c>
      <c r="H991" s="81">
        <f t="shared" si="66"/>
        <v>0</v>
      </c>
    </row>
    <row r="992" spans="2:8" x14ac:dyDescent="0.3">
      <c r="B992" s="72">
        <v>986</v>
      </c>
      <c r="C992" s="92" t="s">
        <v>1428</v>
      </c>
      <c r="D992" s="93">
        <f>VLOOKUP($B992,'Data 2'!$A$6:$U$2935,2+$H$4)</f>
        <v>0</v>
      </c>
      <c r="E992" s="93">
        <f t="shared" si="63"/>
        <v>9.8600000000000007E-3</v>
      </c>
      <c r="F992" s="94">
        <f t="shared" si="64"/>
        <v>2221</v>
      </c>
      <c r="G992" s="80" t="str">
        <f t="shared" si="65"/>
        <v>Upper Gundowring</v>
      </c>
      <c r="H992" s="81">
        <f t="shared" si="66"/>
        <v>0</v>
      </c>
    </row>
    <row r="993" spans="2:8" x14ac:dyDescent="0.3">
      <c r="B993" s="72">
        <v>987</v>
      </c>
      <c r="C993" s="92" t="s">
        <v>1429</v>
      </c>
      <c r="D993" s="93">
        <f>VLOOKUP($B993,'Data 2'!$A$6:$U$2935,2+$H$4)</f>
        <v>0</v>
      </c>
      <c r="E993" s="93">
        <f t="shared" si="63"/>
        <v>9.8700000000000003E-3</v>
      </c>
      <c r="F993" s="94">
        <f t="shared" si="64"/>
        <v>2220</v>
      </c>
      <c r="G993" s="80" t="str">
        <f t="shared" si="65"/>
        <v>Upotipotpon</v>
      </c>
      <c r="H993" s="81">
        <f t="shared" si="66"/>
        <v>0</v>
      </c>
    </row>
    <row r="994" spans="2:8" x14ac:dyDescent="0.3">
      <c r="B994" s="72">
        <v>988</v>
      </c>
      <c r="C994" s="92" t="s">
        <v>1430</v>
      </c>
      <c r="D994" s="93">
        <f>VLOOKUP($B994,'Data 2'!$A$6:$U$2935,2+$H$4)</f>
        <v>0</v>
      </c>
      <c r="E994" s="93">
        <f t="shared" si="63"/>
        <v>9.8800000000000016E-3</v>
      </c>
      <c r="F994" s="94">
        <f t="shared" si="64"/>
        <v>2219</v>
      </c>
      <c r="G994" s="80" t="str">
        <f t="shared" si="65"/>
        <v>Underbool</v>
      </c>
      <c r="H994" s="81">
        <f t="shared" si="66"/>
        <v>0</v>
      </c>
    </row>
    <row r="995" spans="2:8" x14ac:dyDescent="0.3">
      <c r="B995" s="72">
        <v>989</v>
      </c>
      <c r="C995" s="92" t="s">
        <v>1431</v>
      </c>
      <c r="D995" s="93">
        <f>VLOOKUP($B995,'Data 2'!$A$6:$U$2935,2+$H$4)</f>
        <v>0</v>
      </c>
      <c r="E995" s="93">
        <f t="shared" si="63"/>
        <v>9.8900000000000012E-3</v>
      </c>
      <c r="F995" s="94">
        <f t="shared" si="64"/>
        <v>2218</v>
      </c>
      <c r="G995" s="80" t="str">
        <f t="shared" si="65"/>
        <v>Undera</v>
      </c>
      <c r="H995" s="81">
        <f t="shared" si="66"/>
        <v>0</v>
      </c>
    </row>
    <row r="996" spans="2:8" x14ac:dyDescent="0.3">
      <c r="B996" s="72">
        <v>990</v>
      </c>
      <c r="C996" s="92" t="s">
        <v>1432</v>
      </c>
      <c r="D996" s="93">
        <f>VLOOKUP($B996,'Data 2'!$A$6:$U$2935,2+$H$4)</f>
        <v>0</v>
      </c>
      <c r="E996" s="93">
        <f t="shared" si="63"/>
        <v>9.9000000000000008E-3</v>
      </c>
      <c r="F996" s="94">
        <f t="shared" si="64"/>
        <v>2217</v>
      </c>
      <c r="G996" s="80" t="str">
        <f t="shared" si="65"/>
        <v>Ulupna</v>
      </c>
      <c r="H996" s="81">
        <f t="shared" si="66"/>
        <v>0</v>
      </c>
    </row>
    <row r="997" spans="2:8" x14ac:dyDescent="0.3">
      <c r="B997" s="72">
        <v>991</v>
      </c>
      <c r="C997" s="92" t="s">
        <v>1433</v>
      </c>
      <c r="D997" s="93">
        <f>VLOOKUP($B997,'Data 2'!$A$6:$U$2935,2+$H$4)</f>
        <v>0</v>
      </c>
      <c r="E997" s="93">
        <f t="shared" si="63"/>
        <v>9.9100000000000004E-3</v>
      </c>
      <c r="F997" s="94">
        <f t="shared" si="64"/>
        <v>2216</v>
      </c>
      <c r="G997" s="80" t="str">
        <f t="shared" si="65"/>
        <v>Ultima East</v>
      </c>
      <c r="H997" s="81">
        <f t="shared" si="66"/>
        <v>0</v>
      </c>
    </row>
    <row r="998" spans="2:8" x14ac:dyDescent="0.3">
      <c r="B998" s="72">
        <v>992</v>
      </c>
      <c r="C998" s="92" t="s">
        <v>1434</v>
      </c>
      <c r="D998" s="93">
        <f>VLOOKUP($B998,'Data 2'!$A$6:$U$2935,2+$H$4)</f>
        <v>0</v>
      </c>
      <c r="E998" s="93">
        <f t="shared" si="63"/>
        <v>9.92E-3</v>
      </c>
      <c r="F998" s="94">
        <f t="shared" si="64"/>
        <v>2215</v>
      </c>
      <c r="G998" s="80" t="str">
        <f t="shared" si="65"/>
        <v>Ultima</v>
      </c>
      <c r="H998" s="81">
        <f t="shared" si="66"/>
        <v>0</v>
      </c>
    </row>
    <row r="999" spans="2:8" x14ac:dyDescent="0.3">
      <c r="B999" s="72">
        <v>993</v>
      </c>
      <c r="C999" s="92" t="s">
        <v>1435</v>
      </c>
      <c r="D999" s="93">
        <f>VLOOKUP($B999,'Data 2'!$A$6:$U$2935,2+$H$4)</f>
        <v>0</v>
      </c>
      <c r="E999" s="93">
        <f t="shared" si="63"/>
        <v>9.9300000000000013E-3</v>
      </c>
      <c r="F999" s="94">
        <f t="shared" si="64"/>
        <v>2214</v>
      </c>
      <c r="G999" s="80" t="str">
        <f t="shared" si="65"/>
        <v>Ullswater</v>
      </c>
      <c r="H999" s="81">
        <f t="shared" si="66"/>
        <v>0</v>
      </c>
    </row>
    <row r="1000" spans="2:8" x14ac:dyDescent="0.3">
      <c r="B1000" s="72">
        <v>994</v>
      </c>
      <c r="C1000" s="92" t="s">
        <v>1436</v>
      </c>
      <c r="D1000" s="93">
        <f>VLOOKUP($B1000,'Data 2'!$A$6:$U$2935,2+$H$4)</f>
        <v>0</v>
      </c>
      <c r="E1000" s="93">
        <f t="shared" si="63"/>
        <v>9.9400000000000009E-3</v>
      </c>
      <c r="F1000" s="94">
        <f t="shared" si="64"/>
        <v>2213</v>
      </c>
      <c r="G1000" s="80" t="str">
        <f t="shared" si="65"/>
        <v>Ullina</v>
      </c>
      <c r="H1000" s="81">
        <f t="shared" si="66"/>
        <v>0</v>
      </c>
    </row>
    <row r="1001" spans="2:8" x14ac:dyDescent="0.3">
      <c r="B1001" s="72">
        <v>995</v>
      </c>
      <c r="C1001" s="92" t="s">
        <v>1437</v>
      </c>
      <c r="D1001" s="93">
        <f>VLOOKUP($B1001,'Data 2'!$A$6:$U$2935,2+$H$4)</f>
        <v>0</v>
      </c>
      <c r="E1001" s="93">
        <f t="shared" si="63"/>
        <v>9.9500000000000005E-3</v>
      </c>
      <c r="F1001" s="94">
        <f t="shared" si="64"/>
        <v>2212</v>
      </c>
      <c r="G1001" s="80" t="str">
        <f t="shared" si="65"/>
        <v>Tyrrell Downs</v>
      </c>
      <c r="H1001" s="81">
        <f t="shared" si="66"/>
        <v>0</v>
      </c>
    </row>
    <row r="1002" spans="2:8" x14ac:dyDescent="0.3">
      <c r="B1002" s="72">
        <v>996</v>
      </c>
      <c r="C1002" s="92" t="s">
        <v>1438</v>
      </c>
      <c r="D1002" s="93">
        <f>VLOOKUP($B1002,'Data 2'!$A$6:$U$2935,2+$H$4)</f>
        <v>0</v>
      </c>
      <c r="E1002" s="93">
        <f t="shared" si="63"/>
        <v>9.9600000000000001E-3</v>
      </c>
      <c r="F1002" s="94">
        <f t="shared" si="64"/>
        <v>2211</v>
      </c>
      <c r="G1002" s="80" t="str">
        <f t="shared" si="65"/>
        <v>Tyrrell</v>
      </c>
      <c r="H1002" s="81">
        <f t="shared" si="66"/>
        <v>0</v>
      </c>
    </row>
    <row r="1003" spans="2:8" x14ac:dyDescent="0.3">
      <c r="B1003" s="72">
        <v>997</v>
      </c>
      <c r="C1003" s="92" t="s">
        <v>1439</v>
      </c>
      <c r="D1003" s="93">
        <f>VLOOKUP($B1003,'Data 2'!$A$6:$U$2935,2+$H$4)</f>
        <v>0</v>
      </c>
      <c r="E1003" s="93">
        <f t="shared" si="63"/>
        <v>9.9700000000000014E-3</v>
      </c>
      <c r="F1003" s="94">
        <f t="shared" si="64"/>
        <v>2210</v>
      </c>
      <c r="G1003" s="80" t="str">
        <f t="shared" si="65"/>
        <v>Tyrendarra East</v>
      </c>
      <c r="H1003" s="81">
        <f t="shared" si="66"/>
        <v>0</v>
      </c>
    </row>
    <row r="1004" spans="2:8" x14ac:dyDescent="0.3">
      <c r="B1004" s="72">
        <v>998</v>
      </c>
      <c r="C1004" s="92" t="s">
        <v>1440</v>
      </c>
      <c r="D1004" s="93">
        <f>VLOOKUP($B1004,'Data 2'!$A$6:$U$2935,2+$H$4)</f>
        <v>0</v>
      </c>
      <c r="E1004" s="93">
        <f t="shared" si="63"/>
        <v>9.980000000000001E-3</v>
      </c>
      <c r="F1004" s="94">
        <f t="shared" si="64"/>
        <v>2209</v>
      </c>
      <c r="G1004" s="80" t="str">
        <f t="shared" si="65"/>
        <v>Tyrendarra</v>
      </c>
      <c r="H1004" s="81">
        <f t="shared" si="66"/>
        <v>0</v>
      </c>
    </row>
    <row r="1005" spans="2:8" x14ac:dyDescent="0.3">
      <c r="B1005" s="72">
        <v>999</v>
      </c>
      <c r="C1005" s="92" t="s">
        <v>1441</v>
      </c>
      <c r="D1005" s="93">
        <f>VLOOKUP($B1005,'Data 2'!$A$6:$U$2935,2+$H$4)</f>
        <v>0</v>
      </c>
      <c r="E1005" s="93">
        <f t="shared" si="63"/>
        <v>9.9900000000000006E-3</v>
      </c>
      <c r="F1005" s="94">
        <f t="shared" si="64"/>
        <v>2208</v>
      </c>
      <c r="G1005" s="80" t="str">
        <f t="shared" si="65"/>
        <v>Tyntynder South</v>
      </c>
      <c r="H1005" s="81">
        <f t="shared" si="66"/>
        <v>0</v>
      </c>
    </row>
    <row r="1006" spans="2:8" x14ac:dyDescent="0.3">
      <c r="B1006" s="72">
        <v>1000</v>
      </c>
      <c r="C1006" s="92" t="s">
        <v>1442</v>
      </c>
      <c r="D1006" s="93">
        <f>VLOOKUP($B1006,'Data 2'!$A$6:$U$2935,2+$H$4)</f>
        <v>0</v>
      </c>
      <c r="E1006" s="93">
        <f t="shared" si="63"/>
        <v>0.01</v>
      </c>
      <c r="F1006" s="94">
        <f t="shared" si="64"/>
        <v>2207</v>
      </c>
      <c r="G1006" s="80" t="str">
        <f t="shared" si="65"/>
        <v>Tyntynder</v>
      </c>
      <c r="H1006" s="81">
        <f t="shared" si="66"/>
        <v>0</v>
      </c>
    </row>
    <row r="1007" spans="2:8" x14ac:dyDescent="0.3">
      <c r="B1007" s="72">
        <v>1001</v>
      </c>
      <c r="C1007" s="92" t="s">
        <v>349</v>
      </c>
      <c r="D1007" s="93">
        <f>VLOOKUP($B1007,'Data 2'!$A$6:$U$2935,2+$H$4)</f>
        <v>3.2023289665211063</v>
      </c>
      <c r="E1007" s="93">
        <f t="shared" si="63"/>
        <v>3.2123389665211062</v>
      </c>
      <c r="F1007" s="94">
        <f t="shared" si="64"/>
        <v>576</v>
      </c>
      <c r="G1007" s="80" t="str">
        <f t="shared" si="65"/>
        <v>Tynong North</v>
      </c>
      <c r="H1007" s="81">
        <f t="shared" si="66"/>
        <v>0</v>
      </c>
    </row>
    <row r="1008" spans="2:8" x14ac:dyDescent="0.3">
      <c r="B1008" s="72">
        <v>1002</v>
      </c>
      <c r="C1008" s="92" t="s">
        <v>1443</v>
      </c>
      <c r="D1008" s="93">
        <f>VLOOKUP($B1008,'Data 2'!$A$6:$U$2935,2+$H$4)</f>
        <v>0</v>
      </c>
      <c r="E1008" s="93">
        <f t="shared" si="63"/>
        <v>1.0020000000000001E-2</v>
      </c>
      <c r="F1008" s="94">
        <f t="shared" si="64"/>
        <v>2206</v>
      </c>
      <c r="G1008" s="80" t="str">
        <f t="shared" si="65"/>
        <v>Tylden</v>
      </c>
      <c r="H1008" s="81">
        <f t="shared" si="66"/>
        <v>0</v>
      </c>
    </row>
    <row r="1009" spans="2:8" x14ac:dyDescent="0.3">
      <c r="B1009" s="72">
        <v>1003</v>
      </c>
      <c r="C1009" s="92" t="s">
        <v>1444</v>
      </c>
      <c r="D1009" s="93">
        <f>VLOOKUP($B1009,'Data 2'!$A$6:$U$2935,2+$H$4)</f>
        <v>0</v>
      </c>
      <c r="E1009" s="93">
        <f t="shared" si="63"/>
        <v>1.0030000000000001E-2</v>
      </c>
      <c r="F1009" s="94">
        <f t="shared" si="64"/>
        <v>2205</v>
      </c>
      <c r="G1009" s="80" t="str">
        <f t="shared" si="65"/>
        <v>Tyers</v>
      </c>
      <c r="H1009" s="81">
        <f t="shared" si="66"/>
        <v>0</v>
      </c>
    </row>
    <row r="1010" spans="2:8" x14ac:dyDescent="0.3">
      <c r="B1010" s="72">
        <v>1004</v>
      </c>
      <c r="C1010" s="92" t="s">
        <v>350</v>
      </c>
      <c r="D1010" s="93">
        <f>VLOOKUP($B1010,'Data 2'!$A$6:$U$2935,2+$H$4)</f>
        <v>5.2380952380952381</v>
      </c>
      <c r="E1010" s="93">
        <f t="shared" si="63"/>
        <v>5.2481352380952382</v>
      </c>
      <c r="F1010" s="94">
        <f t="shared" si="64"/>
        <v>394</v>
      </c>
      <c r="G1010" s="80" t="str">
        <f t="shared" si="65"/>
        <v>Tyenna (Vic.)</v>
      </c>
      <c r="H1010" s="81">
        <f t="shared" si="66"/>
        <v>0</v>
      </c>
    </row>
    <row r="1011" spans="2:8" x14ac:dyDescent="0.3">
      <c r="B1011" s="72">
        <v>1005</v>
      </c>
      <c r="C1011" s="92" t="s">
        <v>1445</v>
      </c>
      <c r="D1011" s="93">
        <f>VLOOKUP($B1011,'Data 2'!$A$6:$U$2935,2+$H$4)</f>
        <v>16.216216216216218</v>
      </c>
      <c r="E1011" s="93">
        <f t="shared" si="63"/>
        <v>16.226266216216217</v>
      </c>
      <c r="F1011" s="94">
        <f t="shared" si="64"/>
        <v>68</v>
      </c>
      <c r="G1011" s="80" t="str">
        <f t="shared" si="65"/>
        <v>Tyaak</v>
      </c>
      <c r="H1011" s="81">
        <f t="shared" si="66"/>
        <v>0</v>
      </c>
    </row>
    <row r="1012" spans="2:8" x14ac:dyDescent="0.3">
      <c r="B1012" s="72">
        <v>1006</v>
      </c>
      <c r="C1012" s="92" t="s">
        <v>1446</v>
      </c>
      <c r="D1012" s="93">
        <f>VLOOKUP($B1012,'Data 2'!$A$6:$U$2935,2+$H$4)</f>
        <v>0</v>
      </c>
      <c r="E1012" s="93">
        <f t="shared" si="63"/>
        <v>1.0060000000000001E-2</v>
      </c>
      <c r="F1012" s="94">
        <f t="shared" si="64"/>
        <v>2204</v>
      </c>
      <c r="G1012" s="80" t="str">
        <f t="shared" si="65"/>
        <v>Tutye</v>
      </c>
      <c r="H1012" s="81">
        <f t="shared" si="66"/>
        <v>0</v>
      </c>
    </row>
    <row r="1013" spans="2:8" x14ac:dyDescent="0.3">
      <c r="B1013" s="72">
        <v>1007</v>
      </c>
      <c r="C1013" s="92" t="s">
        <v>1447</v>
      </c>
      <c r="D1013" s="93">
        <f>VLOOKUP($B1013,'Data 2'!$A$6:$U$2935,2+$H$4)</f>
        <v>0</v>
      </c>
      <c r="E1013" s="93">
        <f t="shared" si="63"/>
        <v>1.0070000000000001E-2</v>
      </c>
      <c r="F1013" s="94">
        <f t="shared" si="64"/>
        <v>2203</v>
      </c>
      <c r="G1013" s="80" t="str">
        <f t="shared" si="65"/>
        <v>Turtons Creek</v>
      </c>
      <c r="H1013" s="81">
        <f t="shared" si="66"/>
        <v>0</v>
      </c>
    </row>
    <row r="1014" spans="2:8" x14ac:dyDescent="0.3">
      <c r="B1014" s="72">
        <v>1008</v>
      </c>
      <c r="C1014" s="92" t="s">
        <v>1448</v>
      </c>
      <c r="D1014" s="93">
        <f>VLOOKUP($B1014,'Data 2'!$A$6:$U$2935,2+$H$4)</f>
        <v>0</v>
      </c>
      <c r="E1014" s="93">
        <f t="shared" si="63"/>
        <v>1.008E-2</v>
      </c>
      <c r="F1014" s="94">
        <f t="shared" si="64"/>
        <v>2202</v>
      </c>
      <c r="G1014" s="80" t="str">
        <f t="shared" si="65"/>
        <v>Turriff East</v>
      </c>
      <c r="H1014" s="81">
        <f t="shared" si="66"/>
        <v>0</v>
      </c>
    </row>
    <row r="1015" spans="2:8" x14ac:dyDescent="0.3">
      <c r="B1015" s="72">
        <v>1009</v>
      </c>
      <c r="C1015" s="92" t="s">
        <v>351</v>
      </c>
      <c r="D1015" s="93">
        <f>VLOOKUP($B1015,'Data 2'!$A$6:$U$2935,2+$H$4)</f>
        <v>4.5454545454545459</v>
      </c>
      <c r="E1015" s="93">
        <f t="shared" si="63"/>
        <v>4.5555445454545458</v>
      </c>
      <c r="F1015" s="94">
        <f t="shared" si="64"/>
        <v>456</v>
      </c>
      <c r="G1015" s="80" t="str">
        <f t="shared" si="65"/>
        <v>Turriff</v>
      </c>
      <c r="H1015" s="81">
        <f t="shared" si="66"/>
        <v>0</v>
      </c>
    </row>
    <row r="1016" spans="2:8" x14ac:dyDescent="0.3">
      <c r="B1016" s="72">
        <v>1010</v>
      </c>
      <c r="C1016" s="92" t="s">
        <v>1449</v>
      </c>
      <c r="D1016" s="93">
        <f>VLOOKUP($B1016,'Data 2'!$A$6:$U$2935,2+$H$4)</f>
        <v>1.489971346704871</v>
      </c>
      <c r="E1016" s="93">
        <f t="shared" si="63"/>
        <v>1.500071346704871</v>
      </c>
      <c r="F1016" s="94">
        <f t="shared" si="64"/>
        <v>710</v>
      </c>
      <c r="G1016" s="80" t="str">
        <f t="shared" si="65"/>
        <v>Turoar</v>
      </c>
      <c r="H1016" s="81">
        <f t="shared" si="66"/>
        <v>0</v>
      </c>
    </row>
    <row r="1017" spans="2:8" x14ac:dyDescent="0.3">
      <c r="B1017" s="72">
        <v>1011</v>
      </c>
      <c r="C1017" s="92" t="s">
        <v>1450</v>
      </c>
      <c r="D1017" s="93">
        <f>VLOOKUP($B1017,'Data 2'!$A$6:$U$2935,2+$H$4)</f>
        <v>0</v>
      </c>
      <c r="E1017" s="93">
        <f t="shared" si="63"/>
        <v>1.0110000000000001E-2</v>
      </c>
      <c r="F1017" s="94">
        <f t="shared" si="64"/>
        <v>2201</v>
      </c>
      <c r="G1017" s="80" t="str">
        <f t="shared" si="65"/>
        <v>Tungamah</v>
      </c>
      <c r="H1017" s="81">
        <f t="shared" si="66"/>
        <v>0</v>
      </c>
    </row>
    <row r="1018" spans="2:8" x14ac:dyDescent="0.3">
      <c r="B1018" s="72">
        <v>1012</v>
      </c>
      <c r="C1018" s="92" t="s">
        <v>1451</v>
      </c>
      <c r="D1018" s="93">
        <f>VLOOKUP($B1018,'Data 2'!$A$6:$U$2935,2+$H$4)</f>
        <v>0</v>
      </c>
      <c r="E1018" s="93">
        <f t="shared" si="63"/>
        <v>1.0120000000000001E-2</v>
      </c>
      <c r="F1018" s="94">
        <f t="shared" si="64"/>
        <v>2200</v>
      </c>
      <c r="G1018" s="80" t="str">
        <f t="shared" si="65"/>
        <v>Tulkara</v>
      </c>
      <c r="H1018" s="81">
        <f t="shared" si="66"/>
        <v>0</v>
      </c>
    </row>
    <row r="1019" spans="2:8" x14ac:dyDescent="0.3">
      <c r="B1019" s="72">
        <v>1013</v>
      </c>
      <c r="C1019" s="92" t="s">
        <v>352</v>
      </c>
      <c r="D1019" s="93">
        <f>VLOOKUP($B1019,'Data 2'!$A$6:$U$2935,2+$H$4)</f>
        <v>1.5825169555388092</v>
      </c>
      <c r="E1019" s="93">
        <f t="shared" si="63"/>
        <v>1.5926469555388092</v>
      </c>
      <c r="F1019" s="94">
        <f t="shared" si="64"/>
        <v>708</v>
      </c>
      <c r="G1019" s="80" t="str">
        <f t="shared" si="65"/>
        <v>Tuerong</v>
      </c>
      <c r="H1019" s="81">
        <f t="shared" si="66"/>
        <v>0</v>
      </c>
    </row>
    <row r="1020" spans="2:8" x14ac:dyDescent="0.3">
      <c r="B1020" s="72">
        <v>1014</v>
      </c>
      <c r="C1020" s="92" t="s">
        <v>1452</v>
      </c>
      <c r="D1020" s="93">
        <f>VLOOKUP($B1020,'Data 2'!$A$6:$U$2935,2+$H$4)</f>
        <v>0</v>
      </c>
      <c r="E1020" s="93">
        <f t="shared" si="63"/>
        <v>1.0140000000000001E-2</v>
      </c>
      <c r="F1020" s="94">
        <f t="shared" si="64"/>
        <v>2199</v>
      </c>
      <c r="G1020" s="80" t="str">
        <f t="shared" si="65"/>
        <v>Tubbut</v>
      </c>
      <c r="H1020" s="81">
        <f t="shared" si="66"/>
        <v>0</v>
      </c>
    </row>
    <row r="1021" spans="2:8" x14ac:dyDescent="0.3">
      <c r="B1021" s="72">
        <v>1015</v>
      </c>
      <c r="C1021" s="92" t="s">
        <v>1453</v>
      </c>
      <c r="D1021" s="93">
        <f>VLOOKUP($B1021,'Data 2'!$A$6:$U$2935,2+$H$4)</f>
        <v>0</v>
      </c>
      <c r="E1021" s="93">
        <f t="shared" si="63"/>
        <v>1.0150000000000001E-2</v>
      </c>
      <c r="F1021" s="94">
        <f t="shared" si="64"/>
        <v>2198</v>
      </c>
      <c r="G1021" s="80" t="str">
        <f t="shared" si="65"/>
        <v>Trida</v>
      </c>
      <c r="H1021" s="81">
        <f t="shared" si="66"/>
        <v>0</v>
      </c>
    </row>
    <row r="1022" spans="2:8" x14ac:dyDescent="0.3">
      <c r="B1022" s="72">
        <v>1016</v>
      </c>
      <c r="C1022" s="92" t="s">
        <v>1454</v>
      </c>
      <c r="D1022" s="93">
        <f>VLOOKUP($B1022,'Data 2'!$A$6:$U$2935,2+$H$4)</f>
        <v>0</v>
      </c>
      <c r="E1022" s="93">
        <f t="shared" si="63"/>
        <v>1.0160000000000001E-2</v>
      </c>
      <c r="F1022" s="94">
        <f t="shared" si="64"/>
        <v>2197</v>
      </c>
      <c r="G1022" s="80" t="str">
        <f t="shared" si="65"/>
        <v>Tresco West</v>
      </c>
      <c r="H1022" s="81">
        <f t="shared" si="66"/>
        <v>0</v>
      </c>
    </row>
    <row r="1023" spans="2:8" x14ac:dyDescent="0.3">
      <c r="B1023" s="72">
        <v>1017</v>
      </c>
      <c r="C1023" s="92" t="s">
        <v>1455</v>
      </c>
      <c r="D1023" s="93">
        <f>VLOOKUP($B1023,'Data 2'!$A$6:$U$2935,2+$H$4)</f>
        <v>0</v>
      </c>
      <c r="E1023" s="93">
        <f t="shared" si="63"/>
        <v>1.017E-2</v>
      </c>
      <c r="F1023" s="94">
        <f t="shared" si="64"/>
        <v>2196</v>
      </c>
      <c r="G1023" s="80" t="str">
        <f t="shared" si="65"/>
        <v>Tresco</v>
      </c>
      <c r="H1023" s="81">
        <f t="shared" si="66"/>
        <v>0</v>
      </c>
    </row>
    <row r="1024" spans="2:8" x14ac:dyDescent="0.3">
      <c r="B1024" s="72">
        <v>1018</v>
      </c>
      <c r="C1024" s="92" t="s">
        <v>1456</v>
      </c>
      <c r="D1024" s="93">
        <f>VLOOKUP($B1024,'Data 2'!$A$6:$U$2935,2+$H$4)</f>
        <v>0</v>
      </c>
      <c r="E1024" s="93">
        <f t="shared" si="63"/>
        <v>1.0180000000000002E-2</v>
      </c>
      <c r="F1024" s="94">
        <f t="shared" si="64"/>
        <v>2195</v>
      </c>
      <c r="G1024" s="80" t="str">
        <f t="shared" si="65"/>
        <v>Trentham East</v>
      </c>
      <c r="H1024" s="81">
        <f t="shared" si="66"/>
        <v>0</v>
      </c>
    </row>
    <row r="1025" spans="2:8" x14ac:dyDescent="0.3">
      <c r="B1025" s="72">
        <v>1019</v>
      </c>
      <c r="C1025" s="92" t="s">
        <v>1457</v>
      </c>
      <c r="D1025" s="93">
        <f>VLOOKUP($B1025,'Data 2'!$A$6:$U$2935,2+$H$4)</f>
        <v>0</v>
      </c>
      <c r="E1025" s="93">
        <f t="shared" si="63"/>
        <v>1.0190000000000001E-2</v>
      </c>
      <c r="F1025" s="94">
        <f t="shared" si="64"/>
        <v>2194</v>
      </c>
      <c r="G1025" s="80" t="str">
        <f t="shared" si="65"/>
        <v>Trentham</v>
      </c>
      <c r="H1025" s="81">
        <f t="shared" si="66"/>
        <v>0</v>
      </c>
    </row>
    <row r="1026" spans="2:8" x14ac:dyDescent="0.3">
      <c r="B1026" s="72">
        <v>1020</v>
      </c>
      <c r="C1026" s="92" t="s">
        <v>1458</v>
      </c>
      <c r="D1026" s="93">
        <f>VLOOKUP($B1026,'Data 2'!$A$6:$U$2935,2+$H$4)</f>
        <v>0</v>
      </c>
      <c r="E1026" s="93">
        <f t="shared" si="63"/>
        <v>1.0200000000000001E-2</v>
      </c>
      <c r="F1026" s="94">
        <f t="shared" si="64"/>
        <v>2193</v>
      </c>
      <c r="G1026" s="80" t="str">
        <f t="shared" si="65"/>
        <v>Tremont</v>
      </c>
      <c r="H1026" s="81">
        <f t="shared" si="66"/>
        <v>0</v>
      </c>
    </row>
    <row r="1027" spans="2:8" x14ac:dyDescent="0.3">
      <c r="B1027" s="72">
        <v>1021</v>
      </c>
      <c r="C1027" s="92" t="s">
        <v>1459</v>
      </c>
      <c r="D1027" s="93">
        <f>VLOOKUP($B1027,'Data 2'!$A$6:$U$2935,2+$H$4)</f>
        <v>0</v>
      </c>
      <c r="E1027" s="93">
        <f t="shared" si="63"/>
        <v>1.021E-2</v>
      </c>
      <c r="F1027" s="94">
        <f t="shared" si="64"/>
        <v>2192</v>
      </c>
      <c r="G1027" s="80" t="str">
        <f t="shared" si="65"/>
        <v>Traynors Lagoon</v>
      </c>
      <c r="H1027" s="81">
        <f t="shared" si="66"/>
        <v>0</v>
      </c>
    </row>
    <row r="1028" spans="2:8" x14ac:dyDescent="0.3">
      <c r="B1028" s="72">
        <v>1022</v>
      </c>
      <c r="C1028" s="92" t="s">
        <v>1460</v>
      </c>
      <c r="D1028" s="93">
        <f>VLOOKUP($B1028,'Data 2'!$A$6:$U$2935,2+$H$4)</f>
        <v>0</v>
      </c>
      <c r="E1028" s="93">
        <f t="shared" si="63"/>
        <v>1.0220000000000002E-2</v>
      </c>
      <c r="F1028" s="94">
        <f t="shared" si="64"/>
        <v>2191</v>
      </c>
      <c r="G1028" s="80" t="str">
        <f t="shared" si="65"/>
        <v>Trawool</v>
      </c>
      <c r="H1028" s="81">
        <f t="shared" si="66"/>
        <v>0</v>
      </c>
    </row>
    <row r="1029" spans="2:8" x14ac:dyDescent="0.3">
      <c r="B1029" s="72">
        <v>1023</v>
      </c>
      <c r="C1029" s="92" t="s">
        <v>1461</v>
      </c>
      <c r="D1029" s="93">
        <f>VLOOKUP($B1029,'Data 2'!$A$6:$U$2935,2+$H$4)</f>
        <v>0</v>
      </c>
      <c r="E1029" s="93">
        <f t="shared" si="63"/>
        <v>1.0230000000000001E-2</v>
      </c>
      <c r="F1029" s="94">
        <f t="shared" si="64"/>
        <v>2190</v>
      </c>
      <c r="G1029" s="80" t="str">
        <f t="shared" si="65"/>
        <v>Trawalla</v>
      </c>
      <c r="H1029" s="81">
        <f t="shared" si="66"/>
        <v>0</v>
      </c>
    </row>
    <row r="1030" spans="2:8" x14ac:dyDescent="0.3">
      <c r="B1030" s="72">
        <v>1024</v>
      </c>
      <c r="C1030" s="92" t="s">
        <v>1462</v>
      </c>
      <c r="D1030" s="93">
        <f>VLOOKUP($B1030,'Data 2'!$A$6:$U$2935,2+$H$4)</f>
        <v>0</v>
      </c>
      <c r="E1030" s="93">
        <f t="shared" si="63"/>
        <v>1.0240000000000001E-2</v>
      </c>
      <c r="F1030" s="94">
        <f t="shared" si="64"/>
        <v>2189</v>
      </c>
      <c r="G1030" s="80" t="str">
        <f t="shared" si="65"/>
        <v>Travancore</v>
      </c>
      <c r="H1030" s="81">
        <f t="shared" si="66"/>
        <v>0</v>
      </c>
    </row>
    <row r="1031" spans="2:8" x14ac:dyDescent="0.3">
      <c r="B1031" s="72">
        <v>1025</v>
      </c>
      <c r="C1031" s="92" t="s">
        <v>1463</v>
      </c>
      <c r="D1031" s="93">
        <f>VLOOKUP($B1031,'Data 2'!$A$6:$U$2935,2+$H$4)</f>
        <v>0</v>
      </c>
      <c r="E1031" s="93">
        <f t="shared" si="63"/>
        <v>1.025E-2</v>
      </c>
      <c r="F1031" s="94">
        <f t="shared" si="64"/>
        <v>2188</v>
      </c>
      <c r="G1031" s="80" t="str">
        <f t="shared" si="65"/>
        <v>Traralgon South</v>
      </c>
      <c r="H1031" s="81">
        <f t="shared" si="66"/>
        <v>0</v>
      </c>
    </row>
    <row r="1032" spans="2:8" x14ac:dyDescent="0.3">
      <c r="B1032" s="72">
        <v>1026</v>
      </c>
      <c r="C1032" s="92" t="s">
        <v>1464</v>
      </c>
      <c r="D1032" s="93">
        <f>VLOOKUP($B1032,'Data 2'!$A$6:$U$2935,2+$H$4)</f>
        <v>0</v>
      </c>
      <c r="E1032" s="93">
        <f t="shared" ref="E1032:E1095" si="67">D1032+0.00001*B1032</f>
        <v>1.026E-2</v>
      </c>
      <c r="F1032" s="94">
        <f t="shared" ref="F1032:F1095" si="68">RANK(E1032,E$7:E$2935)</f>
        <v>2187</v>
      </c>
      <c r="G1032" s="80" t="str">
        <f t="shared" ref="G1032:G1095" si="69">VLOOKUP(MATCH(B1032,F$7:F$2935,0),$B$7:$D$2935,2)</f>
        <v>Tragowel</v>
      </c>
      <c r="H1032" s="81">
        <f t="shared" ref="H1032:H1095" si="70">VLOOKUP(MATCH(B1032,F$7:F$2935,0),$B$7:$D$2935,3)</f>
        <v>0</v>
      </c>
    </row>
    <row r="1033" spans="2:8" x14ac:dyDescent="0.3">
      <c r="B1033" s="72">
        <v>1027</v>
      </c>
      <c r="C1033" s="92" t="s">
        <v>1465</v>
      </c>
      <c r="D1033" s="93">
        <f>VLOOKUP($B1033,'Data 2'!$A$6:$U$2935,2+$H$4)</f>
        <v>0</v>
      </c>
      <c r="E1033" s="93">
        <f t="shared" si="67"/>
        <v>1.0270000000000001E-2</v>
      </c>
      <c r="F1033" s="94">
        <f t="shared" si="68"/>
        <v>2186</v>
      </c>
      <c r="G1033" s="80" t="str">
        <f t="shared" si="69"/>
        <v>Trafalgar South</v>
      </c>
      <c r="H1033" s="81">
        <f t="shared" si="70"/>
        <v>0</v>
      </c>
    </row>
    <row r="1034" spans="2:8" x14ac:dyDescent="0.3">
      <c r="B1034" s="72">
        <v>1028</v>
      </c>
      <c r="C1034" s="92" t="s">
        <v>1466</v>
      </c>
      <c r="D1034" s="93">
        <f>VLOOKUP($B1034,'Data 2'!$A$6:$U$2935,2+$H$4)</f>
        <v>0</v>
      </c>
      <c r="E1034" s="93">
        <f t="shared" si="67"/>
        <v>1.0280000000000001E-2</v>
      </c>
      <c r="F1034" s="94">
        <f t="shared" si="68"/>
        <v>2185</v>
      </c>
      <c r="G1034" s="80" t="str">
        <f t="shared" si="69"/>
        <v>Trafalgar East</v>
      </c>
      <c r="H1034" s="81">
        <f t="shared" si="70"/>
        <v>0</v>
      </c>
    </row>
    <row r="1035" spans="2:8" x14ac:dyDescent="0.3">
      <c r="B1035" s="72">
        <v>1029</v>
      </c>
      <c r="C1035" s="92" t="s">
        <v>1467</v>
      </c>
      <c r="D1035" s="93">
        <f>VLOOKUP($B1035,'Data 2'!$A$6:$U$2935,2+$H$4)</f>
        <v>0</v>
      </c>
      <c r="E1035" s="93">
        <f t="shared" si="67"/>
        <v>1.0290000000000001E-2</v>
      </c>
      <c r="F1035" s="94">
        <f t="shared" si="68"/>
        <v>2184</v>
      </c>
      <c r="G1035" s="80" t="str">
        <f t="shared" si="69"/>
        <v>Towong Upper</v>
      </c>
      <c r="H1035" s="81">
        <f t="shared" si="70"/>
        <v>0</v>
      </c>
    </row>
    <row r="1036" spans="2:8" x14ac:dyDescent="0.3">
      <c r="B1036" s="72">
        <v>1030</v>
      </c>
      <c r="C1036" s="92" t="s">
        <v>1468</v>
      </c>
      <c r="D1036" s="93">
        <f>VLOOKUP($B1036,'Data 2'!$A$6:$U$2935,2+$H$4)</f>
        <v>0</v>
      </c>
      <c r="E1036" s="93">
        <f t="shared" si="67"/>
        <v>1.03E-2</v>
      </c>
      <c r="F1036" s="94">
        <f t="shared" si="68"/>
        <v>2183</v>
      </c>
      <c r="G1036" s="80" t="str">
        <f t="shared" si="69"/>
        <v>Towong</v>
      </c>
      <c r="H1036" s="81">
        <f t="shared" si="70"/>
        <v>0</v>
      </c>
    </row>
    <row r="1037" spans="2:8" x14ac:dyDescent="0.3">
      <c r="B1037" s="72">
        <v>1031</v>
      </c>
      <c r="C1037" s="92" t="s">
        <v>1469</v>
      </c>
      <c r="D1037" s="93">
        <f>VLOOKUP($B1037,'Data 2'!$A$6:$U$2935,2+$H$4)</f>
        <v>0</v>
      </c>
      <c r="E1037" s="93">
        <f t="shared" si="67"/>
        <v>1.0310000000000001E-2</v>
      </c>
      <c r="F1037" s="94">
        <f t="shared" si="68"/>
        <v>2182</v>
      </c>
      <c r="G1037" s="80" t="str">
        <f t="shared" si="69"/>
        <v>Tower Hill</v>
      </c>
      <c r="H1037" s="81">
        <f t="shared" si="70"/>
        <v>0</v>
      </c>
    </row>
    <row r="1038" spans="2:8" x14ac:dyDescent="0.3">
      <c r="B1038" s="72">
        <v>1032</v>
      </c>
      <c r="C1038" s="92" t="s">
        <v>1470</v>
      </c>
      <c r="D1038" s="93">
        <f>VLOOKUP($B1038,'Data 2'!$A$6:$U$2935,2+$H$4)</f>
        <v>0</v>
      </c>
      <c r="E1038" s="93">
        <f t="shared" si="67"/>
        <v>1.0320000000000001E-2</v>
      </c>
      <c r="F1038" s="94">
        <f t="shared" si="68"/>
        <v>2181</v>
      </c>
      <c r="G1038" s="80" t="str">
        <f t="shared" si="69"/>
        <v>Towaninny South</v>
      </c>
      <c r="H1038" s="81">
        <f t="shared" si="70"/>
        <v>0</v>
      </c>
    </row>
    <row r="1039" spans="2:8" x14ac:dyDescent="0.3">
      <c r="B1039" s="72">
        <v>1033</v>
      </c>
      <c r="C1039" s="92" t="s">
        <v>1471</v>
      </c>
      <c r="D1039" s="93">
        <f>VLOOKUP($B1039,'Data 2'!$A$6:$U$2935,2+$H$4)</f>
        <v>0</v>
      </c>
      <c r="E1039" s="93">
        <f t="shared" si="67"/>
        <v>1.0330000000000001E-2</v>
      </c>
      <c r="F1039" s="94">
        <f t="shared" si="68"/>
        <v>2180</v>
      </c>
      <c r="G1039" s="80" t="str">
        <f t="shared" si="69"/>
        <v>Towaninny</v>
      </c>
      <c r="H1039" s="81">
        <f t="shared" si="70"/>
        <v>0</v>
      </c>
    </row>
    <row r="1040" spans="2:8" x14ac:dyDescent="0.3">
      <c r="B1040" s="72">
        <v>1034</v>
      </c>
      <c r="C1040" s="92" t="s">
        <v>1472</v>
      </c>
      <c r="D1040" s="93">
        <f>VLOOKUP($B1040,'Data 2'!$A$6:$U$2935,2+$H$4)</f>
        <v>0</v>
      </c>
      <c r="E1040" s="93">
        <f t="shared" si="67"/>
        <v>1.034E-2</v>
      </c>
      <c r="F1040" s="94">
        <f t="shared" si="68"/>
        <v>2179</v>
      </c>
      <c r="G1040" s="80" t="str">
        <f t="shared" si="69"/>
        <v>Towan</v>
      </c>
      <c r="H1040" s="81">
        <f t="shared" si="70"/>
        <v>0</v>
      </c>
    </row>
    <row r="1041" spans="2:8" x14ac:dyDescent="0.3">
      <c r="B1041" s="72">
        <v>1035</v>
      </c>
      <c r="C1041" s="92" t="s">
        <v>1473</v>
      </c>
      <c r="D1041" s="93">
        <f>VLOOKUP($B1041,'Data 2'!$A$6:$U$2935,2+$H$4)</f>
        <v>0</v>
      </c>
      <c r="E1041" s="93">
        <f t="shared" si="67"/>
        <v>1.0350000000000002E-2</v>
      </c>
      <c r="F1041" s="94">
        <f t="shared" si="68"/>
        <v>2178</v>
      </c>
      <c r="G1041" s="80" t="str">
        <f t="shared" si="69"/>
        <v>Tourello</v>
      </c>
      <c r="H1041" s="81">
        <f t="shared" si="70"/>
        <v>0</v>
      </c>
    </row>
    <row r="1042" spans="2:8" x14ac:dyDescent="0.3">
      <c r="B1042" s="72">
        <v>1036</v>
      </c>
      <c r="C1042" s="92" t="s">
        <v>1474</v>
      </c>
      <c r="D1042" s="93">
        <f>VLOOKUP($B1042,'Data 2'!$A$6:$U$2935,2+$H$4)</f>
        <v>0</v>
      </c>
      <c r="E1042" s="93">
        <f t="shared" si="67"/>
        <v>1.0360000000000001E-2</v>
      </c>
      <c r="F1042" s="94">
        <f t="shared" si="68"/>
        <v>2177</v>
      </c>
      <c r="G1042" s="80" t="str">
        <f t="shared" si="69"/>
        <v>Tottington</v>
      </c>
      <c r="H1042" s="81">
        <f t="shared" si="70"/>
        <v>0</v>
      </c>
    </row>
    <row r="1043" spans="2:8" x14ac:dyDescent="0.3">
      <c r="B1043" s="72">
        <v>1037</v>
      </c>
      <c r="C1043" s="92" t="s">
        <v>1475</v>
      </c>
      <c r="D1043" s="93">
        <f>VLOOKUP($B1043,'Data 2'!$A$6:$U$2935,2+$H$4)</f>
        <v>0</v>
      </c>
      <c r="E1043" s="93">
        <f t="shared" si="67"/>
        <v>1.0370000000000001E-2</v>
      </c>
      <c r="F1043" s="94">
        <f t="shared" si="68"/>
        <v>2176</v>
      </c>
      <c r="G1043" s="80" t="str">
        <f t="shared" si="69"/>
        <v>Tottenham (Vic.)</v>
      </c>
      <c r="H1043" s="81">
        <f t="shared" si="70"/>
        <v>0</v>
      </c>
    </row>
    <row r="1044" spans="2:8" x14ac:dyDescent="0.3">
      <c r="B1044" s="72">
        <v>1038</v>
      </c>
      <c r="C1044" s="92" t="s">
        <v>1476</v>
      </c>
      <c r="D1044" s="93">
        <f>VLOOKUP($B1044,'Data 2'!$A$6:$U$2935,2+$H$4)</f>
        <v>0</v>
      </c>
      <c r="E1044" s="93">
        <f t="shared" si="67"/>
        <v>1.038E-2</v>
      </c>
      <c r="F1044" s="94">
        <f t="shared" si="68"/>
        <v>2175</v>
      </c>
      <c r="G1044" s="80" t="str">
        <f t="shared" si="69"/>
        <v>Tostaree</v>
      </c>
      <c r="H1044" s="81">
        <f t="shared" si="70"/>
        <v>0</v>
      </c>
    </row>
    <row r="1045" spans="2:8" x14ac:dyDescent="0.3">
      <c r="B1045" s="72">
        <v>1039</v>
      </c>
      <c r="C1045" s="92" t="s">
        <v>1477</v>
      </c>
      <c r="D1045" s="93">
        <f>VLOOKUP($B1045,'Data 2'!$A$6:$U$2935,2+$H$4)</f>
        <v>0</v>
      </c>
      <c r="E1045" s="93">
        <f t="shared" si="67"/>
        <v>1.0390000000000002E-2</v>
      </c>
      <c r="F1045" s="94">
        <f t="shared" si="68"/>
        <v>2174</v>
      </c>
      <c r="G1045" s="80" t="str">
        <f t="shared" si="69"/>
        <v>Torwood</v>
      </c>
      <c r="H1045" s="81">
        <f t="shared" si="70"/>
        <v>0</v>
      </c>
    </row>
    <row r="1046" spans="2:8" x14ac:dyDescent="0.3">
      <c r="B1046" s="72">
        <v>1040</v>
      </c>
      <c r="C1046" s="92" t="s">
        <v>1478</v>
      </c>
      <c r="D1046" s="93">
        <f>VLOOKUP($B1046,'Data 2'!$A$6:$U$2935,2+$H$4)</f>
        <v>0</v>
      </c>
      <c r="E1046" s="93">
        <f t="shared" si="67"/>
        <v>1.0400000000000001E-2</v>
      </c>
      <c r="F1046" s="94">
        <f t="shared" si="68"/>
        <v>2173</v>
      </c>
      <c r="G1046" s="80" t="str">
        <f t="shared" si="69"/>
        <v>Torrumbarry</v>
      </c>
      <c r="H1046" s="81">
        <f t="shared" si="70"/>
        <v>0</v>
      </c>
    </row>
    <row r="1047" spans="2:8" x14ac:dyDescent="0.3">
      <c r="B1047" s="72">
        <v>1041</v>
      </c>
      <c r="C1047" s="92" t="s">
        <v>1479</v>
      </c>
      <c r="D1047" s="93">
        <f>VLOOKUP($B1047,'Data 2'!$A$6:$U$2935,2+$H$4)</f>
        <v>0</v>
      </c>
      <c r="E1047" s="93">
        <f t="shared" si="67"/>
        <v>1.0410000000000001E-2</v>
      </c>
      <c r="F1047" s="94">
        <f t="shared" si="68"/>
        <v>2172</v>
      </c>
      <c r="G1047" s="80" t="str">
        <f t="shared" si="69"/>
        <v>Torrita</v>
      </c>
      <c r="H1047" s="81">
        <f t="shared" si="70"/>
        <v>0</v>
      </c>
    </row>
    <row r="1048" spans="2:8" x14ac:dyDescent="0.3">
      <c r="B1048" s="72">
        <v>1042</v>
      </c>
      <c r="C1048" s="92" t="s">
        <v>1480</v>
      </c>
      <c r="D1048" s="93">
        <f>VLOOKUP($B1048,'Data 2'!$A$6:$U$2935,2+$H$4)</f>
        <v>0</v>
      </c>
      <c r="E1048" s="93">
        <f t="shared" si="67"/>
        <v>1.042E-2</v>
      </c>
      <c r="F1048" s="94">
        <f t="shared" si="68"/>
        <v>2171</v>
      </c>
      <c r="G1048" s="80" t="str">
        <f t="shared" si="69"/>
        <v>Toorongo</v>
      </c>
      <c r="H1048" s="81">
        <f t="shared" si="70"/>
        <v>0</v>
      </c>
    </row>
    <row r="1049" spans="2:8" x14ac:dyDescent="0.3">
      <c r="B1049" s="72">
        <v>1043</v>
      </c>
      <c r="C1049" s="92" t="s">
        <v>1481</v>
      </c>
      <c r="D1049" s="93">
        <f>VLOOKUP($B1049,'Data 2'!$A$6:$U$2935,2+$H$4)</f>
        <v>0</v>
      </c>
      <c r="E1049" s="93">
        <f t="shared" si="67"/>
        <v>1.043E-2</v>
      </c>
      <c r="F1049" s="94">
        <f t="shared" si="68"/>
        <v>2170</v>
      </c>
      <c r="G1049" s="80" t="str">
        <f t="shared" si="69"/>
        <v>Toorloo Arm</v>
      </c>
      <c r="H1049" s="81">
        <f t="shared" si="70"/>
        <v>0</v>
      </c>
    </row>
    <row r="1050" spans="2:8" x14ac:dyDescent="0.3">
      <c r="B1050" s="72">
        <v>1044</v>
      </c>
      <c r="C1050" s="92" t="s">
        <v>1482</v>
      </c>
      <c r="D1050" s="93">
        <f>VLOOKUP($B1050,'Data 2'!$A$6:$U$2935,2+$H$4)</f>
        <v>0</v>
      </c>
      <c r="E1050" s="93">
        <f t="shared" si="67"/>
        <v>1.0440000000000001E-2</v>
      </c>
      <c r="F1050" s="94">
        <f t="shared" si="68"/>
        <v>2169</v>
      </c>
      <c r="G1050" s="80" t="str">
        <f t="shared" si="69"/>
        <v>Toora North</v>
      </c>
      <c r="H1050" s="81">
        <f t="shared" si="70"/>
        <v>0</v>
      </c>
    </row>
    <row r="1051" spans="2:8" x14ac:dyDescent="0.3">
      <c r="B1051" s="72">
        <v>1045</v>
      </c>
      <c r="C1051" s="92" t="s">
        <v>1483</v>
      </c>
      <c r="D1051" s="93">
        <f>VLOOKUP($B1051,'Data 2'!$A$6:$U$2935,2+$H$4)</f>
        <v>0</v>
      </c>
      <c r="E1051" s="93">
        <f t="shared" si="67"/>
        <v>1.0450000000000001E-2</v>
      </c>
      <c r="F1051" s="94">
        <f t="shared" si="68"/>
        <v>2168</v>
      </c>
      <c r="G1051" s="80" t="str">
        <f t="shared" si="69"/>
        <v>Toora (Vic.)</v>
      </c>
      <c r="H1051" s="81">
        <f t="shared" si="70"/>
        <v>0</v>
      </c>
    </row>
    <row r="1052" spans="2:8" x14ac:dyDescent="0.3">
      <c r="B1052" s="72">
        <v>1046</v>
      </c>
      <c r="C1052" s="92" t="s">
        <v>1484</v>
      </c>
      <c r="D1052" s="93">
        <f>VLOOKUP($B1052,'Data 2'!$A$6:$U$2935,2+$H$4)</f>
        <v>0</v>
      </c>
      <c r="E1052" s="93">
        <f t="shared" si="67"/>
        <v>1.0460000000000001E-2</v>
      </c>
      <c r="F1052" s="94">
        <f t="shared" si="68"/>
        <v>2167</v>
      </c>
      <c r="G1052" s="80" t="str">
        <f t="shared" si="69"/>
        <v>Toombon</v>
      </c>
      <c r="H1052" s="81">
        <f t="shared" si="70"/>
        <v>0</v>
      </c>
    </row>
    <row r="1053" spans="2:8" x14ac:dyDescent="0.3">
      <c r="B1053" s="72">
        <v>1047</v>
      </c>
      <c r="C1053" s="92" t="s">
        <v>1485</v>
      </c>
      <c r="D1053" s="93">
        <f>VLOOKUP($B1053,'Data 2'!$A$6:$U$2935,2+$H$4)</f>
        <v>6.3806380638063809</v>
      </c>
      <c r="E1053" s="93">
        <f t="shared" si="67"/>
        <v>6.3911080638063806</v>
      </c>
      <c r="F1053" s="94">
        <f t="shared" si="68"/>
        <v>321</v>
      </c>
      <c r="G1053" s="80" t="str">
        <f t="shared" si="69"/>
        <v>Toolong</v>
      </c>
      <c r="H1053" s="81">
        <f t="shared" si="70"/>
        <v>0</v>
      </c>
    </row>
    <row r="1054" spans="2:8" x14ac:dyDescent="0.3">
      <c r="B1054" s="72">
        <v>1048</v>
      </c>
      <c r="C1054" s="92" t="s">
        <v>1486</v>
      </c>
      <c r="D1054" s="93">
        <f>VLOOKUP($B1054,'Data 2'!$A$6:$U$2935,2+$H$4)</f>
        <v>0</v>
      </c>
      <c r="E1054" s="93">
        <f t="shared" si="67"/>
        <v>1.0480000000000001E-2</v>
      </c>
      <c r="F1054" s="94">
        <f t="shared" si="68"/>
        <v>2166</v>
      </c>
      <c r="G1054" s="80" t="str">
        <f t="shared" si="69"/>
        <v>Toolondo</v>
      </c>
      <c r="H1054" s="81">
        <f t="shared" si="70"/>
        <v>0</v>
      </c>
    </row>
    <row r="1055" spans="2:8" x14ac:dyDescent="0.3">
      <c r="B1055" s="72">
        <v>1049</v>
      </c>
      <c r="C1055" s="92" t="s">
        <v>1487</v>
      </c>
      <c r="D1055" s="93">
        <f>VLOOKUP($B1055,'Data 2'!$A$6:$U$2935,2+$H$4)</f>
        <v>0</v>
      </c>
      <c r="E1055" s="93">
        <f t="shared" si="67"/>
        <v>1.0490000000000001E-2</v>
      </c>
      <c r="F1055" s="94">
        <f t="shared" si="68"/>
        <v>2165</v>
      </c>
      <c r="G1055" s="80" t="str">
        <f t="shared" si="69"/>
        <v>Toolome</v>
      </c>
      <c r="H1055" s="81">
        <f t="shared" si="70"/>
        <v>0</v>
      </c>
    </row>
    <row r="1056" spans="2:8" x14ac:dyDescent="0.3">
      <c r="B1056" s="72">
        <v>1050</v>
      </c>
      <c r="C1056" s="92" t="s">
        <v>1488</v>
      </c>
      <c r="D1056" s="93">
        <f>VLOOKUP($B1056,'Data 2'!$A$6:$U$2935,2+$H$4)</f>
        <v>0</v>
      </c>
      <c r="E1056" s="93">
        <f t="shared" si="67"/>
        <v>1.0500000000000001E-2</v>
      </c>
      <c r="F1056" s="94">
        <f t="shared" si="68"/>
        <v>2164</v>
      </c>
      <c r="G1056" s="80" t="str">
        <f t="shared" si="69"/>
        <v>Toolleen</v>
      </c>
      <c r="H1056" s="81">
        <f t="shared" si="70"/>
        <v>0</v>
      </c>
    </row>
    <row r="1057" spans="2:8" x14ac:dyDescent="0.3">
      <c r="B1057" s="72">
        <v>1051</v>
      </c>
      <c r="C1057" s="92" t="s">
        <v>1489</v>
      </c>
      <c r="D1057" s="93">
        <f>VLOOKUP($B1057,'Data 2'!$A$6:$U$2935,2+$H$4)</f>
        <v>0</v>
      </c>
      <c r="E1057" s="93">
        <f t="shared" si="67"/>
        <v>1.051E-2</v>
      </c>
      <c r="F1057" s="94">
        <f t="shared" si="68"/>
        <v>2163</v>
      </c>
      <c r="G1057" s="80" t="str">
        <f t="shared" si="69"/>
        <v>Toolern Vale</v>
      </c>
      <c r="H1057" s="81">
        <f t="shared" si="70"/>
        <v>0</v>
      </c>
    </row>
    <row r="1058" spans="2:8" x14ac:dyDescent="0.3">
      <c r="B1058" s="72">
        <v>1052</v>
      </c>
      <c r="C1058" s="92" t="s">
        <v>1490</v>
      </c>
      <c r="D1058" s="93">
        <f>VLOOKUP($B1058,'Data 2'!$A$6:$U$2935,2+$H$4)</f>
        <v>0</v>
      </c>
      <c r="E1058" s="93">
        <f t="shared" si="67"/>
        <v>1.0520000000000002E-2</v>
      </c>
      <c r="F1058" s="94">
        <f t="shared" si="68"/>
        <v>2162</v>
      </c>
      <c r="G1058" s="80" t="str">
        <f t="shared" si="69"/>
        <v>Toolangi</v>
      </c>
      <c r="H1058" s="81">
        <f t="shared" si="70"/>
        <v>0</v>
      </c>
    </row>
    <row r="1059" spans="2:8" x14ac:dyDescent="0.3">
      <c r="B1059" s="72">
        <v>1053</v>
      </c>
      <c r="C1059" s="92" t="s">
        <v>1491</v>
      </c>
      <c r="D1059" s="93">
        <f>VLOOKUP($B1059,'Data 2'!$A$6:$U$2935,2+$H$4)</f>
        <v>0</v>
      </c>
      <c r="E1059" s="93">
        <f t="shared" si="67"/>
        <v>1.0530000000000001E-2</v>
      </c>
      <c r="F1059" s="94">
        <f t="shared" si="68"/>
        <v>2161</v>
      </c>
      <c r="G1059" s="80" t="str">
        <f t="shared" si="69"/>
        <v>Toolamba West</v>
      </c>
      <c r="H1059" s="81">
        <f t="shared" si="70"/>
        <v>0</v>
      </c>
    </row>
    <row r="1060" spans="2:8" x14ac:dyDescent="0.3">
      <c r="B1060" s="72">
        <v>1054</v>
      </c>
      <c r="C1060" s="92" t="s">
        <v>1492</v>
      </c>
      <c r="D1060" s="93">
        <f>VLOOKUP($B1060,'Data 2'!$A$6:$U$2935,2+$H$4)</f>
        <v>0</v>
      </c>
      <c r="E1060" s="93">
        <f t="shared" si="67"/>
        <v>1.0540000000000001E-2</v>
      </c>
      <c r="F1060" s="94">
        <f t="shared" si="68"/>
        <v>2160</v>
      </c>
      <c r="G1060" s="80" t="str">
        <f t="shared" si="69"/>
        <v>Toolamba</v>
      </c>
      <c r="H1060" s="81">
        <f t="shared" si="70"/>
        <v>0</v>
      </c>
    </row>
    <row r="1061" spans="2:8" x14ac:dyDescent="0.3">
      <c r="B1061" s="72">
        <v>1055</v>
      </c>
      <c r="C1061" s="92" t="s">
        <v>1493</v>
      </c>
      <c r="D1061" s="93">
        <f>VLOOKUP($B1061,'Data 2'!$A$6:$U$2935,2+$H$4)</f>
        <v>0</v>
      </c>
      <c r="E1061" s="93">
        <f t="shared" si="67"/>
        <v>1.055E-2</v>
      </c>
      <c r="F1061" s="94">
        <f t="shared" si="68"/>
        <v>2159</v>
      </c>
      <c r="G1061" s="80" t="str">
        <f t="shared" si="69"/>
        <v>Tooborac</v>
      </c>
      <c r="H1061" s="81">
        <f t="shared" si="70"/>
        <v>0</v>
      </c>
    </row>
    <row r="1062" spans="2:8" x14ac:dyDescent="0.3">
      <c r="B1062" s="72">
        <v>1056</v>
      </c>
      <c r="C1062" s="92" t="s">
        <v>353</v>
      </c>
      <c r="D1062" s="93">
        <f>VLOOKUP($B1062,'Data 2'!$A$6:$U$2935,2+$H$4)</f>
        <v>5.5045871559633035</v>
      </c>
      <c r="E1062" s="93">
        <f t="shared" si="67"/>
        <v>5.5151471559633034</v>
      </c>
      <c r="F1062" s="94">
        <f t="shared" si="68"/>
        <v>377</v>
      </c>
      <c r="G1062" s="80" t="str">
        <f t="shared" si="69"/>
        <v>Tooan</v>
      </c>
      <c r="H1062" s="81">
        <f t="shared" si="70"/>
        <v>0</v>
      </c>
    </row>
    <row r="1063" spans="2:8" x14ac:dyDescent="0.3">
      <c r="B1063" s="72">
        <v>1057</v>
      </c>
      <c r="C1063" s="92" t="s">
        <v>1494</v>
      </c>
      <c r="D1063" s="93">
        <f>VLOOKUP($B1063,'Data 2'!$A$6:$U$2935,2+$H$4)</f>
        <v>0</v>
      </c>
      <c r="E1063" s="93">
        <f t="shared" si="67"/>
        <v>1.0570000000000001E-2</v>
      </c>
      <c r="F1063" s="94">
        <f t="shared" si="68"/>
        <v>2158</v>
      </c>
      <c r="G1063" s="80" t="str">
        <f t="shared" si="69"/>
        <v>Tonimbuk</v>
      </c>
      <c r="H1063" s="81">
        <f t="shared" si="70"/>
        <v>0</v>
      </c>
    </row>
    <row r="1064" spans="2:8" x14ac:dyDescent="0.3">
      <c r="B1064" s="72">
        <v>1058</v>
      </c>
      <c r="C1064" s="92" t="s">
        <v>354</v>
      </c>
      <c r="D1064" s="93">
        <f>VLOOKUP($B1064,'Data 2'!$A$6:$U$2935,2+$H$4)</f>
        <v>6.6239316239316244</v>
      </c>
      <c r="E1064" s="93">
        <f t="shared" si="67"/>
        <v>6.6345116239316244</v>
      </c>
      <c r="F1064" s="94">
        <f t="shared" si="68"/>
        <v>306</v>
      </c>
      <c r="G1064" s="80" t="str">
        <f t="shared" si="69"/>
        <v>Tongio</v>
      </c>
      <c r="H1064" s="81">
        <f t="shared" si="70"/>
        <v>0</v>
      </c>
    </row>
    <row r="1065" spans="2:8" x14ac:dyDescent="0.3">
      <c r="B1065" s="72">
        <v>1059</v>
      </c>
      <c r="C1065" s="92" t="s">
        <v>1495</v>
      </c>
      <c r="D1065" s="93">
        <f>VLOOKUP($B1065,'Data 2'!$A$6:$U$2935,2+$H$4)</f>
        <v>0</v>
      </c>
      <c r="E1065" s="93">
        <f t="shared" si="67"/>
        <v>1.059E-2</v>
      </c>
      <c r="F1065" s="94">
        <f t="shared" si="68"/>
        <v>2157</v>
      </c>
      <c r="G1065" s="80" t="str">
        <f t="shared" si="69"/>
        <v>Tonghi Creek</v>
      </c>
      <c r="H1065" s="81">
        <f t="shared" si="70"/>
        <v>0</v>
      </c>
    </row>
    <row r="1066" spans="2:8" x14ac:dyDescent="0.3">
      <c r="B1066" s="72">
        <v>1060</v>
      </c>
      <c r="C1066" s="92" t="s">
        <v>1496</v>
      </c>
      <c r="D1066" s="93">
        <f>VLOOKUP($B1066,'Data 2'!$A$6:$U$2935,2+$H$4)</f>
        <v>0</v>
      </c>
      <c r="E1066" s="93">
        <f t="shared" si="67"/>
        <v>1.06E-2</v>
      </c>
      <c r="F1066" s="94">
        <f t="shared" si="68"/>
        <v>2156</v>
      </c>
      <c r="G1066" s="80" t="str">
        <f t="shared" si="69"/>
        <v>Tom Groggin</v>
      </c>
      <c r="H1066" s="81">
        <f t="shared" si="70"/>
        <v>0</v>
      </c>
    </row>
    <row r="1067" spans="2:8" x14ac:dyDescent="0.3">
      <c r="B1067" s="72">
        <v>1061</v>
      </c>
      <c r="C1067" s="92" t="s">
        <v>1497</v>
      </c>
      <c r="D1067" s="93">
        <f>VLOOKUP($B1067,'Data 2'!$A$6:$U$2935,2+$H$4)</f>
        <v>0</v>
      </c>
      <c r="E1067" s="93">
        <f t="shared" si="67"/>
        <v>1.0610000000000001E-2</v>
      </c>
      <c r="F1067" s="94">
        <f t="shared" si="68"/>
        <v>2155</v>
      </c>
      <c r="G1067" s="80" t="str">
        <f t="shared" si="69"/>
        <v>Tolmie</v>
      </c>
      <c r="H1067" s="81">
        <f t="shared" si="70"/>
        <v>0</v>
      </c>
    </row>
    <row r="1068" spans="2:8" x14ac:dyDescent="0.3">
      <c r="B1068" s="72">
        <v>1062</v>
      </c>
      <c r="C1068" s="92" t="s">
        <v>1498</v>
      </c>
      <c r="D1068" s="93">
        <f>VLOOKUP($B1068,'Data 2'!$A$6:$U$2935,2+$H$4)</f>
        <v>0</v>
      </c>
      <c r="E1068" s="93">
        <f t="shared" si="67"/>
        <v>1.0620000000000001E-2</v>
      </c>
      <c r="F1068" s="94">
        <f t="shared" si="68"/>
        <v>2154</v>
      </c>
      <c r="G1068" s="80" t="str">
        <f t="shared" si="69"/>
        <v>Tol Tol</v>
      </c>
      <c r="H1068" s="81">
        <f t="shared" si="70"/>
        <v>0</v>
      </c>
    </row>
    <row r="1069" spans="2:8" x14ac:dyDescent="0.3">
      <c r="B1069" s="72">
        <v>1063</v>
      </c>
      <c r="C1069" s="92" t="s">
        <v>1499</v>
      </c>
      <c r="D1069" s="93">
        <f>VLOOKUP($B1069,'Data 2'!$A$6:$U$2935,2+$H$4)</f>
        <v>0</v>
      </c>
      <c r="E1069" s="93">
        <f t="shared" si="67"/>
        <v>1.0630000000000001E-2</v>
      </c>
      <c r="F1069" s="94">
        <f t="shared" si="68"/>
        <v>2153</v>
      </c>
      <c r="G1069" s="80" t="str">
        <f t="shared" si="69"/>
        <v>Tittybong</v>
      </c>
      <c r="H1069" s="81">
        <f t="shared" si="70"/>
        <v>0</v>
      </c>
    </row>
    <row r="1070" spans="2:8" x14ac:dyDescent="0.3">
      <c r="B1070" s="72">
        <v>1064</v>
      </c>
      <c r="C1070" s="92" t="s">
        <v>1500</v>
      </c>
      <c r="D1070" s="93">
        <f>VLOOKUP($B1070,'Data 2'!$A$6:$U$2935,2+$H$4)</f>
        <v>0</v>
      </c>
      <c r="E1070" s="93">
        <f t="shared" si="67"/>
        <v>1.064E-2</v>
      </c>
      <c r="F1070" s="94">
        <f t="shared" si="68"/>
        <v>2152</v>
      </c>
      <c r="G1070" s="80" t="str">
        <f t="shared" si="69"/>
        <v>Tintaldra</v>
      </c>
      <c r="H1070" s="81">
        <f t="shared" si="70"/>
        <v>0</v>
      </c>
    </row>
    <row r="1071" spans="2:8" x14ac:dyDescent="0.3">
      <c r="B1071" s="72">
        <v>1065</v>
      </c>
      <c r="C1071" s="92" t="s">
        <v>1501</v>
      </c>
      <c r="D1071" s="93">
        <f>VLOOKUP($B1071,'Data 2'!$A$6:$U$2935,2+$H$4)</f>
        <v>0</v>
      </c>
      <c r="E1071" s="93">
        <f t="shared" si="67"/>
        <v>1.0650000000000001E-2</v>
      </c>
      <c r="F1071" s="94">
        <f t="shared" si="68"/>
        <v>2151</v>
      </c>
      <c r="G1071" s="80" t="str">
        <f t="shared" si="69"/>
        <v>Tinamba West</v>
      </c>
      <c r="H1071" s="81">
        <f t="shared" si="70"/>
        <v>0</v>
      </c>
    </row>
    <row r="1072" spans="2:8" x14ac:dyDescent="0.3">
      <c r="B1072" s="72">
        <v>1066</v>
      </c>
      <c r="C1072" s="92" t="s">
        <v>1502</v>
      </c>
      <c r="D1072" s="93">
        <f>VLOOKUP($B1072,'Data 2'!$A$6:$U$2935,2+$H$4)</f>
        <v>0</v>
      </c>
      <c r="E1072" s="93">
        <f t="shared" si="67"/>
        <v>1.0660000000000001E-2</v>
      </c>
      <c r="F1072" s="94">
        <f t="shared" si="68"/>
        <v>2150</v>
      </c>
      <c r="G1072" s="80" t="str">
        <f t="shared" si="69"/>
        <v>Tinamba</v>
      </c>
      <c r="H1072" s="81">
        <f t="shared" si="70"/>
        <v>0</v>
      </c>
    </row>
    <row r="1073" spans="2:8" x14ac:dyDescent="0.3">
      <c r="B1073" s="72">
        <v>1067</v>
      </c>
      <c r="C1073" s="92" t="s">
        <v>1503</v>
      </c>
      <c r="D1073" s="93">
        <f>VLOOKUP($B1073,'Data 2'!$A$6:$U$2935,2+$H$4)</f>
        <v>0</v>
      </c>
      <c r="E1073" s="93">
        <f t="shared" si="67"/>
        <v>1.0670000000000001E-2</v>
      </c>
      <c r="F1073" s="94">
        <f t="shared" si="68"/>
        <v>2149</v>
      </c>
      <c r="G1073" s="80" t="str">
        <f t="shared" si="69"/>
        <v>Timor West</v>
      </c>
      <c r="H1073" s="81">
        <f t="shared" si="70"/>
        <v>0</v>
      </c>
    </row>
    <row r="1074" spans="2:8" x14ac:dyDescent="0.3">
      <c r="B1074" s="72">
        <v>1068</v>
      </c>
      <c r="C1074" s="92" t="s">
        <v>1504</v>
      </c>
      <c r="D1074" s="93">
        <f>VLOOKUP($B1074,'Data 2'!$A$6:$U$2935,2+$H$4)</f>
        <v>0</v>
      </c>
      <c r="E1074" s="93">
        <f t="shared" si="67"/>
        <v>1.068E-2</v>
      </c>
      <c r="F1074" s="94">
        <f t="shared" si="68"/>
        <v>2148</v>
      </c>
      <c r="G1074" s="80" t="str">
        <f t="shared" si="69"/>
        <v>Timor (Vic.)</v>
      </c>
      <c r="H1074" s="81">
        <f t="shared" si="70"/>
        <v>0</v>
      </c>
    </row>
    <row r="1075" spans="2:8" x14ac:dyDescent="0.3">
      <c r="B1075" s="72">
        <v>1069</v>
      </c>
      <c r="C1075" s="92" t="s">
        <v>1505</v>
      </c>
      <c r="D1075" s="93">
        <f>VLOOKUP($B1075,'Data 2'!$A$6:$U$2935,2+$H$4)</f>
        <v>0</v>
      </c>
      <c r="E1075" s="93">
        <f t="shared" si="67"/>
        <v>1.0690000000000002E-2</v>
      </c>
      <c r="F1075" s="94">
        <f t="shared" si="68"/>
        <v>2147</v>
      </c>
      <c r="G1075" s="80" t="str">
        <f t="shared" si="69"/>
        <v>Timmering</v>
      </c>
      <c r="H1075" s="81">
        <f t="shared" si="70"/>
        <v>0</v>
      </c>
    </row>
    <row r="1076" spans="2:8" x14ac:dyDescent="0.3">
      <c r="B1076" s="72">
        <v>1070</v>
      </c>
      <c r="C1076" s="92" t="s">
        <v>1506</v>
      </c>
      <c r="D1076" s="93">
        <f>VLOOKUP($B1076,'Data 2'!$A$6:$U$2935,2+$H$4)</f>
        <v>0</v>
      </c>
      <c r="E1076" s="93">
        <f t="shared" si="67"/>
        <v>1.0700000000000001E-2</v>
      </c>
      <c r="F1076" s="94">
        <f t="shared" si="68"/>
        <v>2146</v>
      </c>
      <c r="G1076" s="80" t="str">
        <f t="shared" si="69"/>
        <v>Timboon West</v>
      </c>
      <c r="H1076" s="81">
        <f t="shared" si="70"/>
        <v>0</v>
      </c>
    </row>
    <row r="1077" spans="2:8" x14ac:dyDescent="0.3">
      <c r="B1077" s="72">
        <v>1071</v>
      </c>
      <c r="C1077" s="92" t="s">
        <v>1507</v>
      </c>
      <c r="D1077" s="93">
        <f>VLOOKUP($B1077,'Data 2'!$A$6:$U$2935,2+$H$4)</f>
        <v>0</v>
      </c>
      <c r="E1077" s="93">
        <f t="shared" si="67"/>
        <v>1.0710000000000001E-2</v>
      </c>
      <c r="F1077" s="94">
        <f t="shared" si="68"/>
        <v>2145</v>
      </c>
      <c r="G1077" s="80" t="str">
        <f t="shared" si="69"/>
        <v>Timbarra (Vic.)</v>
      </c>
      <c r="H1077" s="81">
        <f t="shared" si="70"/>
        <v>0</v>
      </c>
    </row>
    <row r="1078" spans="2:8" x14ac:dyDescent="0.3">
      <c r="B1078" s="72">
        <v>1072</v>
      </c>
      <c r="C1078" s="92" t="s">
        <v>1508</v>
      </c>
      <c r="D1078" s="93">
        <f>VLOOKUP($B1078,'Data 2'!$A$6:$U$2935,2+$H$4)</f>
        <v>0</v>
      </c>
      <c r="E1078" s="93">
        <f t="shared" si="67"/>
        <v>1.072E-2</v>
      </c>
      <c r="F1078" s="94">
        <f t="shared" si="68"/>
        <v>2144</v>
      </c>
      <c r="G1078" s="80" t="str">
        <f t="shared" si="69"/>
        <v>Thowgla Valley</v>
      </c>
      <c r="H1078" s="81">
        <f t="shared" si="70"/>
        <v>0</v>
      </c>
    </row>
    <row r="1079" spans="2:8" x14ac:dyDescent="0.3">
      <c r="B1079" s="72">
        <v>1073</v>
      </c>
      <c r="C1079" s="92" t="s">
        <v>1509</v>
      </c>
      <c r="D1079" s="93">
        <f>VLOOKUP($B1079,'Data 2'!$A$6:$U$2935,2+$H$4)</f>
        <v>0</v>
      </c>
      <c r="E1079" s="93">
        <f t="shared" si="67"/>
        <v>1.0730000000000002E-2</v>
      </c>
      <c r="F1079" s="94">
        <f t="shared" si="68"/>
        <v>2143</v>
      </c>
      <c r="G1079" s="80" t="str">
        <f t="shared" si="69"/>
        <v>Thorpdale South</v>
      </c>
      <c r="H1079" s="81">
        <f t="shared" si="70"/>
        <v>0</v>
      </c>
    </row>
    <row r="1080" spans="2:8" x14ac:dyDescent="0.3">
      <c r="B1080" s="72">
        <v>1074</v>
      </c>
      <c r="C1080" s="92" t="s">
        <v>1510</v>
      </c>
      <c r="D1080" s="93">
        <f>VLOOKUP($B1080,'Data 2'!$A$6:$U$2935,2+$H$4)</f>
        <v>0</v>
      </c>
      <c r="E1080" s="93">
        <f t="shared" si="67"/>
        <v>1.0740000000000001E-2</v>
      </c>
      <c r="F1080" s="94">
        <f t="shared" si="68"/>
        <v>2142</v>
      </c>
      <c r="G1080" s="80" t="str">
        <f t="shared" si="69"/>
        <v>Thorpdale</v>
      </c>
      <c r="H1080" s="81">
        <f t="shared" si="70"/>
        <v>0</v>
      </c>
    </row>
    <row r="1081" spans="2:8" x14ac:dyDescent="0.3">
      <c r="B1081" s="72">
        <v>1075</v>
      </c>
      <c r="C1081" s="92" t="s">
        <v>1511</v>
      </c>
      <c r="D1081" s="93">
        <f>VLOOKUP($B1081,'Data 2'!$A$6:$U$2935,2+$H$4)</f>
        <v>0</v>
      </c>
      <c r="E1081" s="93">
        <f t="shared" si="67"/>
        <v>1.0750000000000001E-2</v>
      </c>
      <c r="F1081" s="94">
        <f t="shared" si="68"/>
        <v>2141</v>
      </c>
      <c r="G1081" s="80" t="str">
        <f t="shared" si="69"/>
        <v>Thornton (Vic.)</v>
      </c>
      <c r="H1081" s="81">
        <f t="shared" si="70"/>
        <v>0</v>
      </c>
    </row>
    <row r="1082" spans="2:8" x14ac:dyDescent="0.3">
      <c r="B1082" s="72">
        <v>1076</v>
      </c>
      <c r="C1082" s="92" t="s">
        <v>1512</v>
      </c>
      <c r="D1082" s="93">
        <f>VLOOKUP($B1082,'Data 2'!$A$6:$U$2935,2+$H$4)</f>
        <v>0</v>
      </c>
      <c r="E1082" s="93">
        <f t="shared" si="67"/>
        <v>1.076E-2</v>
      </c>
      <c r="F1082" s="94">
        <f t="shared" si="68"/>
        <v>2140</v>
      </c>
      <c r="G1082" s="80" t="str">
        <f t="shared" si="69"/>
        <v>Thoona</v>
      </c>
      <c r="H1082" s="81">
        <f t="shared" si="70"/>
        <v>0</v>
      </c>
    </row>
    <row r="1083" spans="2:8" x14ac:dyDescent="0.3">
      <c r="B1083" s="72">
        <v>1077</v>
      </c>
      <c r="C1083" s="92" t="s">
        <v>1513</v>
      </c>
      <c r="D1083" s="93">
        <f>VLOOKUP($B1083,'Data 2'!$A$6:$U$2935,2+$H$4)</f>
        <v>0</v>
      </c>
      <c r="E1083" s="93">
        <f t="shared" si="67"/>
        <v>1.077E-2</v>
      </c>
      <c r="F1083" s="94">
        <f t="shared" si="68"/>
        <v>2139</v>
      </c>
      <c r="G1083" s="80" t="str">
        <f t="shared" si="69"/>
        <v>Thomson (Baw Baw - Vic.)</v>
      </c>
      <c r="H1083" s="81">
        <f t="shared" si="70"/>
        <v>0</v>
      </c>
    </row>
    <row r="1084" spans="2:8" x14ac:dyDescent="0.3">
      <c r="B1084" s="72">
        <v>1078</v>
      </c>
      <c r="C1084" s="92" t="s">
        <v>1514</v>
      </c>
      <c r="D1084" s="93">
        <f>VLOOKUP($B1084,'Data 2'!$A$6:$U$2935,2+$H$4)</f>
        <v>0</v>
      </c>
      <c r="E1084" s="93">
        <f t="shared" si="67"/>
        <v>1.0780000000000001E-2</v>
      </c>
      <c r="F1084" s="94">
        <f t="shared" si="68"/>
        <v>2138</v>
      </c>
      <c r="G1084" s="80" t="str">
        <f t="shared" si="69"/>
        <v>Thologolong</v>
      </c>
      <c r="H1084" s="81">
        <f t="shared" si="70"/>
        <v>0</v>
      </c>
    </row>
    <row r="1085" spans="2:8" x14ac:dyDescent="0.3">
      <c r="B1085" s="72">
        <v>1079</v>
      </c>
      <c r="C1085" s="92" t="s">
        <v>1515</v>
      </c>
      <c r="D1085" s="93">
        <f>VLOOKUP($B1085,'Data 2'!$A$6:$U$2935,2+$H$4)</f>
        <v>5.5299539170506913</v>
      </c>
      <c r="E1085" s="93">
        <f t="shared" si="67"/>
        <v>5.5407439170506914</v>
      </c>
      <c r="F1085" s="94">
        <f t="shared" si="68"/>
        <v>374</v>
      </c>
      <c r="G1085" s="80" t="str">
        <f t="shared" si="69"/>
        <v>The Sisters</v>
      </c>
      <c r="H1085" s="81">
        <f t="shared" si="70"/>
        <v>0</v>
      </c>
    </row>
    <row r="1086" spans="2:8" x14ac:dyDescent="0.3">
      <c r="B1086" s="72">
        <v>1080</v>
      </c>
      <c r="C1086" s="92" t="s">
        <v>1516</v>
      </c>
      <c r="D1086" s="93">
        <f>VLOOKUP($B1086,'Data 2'!$A$6:$U$2935,2+$H$4)</f>
        <v>0</v>
      </c>
      <c r="E1086" s="93">
        <f t="shared" si="67"/>
        <v>1.0800000000000001E-2</v>
      </c>
      <c r="F1086" s="94">
        <f t="shared" si="68"/>
        <v>2137</v>
      </c>
      <c r="G1086" s="80" t="str">
        <f t="shared" si="69"/>
        <v>The Patch</v>
      </c>
      <c r="H1086" s="81">
        <f t="shared" si="70"/>
        <v>0</v>
      </c>
    </row>
    <row r="1087" spans="2:8" x14ac:dyDescent="0.3">
      <c r="B1087" s="72">
        <v>1081</v>
      </c>
      <c r="C1087" s="92" t="s">
        <v>1517</v>
      </c>
      <c r="D1087" s="93">
        <f>VLOOKUP($B1087,'Data 2'!$A$6:$U$2935,2+$H$4)</f>
        <v>0</v>
      </c>
      <c r="E1087" s="93">
        <f t="shared" si="67"/>
        <v>1.081E-2</v>
      </c>
      <c r="F1087" s="94">
        <f t="shared" si="68"/>
        <v>2136</v>
      </c>
      <c r="G1087" s="80" t="str">
        <f t="shared" si="69"/>
        <v>The Honeysuckles</v>
      </c>
      <c r="H1087" s="81">
        <f t="shared" si="70"/>
        <v>0</v>
      </c>
    </row>
    <row r="1088" spans="2:8" x14ac:dyDescent="0.3">
      <c r="B1088" s="72">
        <v>1082</v>
      </c>
      <c r="C1088" s="92" t="s">
        <v>1518</v>
      </c>
      <c r="D1088" s="93">
        <f>VLOOKUP($B1088,'Data 2'!$A$6:$U$2935,2+$H$4)</f>
        <v>0</v>
      </c>
      <c r="E1088" s="93">
        <f t="shared" si="67"/>
        <v>1.0820000000000001E-2</v>
      </c>
      <c r="F1088" s="94">
        <f t="shared" si="68"/>
        <v>2135</v>
      </c>
      <c r="G1088" s="80" t="str">
        <f t="shared" si="69"/>
        <v>The Heart</v>
      </c>
      <c r="H1088" s="81">
        <f t="shared" si="70"/>
        <v>0</v>
      </c>
    </row>
    <row r="1089" spans="2:8" x14ac:dyDescent="0.3">
      <c r="B1089" s="72">
        <v>1083</v>
      </c>
      <c r="C1089" s="92" t="s">
        <v>1519</v>
      </c>
      <c r="D1089" s="93">
        <f>VLOOKUP($B1089,'Data 2'!$A$6:$U$2935,2+$H$4)</f>
        <v>0</v>
      </c>
      <c r="E1089" s="93">
        <f t="shared" si="67"/>
        <v>1.0830000000000001E-2</v>
      </c>
      <c r="F1089" s="94">
        <f t="shared" si="68"/>
        <v>2134</v>
      </c>
      <c r="G1089" s="80" t="str">
        <f t="shared" si="69"/>
        <v>The Gurdies</v>
      </c>
      <c r="H1089" s="81">
        <f t="shared" si="70"/>
        <v>0</v>
      </c>
    </row>
    <row r="1090" spans="2:8" x14ac:dyDescent="0.3">
      <c r="B1090" s="72">
        <v>1084</v>
      </c>
      <c r="C1090" s="92" t="s">
        <v>1520</v>
      </c>
      <c r="D1090" s="93">
        <f>VLOOKUP($B1090,'Data 2'!$A$6:$U$2935,2+$H$4)</f>
        <v>0</v>
      </c>
      <c r="E1090" s="93">
        <f t="shared" si="67"/>
        <v>1.0840000000000001E-2</v>
      </c>
      <c r="F1090" s="94">
        <f t="shared" si="68"/>
        <v>2133</v>
      </c>
      <c r="G1090" s="80" t="str">
        <f t="shared" si="69"/>
        <v>The Cove</v>
      </c>
      <c r="H1090" s="81">
        <f t="shared" si="70"/>
        <v>0</v>
      </c>
    </row>
    <row r="1091" spans="2:8" x14ac:dyDescent="0.3">
      <c r="B1091" s="72">
        <v>1085</v>
      </c>
      <c r="C1091" s="92" t="s">
        <v>1521</v>
      </c>
      <c r="D1091" s="93">
        <f>VLOOKUP($B1091,'Data 2'!$A$6:$U$2935,2+$H$4)</f>
        <v>0</v>
      </c>
      <c r="E1091" s="93">
        <f t="shared" si="67"/>
        <v>1.085E-2</v>
      </c>
      <c r="F1091" s="94">
        <f t="shared" si="68"/>
        <v>2132</v>
      </c>
      <c r="G1091" s="80" t="str">
        <f t="shared" si="69"/>
        <v>Thalia</v>
      </c>
      <c r="H1091" s="81">
        <f t="shared" si="70"/>
        <v>0</v>
      </c>
    </row>
    <row r="1092" spans="2:8" x14ac:dyDescent="0.3">
      <c r="B1092" s="72">
        <v>1086</v>
      </c>
      <c r="C1092" s="92" t="s">
        <v>1522</v>
      </c>
      <c r="D1092" s="93">
        <f>VLOOKUP($B1092,'Data 2'!$A$6:$U$2935,2+$H$4)</f>
        <v>0</v>
      </c>
      <c r="E1092" s="93">
        <f t="shared" si="67"/>
        <v>1.0860000000000002E-2</v>
      </c>
      <c r="F1092" s="94">
        <f t="shared" si="68"/>
        <v>2131</v>
      </c>
      <c r="G1092" s="80" t="str">
        <f t="shared" si="69"/>
        <v>Tetoora Road</v>
      </c>
      <c r="H1092" s="81">
        <f t="shared" si="70"/>
        <v>0</v>
      </c>
    </row>
    <row r="1093" spans="2:8" x14ac:dyDescent="0.3">
      <c r="B1093" s="72">
        <v>1087</v>
      </c>
      <c r="C1093" s="92" t="s">
        <v>3133</v>
      </c>
      <c r="D1093" s="93">
        <f>VLOOKUP($B1093,'Data 2'!$A$6:$U$2935,2+$H$4)</f>
        <v>0</v>
      </c>
      <c r="E1093" s="93">
        <f t="shared" si="67"/>
        <v>1.0870000000000001E-2</v>
      </c>
      <c r="F1093" s="94">
        <f t="shared" si="68"/>
        <v>2130</v>
      </c>
      <c r="G1093" s="80" t="str">
        <f t="shared" si="69"/>
        <v>Tesbury</v>
      </c>
      <c r="H1093" s="81">
        <f t="shared" si="70"/>
        <v>0</v>
      </c>
    </row>
    <row r="1094" spans="2:8" x14ac:dyDescent="0.3">
      <c r="B1094" s="72">
        <v>1088</v>
      </c>
      <c r="C1094" s="92" t="s">
        <v>1523</v>
      </c>
      <c r="D1094" s="93">
        <f>VLOOKUP($B1094,'Data 2'!$A$6:$U$2935,2+$H$4)</f>
        <v>0</v>
      </c>
      <c r="E1094" s="93">
        <f t="shared" si="67"/>
        <v>1.0880000000000001E-2</v>
      </c>
      <c r="F1094" s="94">
        <f t="shared" si="68"/>
        <v>2129</v>
      </c>
      <c r="G1094" s="80" t="str">
        <f t="shared" si="69"/>
        <v>Terrick Terrick East</v>
      </c>
      <c r="H1094" s="81">
        <f t="shared" si="70"/>
        <v>0</v>
      </c>
    </row>
    <row r="1095" spans="2:8" x14ac:dyDescent="0.3">
      <c r="B1095" s="72">
        <v>1089</v>
      </c>
      <c r="C1095" s="92" t="s">
        <v>1524</v>
      </c>
      <c r="D1095" s="93">
        <f>VLOOKUP($B1095,'Data 2'!$A$6:$U$2935,2+$H$4)</f>
        <v>28.571428571428569</v>
      </c>
      <c r="E1095" s="93">
        <f t="shared" si="67"/>
        <v>28.582318571428569</v>
      </c>
      <c r="F1095" s="94">
        <f t="shared" si="68"/>
        <v>29</v>
      </c>
      <c r="G1095" s="80" t="str">
        <f t="shared" si="69"/>
        <v>Terrick Terrick</v>
      </c>
      <c r="H1095" s="81">
        <f t="shared" si="70"/>
        <v>0</v>
      </c>
    </row>
    <row r="1096" spans="2:8" x14ac:dyDescent="0.3">
      <c r="B1096" s="72">
        <v>1090</v>
      </c>
      <c r="C1096" s="92" t="s">
        <v>1525</v>
      </c>
      <c r="D1096" s="93">
        <f>VLOOKUP($B1096,'Data 2'!$A$6:$U$2935,2+$H$4)</f>
        <v>0</v>
      </c>
      <c r="E1096" s="93">
        <f t="shared" ref="E1096:E1159" si="71">D1096+0.00001*B1096</f>
        <v>1.0900000000000002E-2</v>
      </c>
      <c r="F1096" s="94">
        <f t="shared" ref="F1096:F1159" si="72">RANK(E1096,E$7:E$2935)</f>
        <v>2128</v>
      </c>
      <c r="G1096" s="80" t="str">
        <f t="shared" ref="G1096:G1159" si="73">VLOOKUP(MATCH(B1096,F$7:F$2935,0),$B$7:$D$2935,2)</f>
        <v>Terrappee</v>
      </c>
      <c r="H1096" s="81">
        <f t="shared" ref="H1096:H1159" si="74">VLOOKUP(MATCH(B1096,F$7:F$2935,0),$B$7:$D$2935,3)</f>
        <v>0</v>
      </c>
    </row>
    <row r="1097" spans="2:8" x14ac:dyDescent="0.3">
      <c r="B1097" s="72">
        <v>1091</v>
      </c>
      <c r="C1097" s="92" t="s">
        <v>1526</v>
      </c>
      <c r="D1097" s="93">
        <f>VLOOKUP($B1097,'Data 2'!$A$6:$U$2935,2+$H$4)</f>
        <v>0</v>
      </c>
      <c r="E1097" s="93">
        <f t="shared" si="71"/>
        <v>1.0910000000000001E-2</v>
      </c>
      <c r="F1097" s="94">
        <f t="shared" si="72"/>
        <v>2127</v>
      </c>
      <c r="G1097" s="80" t="str">
        <f t="shared" si="73"/>
        <v>Terip Terip</v>
      </c>
      <c r="H1097" s="81">
        <f t="shared" si="74"/>
        <v>0</v>
      </c>
    </row>
    <row r="1098" spans="2:8" x14ac:dyDescent="0.3">
      <c r="B1098" s="72">
        <v>1092</v>
      </c>
      <c r="C1098" s="92" t="s">
        <v>1527</v>
      </c>
      <c r="D1098" s="93">
        <f>VLOOKUP($B1098,'Data 2'!$A$6:$U$2935,2+$H$4)</f>
        <v>0</v>
      </c>
      <c r="E1098" s="93">
        <f t="shared" si="71"/>
        <v>1.0920000000000001E-2</v>
      </c>
      <c r="F1098" s="94">
        <f t="shared" si="72"/>
        <v>2126</v>
      </c>
      <c r="G1098" s="80" t="str">
        <f t="shared" si="73"/>
        <v>Tennyson (Vic.)</v>
      </c>
      <c r="H1098" s="81">
        <f t="shared" si="74"/>
        <v>0</v>
      </c>
    </row>
    <row r="1099" spans="2:8" x14ac:dyDescent="0.3">
      <c r="B1099" s="72">
        <v>1093</v>
      </c>
      <c r="C1099" s="92" t="s">
        <v>1528</v>
      </c>
      <c r="D1099" s="93">
        <f>VLOOKUP($B1099,'Data 2'!$A$6:$U$2935,2+$H$4)</f>
        <v>0</v>
      </c>
      <c r="E1099" s="93">
        <f t="shared" si="71"/>
        <v>1.093E-2</v>
      </c>
      <c r="F1099" s="94">
        <f t="shared" si="72"/>
        <v>2125</v>
      </c>
      <c r="G1099" s="80" t="str">
        <f t="shared" si="73"/>
        <v>Tenby Point</v>
      </c>
      <c r="H1099" s="81">
        <f t="shared" si="74"/>
        <v>0</v>
      </c>
    </row>
    <row r="1100" spans="2:8" x14ac:dyDescent="0.3">
      <c r="B1100" s="72">
        <v>1094</v>
      </c>
      <c r="C1100" s="92" t="s">
        <v>1529</v>
      </c>
      <c r="D1100" s="93">
        <f>VLOOKUP($B1100,'Data 2'!$A$6:$U$2935,2+$H$4)</f>
        <v>0</v>
      </c>
      <c r="E1100" s="93">
        <f t="shared" si="71"/>
        <v>1.094E-2</v>
      </c>
      <c r="F1100" s="94">
        <f t="shared" si="72"/>
        <v>2124</v>
      </c>
      <c r="G1100" s="80" t="str">
        <f t="shared" si="73"/>
        <v>Tempy</v>
      </c>
      <c r="H1100" s="81">
        <f t="shared" si="74"/>
        <v>0</v>
      </c>
    </row>
    <row r="1101" spans="2:8" x14ac:dyDescent="0.3">
      <c r="B1101" s="72">
        <v>1095</v>
      </c>
      <c r="C1101" s="92" t="s">
        <v>1530</v>
      </c>
      <c r="D1101" s="93">
        <f>VLOOKUP($B1101,'Data 2'!$A$6:$U$2935,2+$H$4)</f>
        <v>0</v>
      </c>
      <c r="E1101" s="93">
        <f t="shared" si="71"/>
        <v>1.0950000000000001E-2</v>
      </c>
      <c r="F1101" s="94">
        <f t="shared" si="72"/>
        <v>2123</v>
      </c>
      <c r="G1101" s="80" t="str">
        <f t="shared" si="73"/>
        <v>Telopea Downs</v>
      </c>
      <c r="H1101" s="81">
        <f t="shared" si="74"/>
        <v>0</v>
      </c>
    </row>
    <row r="1102" spans="2:8" x14ac:dyDescent="0.3">
      <c r="B1102" s="72">
        <v>1096</v>
      </c>
      <c r="C1102" s="92" t="s">
        <v>1531</v>
      </c>
      <c r="D1102" s="93">
        <f>VLOOKUP($B1102,'Data 2'!$A$6:$U$2935,2+$H$4)</f>
        <v>0</v>
      </c>
      <c r="E1102" s="93">
        <f t="shared" si="71"/>
        <v>1.0960000000000001E-2</v>
      </c>
      <c r="F1102" s="94">
        <f t="shared" si="72"/>
        <v>2122</v>
      </c>
      <c r="G1102" s="80" t="str">
        <f t="shared" si="73"/>
        <v>Telford</v>
      </c>
      <c r="H1102" s="81">
        <f t="shared" si="74"/>
        <v>0</v>
      </c>
    </row>
    <row r="1103" spans="2:8" x14ac:dyDescent="0.3">
      <c r="B1103" s="72">
        <v>1097</v>
      </c>
      <c r="C1103" s="92" t="s">
        <v>1532</v>
      </c>
      <c r="D1103" s="93">
        <f>VLOOKUP($B1103,'Data 2'!$A$6:$U$2935,2+$H$4)</f>
        <v>0</v>
      </c>
      <c r="E1103" s="93">
        <f t="shared" si="71"/>
        <v>1.0970000000000001E-2</v>
      </c>
      <c r="F1103" s="94">
        <f t="shared" si="72"/>
        <v>2121</v>
      </c>
      <c r="G1103" s="80" t="str">
        <f t="shared" si="73"/>
        <v>Telangatuk East</v>
      </c>
      <c r="H1103" s="81">
        <f t="shared" si="74"/>
        <v>0</v>
      </c>
    </row>
    <row r="1104" spans="2:8" x14ac:dyDescent="0.3">
      <c r="B1104" s="72">
        <v>1098</v>
      </c>
      <c r="C1104" s="92" t="s">
        <v>1533</v>
      </c>
      <c r="D1104" s="93">
        <f>VLOOKUP($B1104,'Data 2'!$A$6:$U$2935,2+$H$4)</f>
        <v>0</v>
      </c>
      <c r="E1104" s="93">
        <f t="shared" si="71"/>
        <v>1.098E-2</v>
      </c>
      <c r="F1104" s="94">
        <f t="shared" si="72"/>
        <v>2120</v>
      </c>
      <c r="G1104" s="80" t="str">
        <f t="shared" si="73"/>
        <v>Teddywaddy West</v>
      </c>
      <c r="H1104" s="81">
        <f t="shared" si="74"/>
        <v>0</v>
      </c>
    </row>
    <row r="1105" spans="2:8" x14ac:dyDescent="0.3">
      <c r="B1105" s="72">
        <v>1099</v>
      </c>
      <c r="C1105" s="92" t="s">
        <v>1534</v>
      </c>
      <c r="D1105" s="93">
        <f>VLOOKUP($B1105,'Data 2'!$A$6:$U$2935,2+$H$4)</f>
        <v>0</v>
      </c>
      <c r="E1105" s="93">
        <f t="shared" si="71"/>
        <v>1.0990000000000002E-2</v>
      </c>
      <c r="F1105" s="94">
        <f t="shared" si="72"/>
        <v>2119</v>
      </c>
      <c r="G1105" s="80" t="str">
        <f t="shared" si="73"/>
        <v>Teddywaddy</v>
      </c>
      <c r="H1105" s="81">
        <f t="shared" si="74"/>
        <v>0</v>
      </c>
    </row>
    <row r="1106" spans="2:8" x14ac:dyDescent="0.3">
      <c r="B1106" s="72">
        <v>1100</v>
      </c>
      <c r="C1106" s="92" t="s">
        <v>1535</v>
      </c>
      <c r="D1106" s="93">
        <f>VLOOKUP($B1106,'Data 2'!$A$6:$U$2935,2+$H$4)</f>
        <v>0</v>
      </c>
      <c r="E1106" s="93">
        <f t="shared" si="71"/>
        <v>1.1000000000000001E-2</v>
      </c>
      <c r="F1106" s="94">
        <f t="shared" si="72"/>
        <v>2118</v>
      </c>
      <c r="G1106" s="80" t="str">
        <f t="shared" si="73"/>
        <v>Teal Point</v>
      </c>
      <c r="H1106" s="81">
        <f t="shared" si="74"/>
        <v>0</v>
      </c>
    </row>
    <row r="1107" spans="2:8" x14ac:dyDescent="0.3">
      <c r="B1107" s="72">
        <v>1101</v>
      </c>
      <c r="C1107" s="92" t="s">
        <v>1536</v>
      </c>
      <c r="D1107" s="93">
        <f>VLOOKUP($B1107,'Data 2'!$A$6:$U$2935,2+$H$4)</f>
        <v>0</v>
      </c>
      <c r="E1107" s="93">
        <f t="shared" si="71"/>
        <v>1.1010000000000001E-2</v>
      </c>
      <c r="F1107" s="94">
        <f t="shared" si="72"/>
        <v>2117</v>
      </c>
      <c r="G1107" s="80" t="str">
        <f t="shared" si="73"/>
        <v>Taylor Bay</v>
      </c>
      <c r="H1107" s="81">
        <f t="shared" si="74"/>
        <v>0</v>
      </c>
    </row>
    <row r="1108" spans="2:8" x14ac:dyDescent="0.3">
      <c r="B1108" s="72">
        <v>1102</v>
      </c>
      <c r="C1108" s="92" t="s">
        <v>1537</v>
      </c>
      <c r="D1108" s="93">
        <f>VLOOKUP($B1108,'Data 2'!$A$6:$U$2935,2+$H$4)</f>
        <v>0</v>
      </c>
      <c r="E1108" s="93">
        <f t="shared" si="71"/>
        <v>1.102E-2</v>
      </c>
      <c r="F1108" s="94">
        <f t="shared" si="72"/>
        <v>2116</v>
      </c>
      <c r="G1108" s="80" t="str">
        <f t="shared" si="73"/>
        <v>Tawonga South</v>
      </c>
      <c r="H1108" s="81">
        <f t="shared" si="74"/>
        <v>0</v>
      </c>
    </row>
    <row r="1109" spans="2:8" x14ac:dyDescent="0.3">
      <c r="B1109" s="72">
        <v>1103</v>
      </c>
      <c r="C1109" s="92" t="s">
        <v>1538</v>
      </c>
      <c r="D1109" s="93">
        <f>VLOOKUP($B1109,'Data 2'!$A$6:$U$2935,2+$H$4)</f>
        <v>0</v>
      </c>
      <c r="E1109" s="93">
        <f t="shared" si="71"/>
        <v>1.1030000000000002E-2</v>
      </c>
      <c r="F1109" s="94">
        <f t="shared" si="72"/>
        <v>2115</v>
      </c>
      <c r="G1109" s="80" t="str">
        <f t="shared" si="73"/>
        <v>Tawonga</v>
      </c>
      <c r="H1109" s="81">
        <f t="shared" si="74"/>
        <v>0</v>
      </c>
    </row>
    <row r="1110" spans="2:8" x14ac:dyDescent="0.3">
      <c r="B1110" s="72">
        <v>1104</v>
      </c>
      <c r="C1110" s="92" t="s">
        <v>355</v>
      </c>
      <c r="D1110" s="93">
        <f>VLOOKUP($B1110,'Data 2'!$A$6:$U$2935,2+$H$4)</f>
        <v>3.2994923857868024</v>
      </c>
      <c r="E1110" s="93">
        <f t="shared" si="71"/>
        <v>3.3105323857868023</v>
      </c>
      <c r="F1110" s="94">
        <f t="shared" si="72"/>
        <v>564</v>
      </c>
      <c r="G1110" s="80" t="str">
        <f t="shared" si="73"/>
        <v>Tatyoon</v>
      </c>
      <c r="H1110" s="81">
        <f t="shared" si="74"/>
        <v>0</v>
      </c>
    </row>
    <row r="1111" spans="2:8" x14ac:dyDescent="0.3">
      <c r="B1111" s="72">
        <v>1105</v>
      </c>
      <c r="C1111" s="92" t="s">
        <v>1539</v>
      </c>
      <c r="D1111" s="93">
        <f>VLOOKUP($B1111,'Data 2'!$A$6:$U$2935,2+$H$4)</f>
        <v>5.2478134110787176</v>
      </c>
      <c r="E1111" s="93">
        <f t="shared" si="71"/>
        <v>5.2588634110787176</v>
      </c>
      <c r="F1111" s="94">
        <f t="shared" si="72"/>
        <v>393</v>
      </c>
      <c r="G1111" s="80" t="str">
        <f t="shared" si="73"/>
        <v>Tatura East</v>
      </c>
      <c r="H1111" s="81">
        <f t="shared" si="74"/>
        <v>0</v>
      </c>
    </row>
    <row r="1112" spans="2:8" x14ac:dyDescent="0.3">
      <c r="B1112" s="72">
        <v>1106</v>
      </c>
      <c r="C1112" s="92" t="s">
        <v>1540</v>
      </c>
      <c r="D1112" s="93">
        <f>VLOOKUP($B1112,'Data 2'!$A$6:$U$2935,2+$H$4)</f>
        <v>0</v>
      </c>
      <c r="E1112" s="93">
        <f t="shared" si="71"/>
        <v>1.106E-2</v>
      </c>
      <c r="F1112" s="94">
        <f t="shared" si="72"/>
        <v>2114</v>
      </c>
      <c r="G1112" s="80" t="str">
        <f t="shared" si="73"/>
        <v>Tatong</v>
      </c>
      <c r="H1112" s="81">
        <f t="shared" si="74"/>
        <v>0</v>
      </c>
    </row>
    <row r="1113" spans="2:8" x14ac:dyDescent="0.3">
      <c r="B1113" s="72">
        <v>1107</v>
      </c>
      <c r="C1113" s="92" t="s">
        <v>1541</v>
      </c>
      <c r="D1113" s="93">
        <f>VLOOKUP($B1113,'Data 2'!$A$6:$U$2935,2+$H$4)</f>
        <v>0</v>
      </c>
      <c r="E1113" s="93">
        <f t="shared" si="71"/>
        <v>1.1070000000000002E-2</v>
      </c>
      <c r="F1113" s="94">
        <f t="shared" si="72"/>
        <v>2113</v>
      </c>
      <c r="G1113" s="80" t="str">
        <f t="shared" si="73"/>
        <v>Tarwin Lower</v>
      </c>
      <c r="H1113" s="81">
        <f t="shared" si="74"/>
        <v>0</v>
      </c>
    </row>
    <row r="1114" spans="2:8" x14ac:dyDescent="0.3">
      <c r="B1114" s="72">
        <v>1108</v>
      </c>
      <c r="C1114" s="92" t="s">
        <v>1542</v>
      </c>
      <c r="D1114" s="93">
        <f>VLOOKUP($B1114,'Data 2'!$A$6:$U$2935,2+$H$4)</f>
        <v>0</v>
      </c>
      <c r="E1114" s="93">
        <f t="shared" si="71"/>
        <v>1.1080000000000001E-2</v>
      </c>
      <c r="F1114" s="94">
        <f t="shared" si="72"/>
        <v>2112</v>
      </c>
      <c r="G1114" s="80" t="str">
        <f t="shared" si="73"/>
        <v>Tarwin</v>
      </c>
      <c r="H1114" s="81">
        <f t="shared" si="74"/>
        <v>0</v>
      </c>
    </row>
    <row r="1115" spans="2:8" x14ac:dyDescent="0.3">
      <c r="B1115" s="72">
        <v>1109</v>
      </c>
      <c r="C1115" s="92" t="s">
        <v>1543</v>
      </c>
      <c r="D1115" s="93">
        <f>VLOOKUP($B1115,'Data 2'!$A$6:$U$2935,2+$H$4)</f>
        <v>0</v>
      </c>
      <c r="E1115" s="93">
        <f t="shared" si="71"/>
        <v>1.1090000000000001E-2</v>
      </c>
      <c r="F1115" s="94">
        <f t="shared" si="72"/>
        <v>2111</v>
      </c>
      <c r="G1115" s="80" t="str">
        <f t="shared" si="73"/>
        <v>Tarrone</v>
      </c>
      <c r="H1115" s="81">
        <f t="shared" si="74"/>
        <v>0</v>
      </c>
    </row>
    <row r="1116" spans="2:8" x14ac:dyDescent="0.3">
      <c r="B1116" s="72">
        <v>1110</v>
      </c>
      <c r="C1116" s="92" t="s">
        <v>1544</v>
      </c>
      <c r="D1116" s="93">
        <f>VLOOKUP($B1116,'Data 2'!$A$6:$U$2935,2+$H$4)</f>
        <v>0</v>
      </c>
      <c r="E1116" s="93">
        <f t="shared" si="71"/>
        <v>1.11E-2</v>
      </c>
      <c r="F1116" s="94">
        <f t="shared" si="72"/>
        <v>2110</v>
      </c>
      <c r="G1116" s="80" t="str">
        <f t="shared" si="73"/>
        <v>Tarrington</v>
      </c>
      <c r="H1116" s="81">
        <f t="shared" si="74"/>
        <v>0</v>
      </c>
    </row>
    <row r="1117" spans="2:8" x14ac:dyDescent="0.3">
      <c r="B1117" s="72">
        <v>1111</v>
      </c>
      <c r="C1117" s="92" t="s">
        <v>1545</v>
      </c>
      <c r="D1117" s="93">
        <f>VLOOKUP($B1117,'Data 2'!$A$6:$U$2935,2+$H$4)</f>
        <v>0</v>
      </c>
      <c r="E1117" s="93">
        <f t="shared" si="71"/>
        <v>1.111E-2</v>
      </c>
      <c r="F1117" s="94">
        <f t="shared" si="72"/>
        <v>2109</v>
      </c>
      <c r="G1117" s="80" t="str">
        <f t="shared" si="73"/>
        <v>Tarrenlea</v>
      </c>
      <c r="H1117" s="81">
        <f t="shared" si="74"/>
        <v>0</v>
      </c>
    </row>
    <row r="1118" spans="2:8" x14ac:dyDescent="0.3">
      <c r="B1118" s="72">
        <v>1112</v>
      </c>
      <c r="C1118" s="92" t="s">
        <v>1546</v>
      </c>
      <c r="D1118" s="93">
        <f>VLOOKUP($B1118,'Data 2'!$A$6:$U$2935,2+$H$4)</f>
        <v>0</v>
      </c>
      <c r="E1118" s="93">
        <f t="shared" si="71"/>
        <v>1.1120000000000001E-2</v>
      </c>
      <c r="F1118" s="94">
        <f t="shared" si="72"/>
        <v>2108</v>
      </c>
      <c r="G1118" s="80" t="str">
        <f t="shared" si="73"/>
        <v>Tarrengower</v>
      </c>
      <c r="H1118" s="81">
        <f t="shared" si="74"/>
        <v>0</v>
      </c>
    </row>
    <row r="1119" spans="2:8" x14ac:dyDescent="0.3">
      <c r="B1119" s="72">
        <v>1113</v>
      </c>
      <c r="C1119" s="92" t="s">
        <v>1547</v>
      </c>
      <c r="D1119" s="93">
        <f>VLOOKUP($B1119,'Data 2'!$A$6:$U$2935,2+$H$4)</f>
        <v>0</v>
      </c>
      <c r="E1119" s="93">
        <f t="shared" si="71"/>
        <v>1.1130000000000001E-2</v>
      </c>
      <c r="F1119" s="94">
        <f t="shared" si="72"/>
        <v>2107</v>
      </c>
      <c r="G1119" s="80" t="str">
        <f t="shared" si="73"/>
        <v>Tarrayoukyan</v>
      </c>
      <c r="H1119" s="81">
        <f t="shared" si="74"/>
        <v>0</v>
      </c>
    </row>
    <row r="1120" spans="2:8" x14ac:dyDescent="0.3">
      <c r="B1120" s="72">
        <v>1114</v>
      </c>
      <c r="C1120" s="92" t="s">
        <v>356</v>
      </c>
      <c r="D1120" s="93">
        <f>VLOOKUP($B1120,'Data 2'!$A$6:$U$2935,2+$H$4)</f>
        <v>9.1470951792336219</v>
      </c>
      <c r="E1120" s="93">
        <f t="shared" si="71"/>
        <v>9.1582351792336212</v>
      </c>
      <c r="F1120" s="94">
        <f t="shared" si="72"/>
        <v>179</v>
      </c>
      <c r="G1120" s="80" t="str">
        <f t="shared" si="73"/>
        <v>Tarrawingee</v>
      </c>
      <c r="H1120" s="81">
        <f t="shared" si="74"/>
        <v>0</v>
      </c>
    </row>
    <row r="1121" spans="2:8" x14ac:dyDescent="0.3">
      <c r="B1121" s="72">
        <v>1115</v>
      </c>
      <c r="C1121" s="92" t="s">
        <v>1548</v>
      </c>
      <c r="D1121" s="93">
        <f>VLOOKUP($B1121,'Data 2'!$A$6:$U$2935,2+$H$4)</f>
        <v>0</v>
      </c>
      <c r="E1121" s="93">
        <f t="shared" si="71"/>
        <v>1.115E-2</v>
      </c>
      <c r="F1121" s="94">
        <f t="shared" si="72"/>
        <v>2106</v>
      </c>
      <c r="G1121" s="80" t="str">
        <f t="shared" si="73"/>
        <v>Tarrawarra</v>
      </c>
      <c r="H1121" s="81">
        <f t="shared" si="74"/>
        <v>0</v>
      </c>
    </row>
    <row r="1122" spans="2:8" x14ac:dyDescent="0.3">
      <c r="B1122" s="72">
        <v>1116</v>
      </c>
      <c r="C1122" s="92" t="s">
        <v>1549</v>
      </c>
      <c r="D1122" s="93">
        <f>VLOOKUP($B1122,'Data 2'!$A$6:$U$2935,2+$H$4)</f>
        <v>0</v>
      </c>
      <c r="E1122" s="93">
        <f t="shared" si="71"/>
        <v>1.1160000000000002E-2</v>
      </c>
      <c r="F1122" s="94">
        <f t="shared" si="72"/>
        <v>2105</v>
      </c>
      <c r="G1122" s="80" t="str">
        <f t="shared" si="73"/>
        <v>Tarraville</v>
      </c>
      <c r="H1122" s="81">
        <f t="shared" si="74"/>
        <v>0</v>
      </c>
    </row>
    <row r="1123" spans="2:8" x14ac:dyDescent="0.3">
      <c r="B1123" s="72">
        <v>1117</v>
      </c>
      <c r="C1123" s="92" t="s">
        <v>1550</v>
      </c>
      <c r="D1123" s="93">
        <f>VLOOKUP($B1123,'Data 2'!$A$6:$U$2935,2+$H$4)</f>
        <v>0</v>
      </c>
      <c r="E1123" s="93">
        <f t="shared" si="71"/>
        <v>1.1170000000000001E-2</v>
      </c>
      <c r="F1123" s="94">
        <f t="shared" si="72"/>
        <v>2104</v>
      </c>
      <c r="G1123" s="80" t="str">
        <f t="shared" si="73"/>
        <v>Tarranyurk</v>
      </c>
      <c r="H1123" s="81">
        <f t="shared" si="74"/>
        <v>0</v>
      </c>
    </row>
    <row r="1124" spans="2:8" x14ac:dyDescent="0.3">
      <c r="B1124" s="72">
        <v>1118</v>
      </c>
      <c r="C1124" s="92" t="s">
        <v>1551</v>
      </c>
      <c r="D1124" s="93">
        <f>VLOOKUP($B1124,'Data 2'!$A$6:$U$2935,2+$H$4)</f>
        <v>0</v>
      </c>
      <c r="E1124" s="93">
        <f t="shared" si="71"/>
        <v>1.1180000000000001E-2</v>
      </c>
      <c r="F1124" s="94">
        <f t="shared" si="72"/>
        <v>2103</v>
      </c>
      <c r="G1124" s="80" t="str">
        <f t="shared" si="73"/>
        <v>Tarra Valley</v>
      </c>
      <c r="H1124" s="81">
        <f t="shared" si="74"/>
        <v>0</v>
      </c>
    </row>
    <row r="1125" spans="2:8" x14ac:dyDescent="0.3">
      <c r="B1125" s="72">
        <v>1119</v>
      </c>
      <c r="C1125" s="92" t="s">
        <v>1552</v>
      </c>
      <c r="D1125" s="93">
        <f>VLOOKUP($B1125,'Data 2'!$A$6:$U$2935,2+$H$4)</f>
        <v>0</v>
      </c>
      <c r="E1125" s="93">
        <f t="shared" si="71"/>
        <v>1.119E-2</v>
      </c>
      <c r="F1125" s="94">
        <f t="shared" si="72"/>
        <v>2102</v>
      </c>
      <c r="G1125" s="80" t="str">
        <f t="shared" si="73"/>
        <v>Taroon</v>
      </c>
      <c r="H1125" s="81">
        <f t="shared" si="74"/>
        <v>0</v>
      </c>
    </row>
    <row r="1126" spans="2:8" x14ac:dyDescent="0.3">
      <c r="B1126" s="72">
        <v>1120</v>
      </c>
      <c r="C1126" s="92" t="s">
        <v>1553</v>
      </c>
      <c r="D1126" s="93">
        <f>VLOOKUP($B1126,'Data 2'!$A$6:$U$2935,2+$H$4)</f>
        <v>0</v>
      </c>
      <c r="E1126" s="93">
        <f t="shared" si="71"/>
        <v>1.1200000000000002E-2</v>
      </c>
      <c r="F1126" s="94">
        <f t="shared" si="72"/>
        <v>2101</v>
      </c>
      <c r="G1126" s="80" t="str">
        <f t="shared" si="73"/>
        <v>Tarnook</v>
      </c>
      <c r="H1126" s="81">
        <f t="shared" si="74"/>
        <v>0</v>
      </c>
    </row>
    <row r="1127" spans="2:8" x14ac:dyDescent="0.3">
      <c r="B1127" s="72">
        <v>1121</v>
      </c>
      <c r="C1127" s="92" t="s">
        <v>1554</v>
      </c>
      <c r="D1127" s="93">
        <f>VLOOKUP($B1127,'Data 2'!$A$6:$U$2935,2+$H$4)</f>
        <v>0</v>
      </c>
      <c r="E1127" s="93">
        <f t="shared" si="71"/>
        <v>1.1210000000000001E-2</v>
      </c>
      <c r="F1127" s="94">
        <f t="shared" si="72"/>
        <v>2100</v>
      </c>
      <c r="G1127" s="80" t="str">
        <f t="shared" si="73"/>
        <v>Tarnagulla</v>
      </c>
      <c r="H1127" s="81">
        <f t="shared" si="74"/>
        <v>0</v>
      </c>
    </row>
    <row r="1128" spans="2:8" x14ac:dyDescent="0.3">
      <c r="B1128" s="72">
        <v>1122</v>
      </c>
      <c r="C1128" s="92" t="s">
        <v>1555</v>
      </c>
      <c r="D1128" s="93">
        <f>VLOOKUP($B1128,'Data 2'!$A$6:$U$2935,2+$H$4)</f>
        <v>0</v>
      </c>
      <c r="E1128" s="93">
        <f t="shared" si="71"/>
        <v>1.1220000000000001E-2</v>
      </c>
      <c r="F1128" s="94">
        <f t="shared" si="72"/>
        <v>2099</v>
      </c>
      <c r="G1128" s="80" t="str">
        <f t="shared" si="73"/>
        <v>Tarilta</v>
      </c>
      <c r="H1128" s="81">
        <f t="shared" si="74"/>
        <v>0</v>
      </c>
    </row>
    <row r="1129" spans="2:8" x14ac:dyDescent="0.3">
      <c r="B1129" s="72">
        <v>1123</v>
      </c>
      <c r="C1129" s="92" t="s">
        <v>1556</v>
      </c>
      <c r="D1129" s="93">
        <f>VLOOKUP($B1129,'Data 2'!$A$6:$U$2935,2+$H$4)</f>
        <v>0</v>
      </c>
      <c r="E1129" s="93">
        <f t="shared" si="71"/>
        <v>1.123E-2</v>
      </c>
      <c r="F1129" s="94">
        <f t="shared" si="72"/>
        <v>2098</v>
      </c>
      <c r="G1129" s="80" t="str">
        <f t="shared" si="73"/>
        <v>Tarcombe</v>
      </c>
      <c r="H1129" s="81">
        <f t="shared" si="74"/>
        <v>0</v>
      </c>
    </row>
    <row r="1130" spans="2:8" x14ac:dyDescent="0.3">
      <c r="B1130" s="72">
        <v>1124</v>
      </c>
      <c r="C1130" s="92" t="s">
        <v>357</v>
      </c>
      <c r="D1130" s="93">
        <f>VLOOKUP($B1130,'Data 2'!$A$6:$U$2935,2+$H$4)</f>
        <v>8.2706766917293226</v>
      </c>
      <c r="E1130" s="93">
        <f t="shared" si="71"/>
        <v>8.2819166917293234</v>
      </c>
      <c r="F1130" s="94">
        <f t="shared" si="72"/>
        <v>214</v>
      </c>
      <c r="G1130" s="80" t="str">
        <f t="shared" si="73"/>
        <v>Taradale (Vic.)</v>
      </c>
      <c r="H1130" s="81">
        <f t="shared" si="74"/>
        <v>0</v>
      </c>
    </row>
    <row r="1131" spans="2:8" x14ac:dyDescent="0.3">
      <c r="B1131" s="72">
        <v>1125</v>
      </c>
      <c r="C1131" s="92" t="s">
        <v>358</v>
      </c>
      <c r="D1131" s="93">
        <f>VLOOKUP($B1131,'Data 2'!$A$6:$U$2935,2+$H$4)</f>
        <v>5.5829228243021349</v>
      </c>
      <c r="E1131" s="93">
        <f t="shared" si="71"/>
        <v>5.5941728243021354</v>
      </c>
      <c r="F1131" s="94">
        <f t="shared" si="72"/>
        <v>371</v>
      </c>
      <c r="G1131" s="80" t="str">
        <f t="shared" si="73"/>
        <v>Tanybryn</v>
      </c>
      <c r="H1131" s="81">
        <f t="shared" si="74"/>
        <v>0</v>
      </c>
    </row>
    <row r="1132" spans="2:8" x14ac:dyDescent="0.3">
      <c r="B1132" s="72">
        <v>1126</v>
      </c>
      <c r="C1132" s="92" t="s">
        <v>1557</v>
      </c>
      <c r="D1132" s="93">
        <f>VLOOKUP($B1132,'Data 2'!$A$6:$U$2935,2+$H$4)</f>
        <v>0</v>
      </c>
      <c r="E1132" s="93">
        <f t="shared" si="71"/>
        <v>1.1260000000000001E-2</v>
      </c>
      <c r="F1132" s="94">
        <f t="shared" si="72"/>
        <v>2097</v>
      </c>
      <c r="G1132" s="80" t="str">
        <f t="shared" si="73"/>
        <v>Tanwood</v>
      </c>
      <c r="H1132" s="81">
        <f t="shared" si="74"/>
        <v>0</v>
      </c>
    </row>
    <row r="1133" spans="2:8" x14ac:dyDescent="0.3">
      <c r="B1133" s="72">
        <v>1127</v>
      </c>
      <c r="C1133" s="92" t="s">
        <v>1558</v>
      </c>
      <c r="D1133" s="93">
        <f>VLOOKUP($B1133,'Data 2'!$A$6:$U$2935,2+$H$4)</f>
        <v>0</v>
      </c>
      <c r="E1133" s="93">
        <f t="shared" si="71"/>
        <v>1.1270000000000001E-2</v>
      </c>
      <c r="F1133" s="94">
        <f t="shared" si="72"/>
        <v>2096</v>
      </c>
      <c r="G1133" s="80" t="str">
        <f t="shared" si="73"/>
        <v>Tanjil South</v>
      </c>
      <c r="H1133" s="81">
        <f t="shared" si="74"/>
        <v>0</v>
      </c>
    </row>
    <row r="1134" spans="2:8" x14ac:dyDescent="0.3">
      <c r="B1134" s="72">
        <v>1128</v>
      </c>
      <c r="C1134" s="92" t="s">
        <v>1559</v>
      </c>
      <c r="D1134" s="93">
        <f>VLOOKUP($B1134,'Data 2'!$A$6:$U$2935,2+$H$4)</f>
        <v>0</v>
      </c>
      <c r="E1134" s="93">
        <f t="shared" si="71"/>
        <v>1.128E-2</v>
      </c>
      <c r="F1134" s="94">
        <f t="shared" si="72"/>
        <v>2095</v>
      </c>
      <c r="G1134" s="80" t="str">
        <f t="shared" si="73"/>
        <v>Tanjil Bren</v>
      </c>
      <c r="H1134" s="81">
        <f t="shared" si="74"/>
        <v>0</v>
      </c>
    </row>
    <row r="1135" spans="2:8" x14ac:dyDescent="0.3">
      <c r="B1135" s="72">
        <v>1129</v>
      </c>
      <c r="C1135" s="92" t="s">
        <v>1560</v>
      </c>
      <c r="D1135" s="93">
        <f>VLOOKUP($B1135,'Data 2'!$A$6:$U$2935,2+$H$4)</f>
        <v>7.0298769771529006</v>
      </c>
      <c r="E1135" s="93">
        <f t="shared" si="71"/>
        <v>7.0411669771529004</v>
      </c>
      <c r="F1135" s="94">
        <f t="shared" si="72"/>
        <v>275</v>
      </c>
      <c r="G1135" s="80" t="str">
        <f t="shared" si="73"/>
        <v>Tanjil</v>
      </c>
      <c r="H1135" s="81">
        <f t="shared" si="74"/>
        <v>0</v>
      </c>
    </row>
    <row r="1136" spans="2:8" x14ac:dyDescent="0.3">
      <c r="B1136" s="72">
        <v>1130</v>
      </c>
      <c r="C1136" s="92" t="s">
        <v>359</v>
      </c>
      <c r="D1136" s="93">
        <f>VLOOKUP($B1136,'Data 2'!$A$6:$U$2935,2+$H$4)</f>
        <v>3.8805970149253728</v>
      </c>
      <c r="E1136" s="93">
        <f t="shared" si="71"/>
        <v>3.8918970149253727</v>
      </c>
      <c r="F1136" s="94">
        <f t="shared" si="72"/>
        <v>519</v>
      </c>
      <c r="G1136" s="80" t="str">
        <f t="shared" si="73"/>
        <v>Tangambalanga</v>
      </c>
      <c r="H1136" s="81">
        <f t="shared" si="74"/>
        <v>0</v>
      </c>
    </row>
    <row r="1137" spans="2:8" x14ac:dyDescent="0.3">
      <c r="B1137" s="72">
        <v>1131</v>
      </c>
      <c r="C1137" s="92" t="s">
        <v>1561</v>
      </c>
      <c r="D1137" s="93">
        <f>VLOOKUP($B1137,'Data 2'!$A$6:$U$2935,2+$H$4)</f>
        <v>1.0172939979654121</v>
      </c>
      <c r="E1137" s="93">
        <f t="shared" si="71"/>
        <v>1.028603997965412</v>
      </c>
      <c r="F1137" s="94">
        <f t="shared" si="72"/>
        <v>731</v>
      </c>
      <c r="G1137" s="80" t="str">
        <f t="shared" si="73"/>
        <v>Tandarra</v>
      </c>
      <c r="H1137" s="81">
        <f t="shared" si="74"/>
        <v>0</v>
      </c>
    </row>
    <row r="1138" spans="2:8" x14ac:dyDescent="0.3">
      <c r="B1138" s="72">
        <v>1132</v>
      </c>
      <c r="C1138" s="92" t="s">
        <v>360</v>
      </c>
      <c r="D1138" s="93">
        <f>VLOOKUP($B1138,'Data 2'!$A$6:$U$2935,2+$H$4)</f>
        <v>4.3478260869565215</v>
      </c>
      <c r="E1138" s="93">
        <f t="shared" si="71"/>
        <v>4.3591460869565219</v>
      </c>
      <c r="F1138" s="94">
        <f t="shared" si="72"/>
        <v>468</v>
      </c>
      <c r="G1138" s="80" t="str">
        <f t="shared" si="73"/>
        <v>Tandarook</v>
      </c>
      <c r="H1138" s="81">
        <f t="shared" si="74"/>
        <v>0</v>
      </c>
    </row>
    <row r="1139" spans="2:8" x14ac:dyDescent="0.3">
      <c r="B1139" s="72">
        <v>1133</v>
      </c>
      <c r="C1139" s="92" t="s">
        <v>361</v>
      </c>
      <c r="D1139" s="93">
        <f>VLOOKUP($B1139,'Data 2'!$A$6:$U$2935,2+$H$4)</f>
        <v>7.5672295184490315</v>
      </c>
      <c r="E1139" s="93">
        <f t="shared" si="71"/>
        <v>7.5785595184490315</v>
      </c>
      <c r="F1139" s="94">
        <f t="shared" si="72"/>
        <v>245</v>
      </c>
      <c r="G1139" s="80" t="str">
        <f t="shared" si="73"/>
        <v>Tamleugh North</v>
      </c>
      <c r="H1139" s="81">
        <f t="shared" si="74"/>
        <v>0</v>
      </c>
    </row>
    <row r="1140" spans="2:8" x14ac:dyDescent="0.3">
      <c r="B1140" s="72">
        <v>1134</v>
      </c>
      <c r="C1140" s="92" t="s">
        <v>1562</v>
      </c>
      <c r="D1140" s="93">
        <f>VLOOKUP($B1140,'Data 2'!$A$6:$U$2935,2+$H$4)</f>
        <v>0</v>
      </c>
      <c r="E1140" s="93">
        <f t="shared" si="71"/>
        <v>1.1340000000000001E-2</v>
      </c>
      <c r="F1140" s="94">
        <f t="shared" si="72"/>
        <v>2094</v>
      </c>
      <c r="G1140" s="80" t="str">
        <f t="shared" si="73"/>
        <v>Tamleugh</v>
      </c>
      <c r="H1140" s="81">
        <f t="shared" si="74"/>
        <v>0</v>
      </c>
    </row>
    <row r="1141" spans="2:8" x14ac:dyDescent="0.3">
      <c r="B1141" s="72">
        <v>1135</v>
      </c>
      <c r="C1141" s="92" t="s">
        <v>1563</v>
      </c>
      <c r="D1141" s="93">
        <f>VLOOKUP($B1141,'Data 2'!$A$6:$U$2935,2+$H$4)</f>
        <v>0</v>
      </c>
      <c r="E1141" s="93">
        <f t="shared" si="71"/>
        <v>1.1350000000000001E-2</v>
      </c>
      <c r="F1141" s="94">
        <f t="shared" si="72"/>
        <v>2093</v>
      </c>
      <c r="G1141" s="80" t="str">
        <f t="shared" si="73"/>
        <v>Taminick</v>
      </c>
      <c r="H1141" s="81">
        <f t="shared" si="74"/>
        <v>0</v>
      </c>
    </row>
    <row r="1142" spans="2:8" x14ac:dyDescent="0.3">
      <c r="B1142" s="72">
        <v>1136</v>
      </c>
      <c r="C1142" s="92" t="s">
        <v>1564</v>
      </c>
      <c r="D1142" s="93">
        <f>VLOOKUP($B1142,'Data 2'!$A$6:$U$2935,2+$H$4)</f>
        <v>0</v>
      </c>
      <c r="E1142" s="93">
        <f t="shared" si="71"/>
        <v>1.136E-2</v>
      </c>
      <c r="F1142" s="94">
        <f t="shared" si="72"/>
        <v>2092</v>
      </c>
      <c r="G1142" s="80" t="str">
        <f t="shared" si="73"/>
        <v>Tamboritha</v>
      </c>
      <c r="H1142" s="81">
        <f t="shared" si="74"/>
        <v>0</v>
      </c>
    </row>
    <row r="1143" spans="2:8" x14ac:dyDescent="0.3">
      <c r="B1143" s="72">
        <v>1137</v>
      </c>
      <c r="C1143" s="92" t="s">
        <v>1565</v>
      </c>
      <c r="D1143" s="93">
        <f>VLOOKUP($B1143,'Data 2'!$A$6:$U$2935,2+$H$4)</f>
        <v>7.3170731707317067</v>
      </c>
      <c r="E1143" s="93">
        <f t="shared" si="71"/>
        <v>7.328443170731707</v>
      </c>
      <c r="F1143" s="94">
        <f t="shared" si="72"/>
        <v>256</v>
      </c>
      <c r="G1143" s="80" t="str">
        <f t="shared" si="73"/>
        <v>Tamboon</v>
      </c>
      <c r="H1143" s="81">
        <f t="shared" si="74"/>
        <v>0</v>
      </c>
    </row>
    <row r="1144" spans="2:8" x14ac:dyDescent="0.3">
      <c r="B1144" s="72">
        <v>1138</v>
      </c>
      <c r="C1144" s="92" t="s">
        <v>1566</v>
      </c>
      <c r="D1144" s="93">
        <f>VLOOKUP($B1144,'Data 2'!$A$6:$U$2935,2+$H$4)</f>
        <v>0</v>
      </c>
      <c r="E1144" s="93">
        <f t="shared" si="71"/>
        <v>1.1380000000000001E-2</v>
      </c>
      <c r="F1144" s="94">
        <f t="shared" si="72"/>
        <v>2091</v>
      </c>
      <c r="G1144" s="80" t="str">
        <f t="shared" si="73"/>
        <v>Tambo Upper</v>
      </c>
      <c r="H1144" s="81">
        <f t="shared" si="74"/>
        <v>0</v>
      </c>
    </row>
    <row r="1145" spans="2:8" x14ac:dyDescent="0.3">
      <c r="B1145" s="72">
        <v>1139</v>
      </c>
      <c r="C1145" s="92" t="s">
        <v>1567</v>
      </c>
      <c r="D1145" s="93">
        <f>VLOOKUP($B1145,'Data 2'!$A$6:$U$2935,2+$H$4)</f>
        <v>0</v>
      </c>
      <c r="E1145" s="93">
        <f t="shared" si="71"/>
        <v>1.1390000000000001E-2</v>
      </c>
      <c r="F1145" s="94">
        <f t="shared" si="72"/>
        <v>2090</v>
      </c>
      <c r="G1145" s="80" t="str">
        <f t="shared" si="73"/>
        <v>Tambo Crossing</v>
      </c>
      <c r="H1145" s="81">
        <f t="shared" si="74"/>
        <v>0</v>
      </c>
    </row>
    <row r="1146" spans="2:8" x14ac:dyDescent="0.3">
      <c r="B1146" s="72">
        <v>1140</v>
      </c>
      <c r="C1146" s="92" t="s">
        <v>3134</v>
      </c>
      <c r="D1146" s="93">
        <f>VLOOKUP($B1146,'Data 2'!$A$6:$U$2935,2+$H$4)</f>
        <v>9.1286307053941904</v>
      </c>
      <c r="E1146" s="93">
        <f t="shared" si="71"/>
        <v>9.1400307053941905</v>
      </c>
      <c r="F1146" s="94">
        <f t="shared" si="72"/>
        <v>181</v>
      </c>
      <c r="G1146" s="80" t="str">
        <f t="shared" si="73"/>
        <v>Tallygaroopna</v>
      </c>
      <c r="H1146" s="81">
        <f t="shared" si="74"/>
        <v>0</v>
      </c>
    </row>
    <row r="1147" spans="2:8" x14ac:dyDescent="0.3">
      <c r="B1147" s="72">
        <v>1141</v>
      </c>
      <c r="C1147" s="92" t="s">
        <v>1568</v>
      </c>
      <c r="D1147" s="93">
        <f>VLOOKUP($B1147,'Data 2'!$A$6:$U$2935,2+$H$4)</f>
        <v>100</v>
      </c>
      <c r="E1147" s="93">
        <f t="shared" si="71"/>
        <v>100.01141</v>
      </c>
      <c r="F1147" s="94">
        <f t="shared" si="72"/>
        <v>3</v>
      </c>
      <c r="G1147" s="80" t="str">
        <f t="shared" si="73"/>
        <v>Tallarook</v>
      </c>
      <c r="H1147" s="81">
        <f t="shared" si="74"/>
        <v>0</v>
      </c>
    </row>
    <row r="1148" spans="2:8" x14ac:dyDescent="0.3">
      <c r="B1148" s="72">
        <v>1142</v>
      </c>
      <c r="C1148" s="92" t="s">
        <v>1569</v>
      </c>
      <c r="D1148" s="93">
        <f>VLOOKUP($B1148,'Data 2'!$A$6:$U$2935,2+$H$4)</f>
        <v>0</v>
      </c>
      <c r="E1148" s="93">
        <f t="shared" si="71"/>
        <v>1.1420000000000001E-2</v>
      </c>
      <c r="F1148" s="94">
        <f t="shared" si="72"/>
        <v>2089</v>
      </c>
      <c r="G1148" s="80" t="str">
        <f t="shared" si="73"/>
        <v>Tallangatta Valley</v>
      </c>
      <c r="H1148" s="81">
        <f t="shared" si="74"/>
        <v>0</v>
      </c>
    </row>
    <row r="1149" spans="2:8" x14ac:dyDescent="0.3">
      <c r="B1149" s="72">
        <v>1143</v>
      </c>
      <c r="C1149" s="92" t="s">
        <v>1570</v>
      </c>
      <c r="D1149" s="93">
        <f>VLOOKUP($B1149,'Data 2'!$A$6:$U$2935,2+$H$4)</f>
        <v>0</v>
      </c>
      <c r="E1149" s="93">
        <f t="shared" si="71"/>
        <v>1.1430000000000001E-2</v>
      </c>
      <c r="F1149" s="94">
        <f t="shared" si="72"/>
        <v>2088</v>
      </c>
      <c r="G1149" s="80" t="str">
        <f t="shared" si="73"/>
        <v>Tallangatta South</v>
      </c>
      <c r="H1149" s="81">
        <f t="shared" si="74"/>
        <v>0</v>
      </c>
    </row>
    <row r="1150" spans="2:8" x14ac:dyDescent="0.3">
      <c r="B1150" s="72">
        <v>1144</v>
      </c>
      <c r="C1150" s="92" t="s">
        <v>1571</v>
      </c>
      <c r="D1150" s="93">
        <f>VLOOKUP($B1150,'Data 2'!$A$6:$U$2935,2+$H$4)</f>
        <v>0</v>
      </c>
      <c r="E1150" s="93">
        <f t="shared" si="71"/>
        <v>1.1440000000000001E-2</v>
      </c>
      <c r="F1150" s="94">
        <f t="shared" si="72"/>
        <v>2087</v>
      </c>
      <c r="G1150" s="80" t="str">
        <f t="shared" si="73"/>
        <v>Tallangatta East</v>
      </c>
      <c r="H1150" s="81">
        <f t="shared" si="74"/>
        <v>0</v>
      </c>
    </row>
    <row r="1151" spans="2:8" x14ac:dyDescent="0.3">
      <c r="B1151" s="72">
        <v>1145</v>
      </c>
      <c r="C1151" s="92" t="s">
        <v>1572</v>
      </c>
      <c r="D1151" s="93">
        <f>VLOOKUP($B1151,'Data 2'!$A$6:$U$2935,2+$H$4)</f>
        <v>9.7888675623800374</v>
      </c>
      <c r="E1151" s="93">
        <f t="shared" si="71"/>
        <v>9.8003175623800374</v>
      </c>
      <c r="F1151" s="94">
        <f t="shared" si="72"/>
        <v>166</v>
      </c>
      <c r="G1151" s="80" t="str">
        <f t="shared" si="73"/>
        <v>Tallandoon</v>
      </c>
      <c r="H1151" s="81">
        <f t="shared" si="74"/>
        <v>0</v>
      </c>
    </row>
    <row r="1152" spans="2:8" x14ac:dyDescent="0.3">
      <c r="B1152" s="72">
        <v>1146</v>
      </c>
      <c r="C1152" s="92" t="s">
        <v>1573</v>
      </c>
      <c r="D1152" s="93">
        <f>VLOOKUP($B1152,'Data 2'!$A$6:$U$2935,2+$H$4)</f>
        <v>0</v>
      </c>
      <c r="E1152" s="93">
        <f t="shared" si="71"/>
        <v>1.1460000000000001E-2</v>
      </c>
      <c r="F1152" s="94">
        <f t="shared" si="72"/>
        <v>2086</v>
      </c>
      <c r="G1152" s="80" t="str">
        <f t="shared" si="73"/>
        <v>Talgarno</v>
      </c>
      <c r="H1152" s="81">
        <f t="shared" si="74"/>
        <v>0</v>
      </c>
    </row>
    <row r="1153" spans="2:8" x14ac:dyDescent="0.3">
      <c r="B1153" s="72">
        <v>1147</v>
      </c>
      <c r="C1153" s="92" t="s">
        <v>1574</v>
      </c>
      <c r="D1153" s="93">
        <f>VLOOKUP($B1153,'Data 2'!$A$6:$U$2935,2+$H$4)</f>
        <v>0</v>
      </c>
      <c r="E1153" s="93">
        <f t="shared" si="71"/>
        <v>1.1470000000000001E-2</v>
      </c>
      <c r="F1153" s="94">
        <f t="shared" si="72"/>
        <v>2085</v>
      </c>
      <c r="G1153" s="80" t="str">
        <f t="shared" si="73"/>
        <v>Tahara West</v>
      </c>
      <c r="H1153" s="81">
        <f t="shared" si="74"/>
        <v>0</v>
      </c>
    </row>
    <row r="1154" spans="2:8" x14ac:dyDescent="0.3">
      <c r="B1154" s="72">
        <v>1148</v>
      </c>
      <c r="C1154" s="92" t="s">
        <v>1575</v>
      </c>
      <c r="D1154" s="93">
        <f>VLOOKUP($B1154,'Data 2'!$A$6:$U$2935,2+$H$4)</f>
        <v>0</v>
      </c>
      <c r="E1154" s="93">
        <f t="shared" si="71"/>
        <v>1.1480000000000001E-2</v>
      </c>
      <c r="F1154" s="94">
        <f t="shared" si="72"/>
        <v>2084</v>
      </c>
      <c r="G1154" s="80" t="str">
        <f t="shared" si="73"/>
        <v>Tahara Bridge</v>
      </c>
      <c r="H1154" s="81">
        <f t="shared" si="74"/>
        <v>0</v>
      </c>
    </row>
    <row r="1155" spans="2:8" x14ac:dyDescent="0.3">
      <c r="B1155" s="72">
        <v>1149</v>
      </c>
      <c r="C1155" s="92" t="s">
        <v>1576</v>
      </c>
      <c r="D1155" s="93">
        <f>VLOOKUP($B1155,'Data 2'!$A$6:$U$2935,2+$H$4)</f>
        <v>0</v>
      </c>
      <c r="E1155" s="93">
        <f t="shared" si="71"/>
        <v>1.149E-2</v>
      </c>
      <c r="F1155" s="94">
        <f t="shared" si="72"/>
        <v>2083</v>
      </c>
      <c r="G1155" s="80" t="str">
        <f t="shared" si="73"/>
        <v>Tahara</v>
      </c>
      <c r="H1155" s="81">
        <f t="shared" si="74"/>
        <v>0</v>
      </c>
    </row>
    <row r="1156" spans="2:8" x14ac:dyDescent="0.3">
      <c r="B1156" s="72">
        <v>1150</v>
      </c>
      <c r="C1156" s="92" t="s">
        <v>1577</v>
      </c>
      <c r="D1156" s="93">
        <f>VLOOKUP($B1156,'Data 2'!$A$6:$U$2935,2+$H$4)</f>
        <v>0</v>
      </c>
      <c r="E1156" s="93">
        <f t="shared" si="71"/>
        <v>1.1500000000000002E-2</v>
      </c>
      <c r="F1156" s="94">
        <f t="shared" si="72"/>
        <v>2082</v>
      </c>
      <c r="G1156" s="80" t="str">
        <f t="shared" si="73"/>
        <v>Taggerty</v>
      </c>
      <c r="H1156" s="81">
        <f t="shared" si="74"/>
        <v>0</v>
      </c>
    </row>
    <row r="1157" spans="2:8" x14ac:dyDescent="0.3">
      <c r="B1157" s="72">
        <v>1151</v>
      </c>
      <c r="C1157" s="92" t="s">
        <v>1578</v>
      </c>
      <c r="D1157" s="93">
        <f>VLOOKUP($B1157,'Data 2'!$A$6:$U$2935,2+$H$4)</f>
        <v>0</v>
      </c>
      <c r="E1157" s="93">
        <f t="shared" si="71"/>
        <v>1.1510000000000001E-2</v>
      </c>
      <c r="F1157" s="94">
        <f t="shared" si="72"/>
        <v>2081</v>
      </c>
      <c r="G1157" s="80" t="str">
        <f t="shared" si="73"/>
        <v>Tabor</v>
      </c>
      <c r="H1157" s="81">
        <f t="shared" si="74"/>
        <v>0</v>
      </c>
    </row>
    <row r="1158" spans="2:8" x14ac:dyDescent="0.3">
      <c r="B1158" s="72">
        <v>1152</v>
      </c>
      <c r="C1158" s="92" t="s">
        <v>1579</v>
      </c>
      <c r="D1158" s="93">
        <f>VLOOKUP($B1158,'Data 2'!$A$6:$U$2935,2+$H$4)</f>
        <v>1.9638648860958365</v>
      </c>
      <c r="E1158" s="93">
        <f t="shared" si="71"/>
        <v>1.9753848860958365</v>
      </c>
      <c r="F1158" s="94">
        <f t="shared" si="72"/>
        <v>681</v>
      </c>
      <c r="G1158" s="80" t="str">
        <f t="shared" si="73"/>
        <v>Tabilk</v>
      </c>
      <c r="H1158" s="81">
        <f t="shared" si="74"/>
        <v>0</v>
      </c>
    </row>
    <row r="1159" spans="2:8" x14ac:dyDescent="0.3">
      <c r="B1159" s="72">
        <v>1153</v>
      </c>
      <c r="C1159" s="92" t="s">
        <v>362</v>
      </c>
      <c r="D1159" s="93">
        <f>VLOOKUP($B1159,'Data 2'!$A$6:$U$2935,2+$H$4)</f>
        <v>1.7615176151761516</v>
      </c>
      <c r="E1159" s="93">
        <f t="shared" si="71"/>
        <v>1.7730476151761516</v>
      </c>
      <c r="F1159" s="94">
        <f t="shared" si="72"/>
        <v>692</v>
      </c>
      <c r="G1159" s="80" t="str">
        <f t="shared" si="73"/>
        <v>Tabberabbera</v>
      </c>
      <c r="H1159" s="81">
        <f t="shared" si="74"/>
        <v>0</v>
      </c>
    </row>
    <row r="1160" spans="2:8" x14ac:dyDescent="0.3">
      <c r="B1160" s="72">
        <v>1154</v>
      </c>
      <c r="C1160" s="92" t="s">
        <v>1580</v>
      </c>
      <c r="D1160" s="93">
        <f>VLOOKUP($B1160,'Data 2'!$A$6:$U$2935,2+$H$4)</f>
        <v>0</v>
      </c>
      <c r="E1160" s="93">
        <f t="shared" ref="E1160:E1223" si="75">D1160+0.00001*B1160</f>
        <v>1.1540000000000002E-2</v>
      </c>
      <c r="F1160" s="94">
        <f t="shared" ref="F1160:F1223" si="76">RANK(E1160,E$7:E$2935)</f>
        <v>2080</v>
      </c>
      <c r="G1160" s="80" t="str">
        <f t="shared" ref="G1160:G1223" si="77">VLOOKUP(MATCH(B1160,F$7:F$2935,0),$B$7:$D$2935,2)</f>
        <v>Sylvaterre</v>
      </c>
      <c r="H1160" s="81">
        <f t="shared" ref="H1160:H1223" si="78">VLOOKUP(MATCH(B1160,F$7:F$2935,0),$B$7:$D$2935,3)</f>
        <v>0</v>
      </c>
    </row>
    <row r="1161" spans="2:8" x14ac:dyDescent="0.3">
      <c r="B1161" s="72">
        <v>1155</v>
      </c>
      <c r="C1161" s="92" t="s">
        <v>1581</v>
      </c>
      <c r="D1161" s="93">
        <f>VLOOKUP($B1161,'Data 2'!$A$6:$U$2935,2+$H$4)</f>
        <v>0</v>
      </c>
      <c r="E1161" s="93">
        <f t="shared" si="75"/>
        <v>1.1550000000000001E-2</v>
      </c>
      <c r="F1161" s="94">
        <f t="shared" si="76"/>
        <v>2079</v>
      </c>
      <c r="G1161" s="80" t="str">
        <f t="shared" si="77"/>
        <v>Swifts Creek</v>
      </c>
      <c r="H1161" s="81">
        <f t="shared" si="78"/>
        <v>0</v>
      </c>
    </row>
    <row r="1162" spans="2:8" x14ac:dyDescent="0.3">
      <c r="B1162" s="72">
        <v>1156</v>
      </c>
      <c r="C1162" s="92" t="s">
        <v>1582</v>
      </c>
      <c r="D1162" s="93">
        <f>VLOOKUP($B1162,'Data 2'!$A$6:$U$2935,2+$H$4)</f>
        <v>3.6585365853658534</v>
      </c>
      <c r="E1162" s="93">
        <f t="shared" si="75"/>
        <v>3.6700965853658531</v>
      </c>
      <c r="F1162" s="94">
        <f t="shared" si="76"/>
        <v>533</v>
      </c>
      <c r="G1162" s="80" t="str">
        <f t="shared" si="77"/>
        <v>Swanwater West</v>
      </c>
      <c r="H1162" s="81">
        <f t="shared" si="78"/>
        <v>0</v>
      </c>
    </row>
    <row r="1163" spans="2:8" x14ac:dyDescent="0.3">
      <c r="B1163" s="72">
        <v>1157</v>
      </c>
      <c r="C1163" s="92" t="s">
        <v>1583</v>
      </c>
      <c r="D1163" s="93">
        <f>VLOOKUP($B1163,'Data 2'!$A$6:$U$2935,2+$H$4)</f>
        <v>0</v>
      </c>
      <c r="E1163" s="93">
        <f t="shared" si="75"/>
        <v>1.157E-2</v>
      </c>
      <c r="F1163" s="94">
        <f t="shared" si="76"/>
        <v>2078</v>
      </c>
      <c r="G1163" s="80" t="str">
        <f t="shared" si="77"/>
        <v>Swanwater</v>
      </c>
      <c r="H1163" s="81">
        <f t="shared" si="78"/>
        <v>0</v>
      </c>
    </row>
    <row r="1164" spans="2:8" x14ac:dyDescent="0.3">
      <c r="B1164" s="72">
        <v>1158</v>
      </c>
      <c r="C1164" s="92" t="s">
        <v>363</v>
      </c>
      <c r="D1164" s="93">
        <f>VLOOKUP($B1164,'Data 2'!$A$6:$U$2935,2+$H$4)</f>
        <v>5.1724137931034484</v>
      </c>
      <c r="E1164" s="93">
        <f t="shared" si="75"/>
        <v>5.1839937931034488</v>
      </c>
      <c r="F1164" s="94">
        <f t="shared" si="76"/>
        <v>401</v>
      </c>
      <c r="G1164" s="80" t="str">
        <f t="shared" si="77"/>
        <v>Swanpool</v>
      </c>
      <c r="H1164" s="81">
        <f t="shared" si="78"/>
        <v>0</v>
      </c>
    </row>
    <row r="1165" spans="2:8" x14ac:dyDescent="0.3">
      <c r="B1165" s="72">
        <v>1159</v>
      </c>
      <c r="C1165" s="92" t="s">
        <v>1584</v>
      </c>
      <c r="D1165" s="93">
        <f>VLOOKUP($B1165,'Data 2'!$A$6:$U$2935,2+$H$4)</f>
        <v>0</v>
      </c>
      <c r="E1165" s="93">
        <f t="shared" si="75"/>
        <v>1.1590000000000001E-2</v>
      </c>
      <c r="F1165" s="94">
        <f t="shared" si="76"/>
        <v>2077</v>
      </c>
      <c r="G1165" s="80" t="str">
        <f t="shared" si="77"/>
        <v>Swan Reach (Vic.)</v>
      </c>
      <c r="H1165" s="81">
        <f t="shared" si="78"/>
        <v>0</v>
      </c>
    </row>
    <row r="1166" spans="2:8" x14ac:dyDescent="0.3">
      <c r="B1166" s="72">
        <v>1160</v>
      </c>
      <c r="C1166" s="92" t="s">
        <v>1585</v>
      </c>
      <c r="D1166" s="93">
        <f>VLOOKUP($B1166,'Data 2'!$A$6:$U$2935,2+$H$4)</f>
        <v>15</v>
      </c>
      <c r="E1166" s="93">
        <f t="shared" si="75"/>
        <v>15.0116</v>
      </c>
      <c r="F1166" s="94">
        <f t="shared" si="76"/>
        <v>84</v>
      </c>
      <c r="G1166" s="80" t="str">
        <f t="shared" si="77"/>
        <v>Swan Marsh</v>
      </c>
      <c r="H1166" s="81">
        <f t="shared" si="78"/>
        <v>0</v>
      </c>
    </row>
    <row r="1167" spans="2:8" x14ac:dyDescent="0.3">
      <c r="B1167" s="72">
        <v>1161</v>
      </c>
      <c r="C1167" s="92" t="s">
        <v>1586</v>
      </c>
      <c r="D1167" s="93">
        <f>VLOOKUP($B1167,'Data 2'!$A$6:$U$2935,2+$H$4)</f>
        <v>0</v>
      </c>
      <c r="E1167" s="93">
        <f t="shared" si="75"/>
        <v>1.1610000000000001E-2</v>
      </c>
      <c r="F1167" s="94">
        <f t="shared" si="76"/>
        <v>2076</v>
      </c>
      <c r="G1167" s="80" t="str">
        <f t="shared" si="77"/>
        <v>Swan Island</v>
      </c>
      <c r="H1167" s="81">
        <f t="shared" si="78"/>
        <v>0</v>
      </c>
    </row>
    <row r="1168" spans="2:8" x14ac:dyDescent="0.3">
      <c r="B1168" s="72">
        <v>1162</v>
      </c>
      <c r="C1168" s="92" t="s">
        <v>1587</v>
      </c>
      <c r="D1168" s="93">
        <f>VLOOKUP($B1168,'Data 2'!$A$6:$U$2935,2+$H$4)</f>
        <v>0</v>
      </c>
      <c r="E1168" s="93">
        <f t="shared" si="75"/>
        <v>1.162E-2</v>
      </c>
      <c r="F1168" s="94">
        <f t="shared" si="76"/>
        <v>2075</v>
      </c>
      <c r="G1168" s="80" t="str">
        <f t="shared" si="77"/>
        <v>Swan Hill West</v>
      </c>
      <c r="H1168" s="81">
        <f t="shared" si="78"/>
        <v>0</v>
      </c>
    </row>
    <row r="1169" spans="2:8" x14ac:dyDescent="0.3">
      <c r="B1169" s="72">
        <v>1163</v>
      </c>
      <c r="C1169" s="92" t="s">
        <v>1588</v>
      </c>
      <c r="D1169" s="93">
        <f>VLOOKUP($B1169,'Data 2'!$A$6:$U$2935,2+$H$4)</f>
        <v>3.9215686274509802</v>
      </c>
      <c r="E1169" s="93">
        <f t="shared" si="75"/>
        <v>3.93319862745098</v>
      </c>
      <c r="F1169" s="94">
        <f t="shared" si="76"/>
        <v>513</v>
      </c>
      <c r="G1169" s="80" t="str">
        <f t="shared" si="77"/>
        <v>Swan Bay (Vic.)</v>
      </c>
      <c r="H1169" s="81">
        <f t="shared" si="78"/>
        <v>0</v>
      </c>
    </row>
    <row r="1170" spans="2:8" x14ac:dyDescent="0.3">
      <c r="B1170" s="72">
        <v>1164</v>
      </c>
      <c r="C1170" s="92" t="s">
        <v>1589</v>
      </c>
      <c r="D1170" s="93">
        <f>VLOOKUP($B1170,'Data 2'!$A$6:$U$2935,2+$H$4)</f>
        <v>0</v>
      </c>
      <c r="E1170" s="93">
        <f t="shared" si="75"/>
        <v>1.1640000000000001E-2</v>
      </c>
      <c r="F1170" s="94">
        <f t="shared" si="76"/>
        <v>2074</v>
      </c>
      <c r="G1170" s="80" t="str">
        <f t="shared" si="77"/>
        <v>Sutton Grange</v>
      </c>
      <c r="H1170" s="81">
        <f t="shared" si="78"/>
        <v>0</v>
      </c>
    </row>
    <row r="1171" spans="2:8" x14ac:dyDescent="0.3">
      <c r="B1171" s="72">
        <v>1165</v>
      </c>
      <c r="C1171" s="92" t="s">
        <v>364</v>
      </c>
      <c r="D1171" s="93">
        <f>VLOOKUP($B1171,'Data 2'!$A$6:$U$2935,2+$H$4)</f>
        <v>2.7823240589198037</v>
      </c>
      <c r="E1171" s="93">
        <f t="shared" si="75"/>
        <v>2.7939740589198037</v>
      </c>
      <c r="F1171" s="94">
        <f t="shared" si="76"/>
        <v>608</v>
      </c>
      <c r="G1171" s="80" t="str">
        <f t="shared" si="77"/>
        <v>Sutton (Vic.)</v>
      </c>
      <c r="H1171" s="81">
        <f t="shared" si="78"/>
        <v>0</v>
      </c>
    </row>
    <row r="1172" spans="2:8" x14ac:dyDescent="0.3">
      <c r="B1172" s="72">
        <v>1166</v>
      </c>
      <c r="C1172" s="92" t="s">
        <v>1590</v>
      </c>
      <c r="D1172" s="93">
        <f>VLOOKUP($B1172,'Data 2'!$A$6:$U$2935,2+$H$4)</f>
        <v>0</v>
      </c>
      <c r="E1172" s="93">
        <f t="shared" si="75"/>
        <v>1.166E-2</v>
      </c>
      <c r="F1172" s="94">
        <f t="shared" si="76"/>
        <v>2073</v>
      </c>
      <c r="G1172" s="80" t="str">
        <f t="shared" si="77"/>
        <v>Sutherlands Creek</v>
      </c>
      <c r="H1172" s="81">
        <f t="shared" si="78"/>
        <v>0</v>
      </c>
    </row>
    <row r="1173" spans="2:8" x14ac:dyDescent="0.3">
      <c r="B1173" s="72">
        <v>1167</v>
      </c>
      <c r="C1173" s="92" t="s">
        <v>365</v>
      </c>
      <c r="D1173" s="93">
        <f>VLOOKUP($B1173,'Data 2'!$A$6:$U$2935,2+$H$4)</f>
        <v>2.6936026936026933</v>
      </c>
      <c r="E1173" s="93">
        <f t="shared" si="75"/>
        <v>2.7052726936026934</v>
      </c>
      <c r="F1173" s="94">
        <f t="shared" si="76"/>
        <v>619</v>
      </c>
      <c r="G1173" s="80" t="str">
        <f t="shared" si="77"/>
        <v>Sutherland (Vic.)</v>
      </c>
      <c r="H1173" s="81">
        <f t="shared" si="78"/>
        <v>0</v>
      </c>
    </row>
    <row r="1174" spans="2:8" x14ac:dyDescent="0.3">
      <c r="B1174" s="72">
        <v>1168</v>
      </c>
      <c r="C1174" s="92" t="s">
        <v>366</v>
      </c>
      <c r="D1174" s="93">
        <f>VLOOKUP($B1174,'Data 2'!$A$6:$U$2935,2+$H$4)</f>
        <v>8.75</v>
      </c>
      <c r="E1174" s="93">
        <f t="shared" si="75"/>
        <v>8.7616800000000001</v>
      </c>
      <c r="F1174" s="94">
        <f t="shared" si="76"/>
        <v>193</v>
      </c>
      <c r="G1174" s="80" t="str">
        <f t="shared" si="77"/>
        <v>Surf Beach (Vic.)</v>
      </c>
      <c r="H1174" s="81">
        <f t="shared" si="78"/>
        <v>0</v>
      </c>
    </row>
    <row r="1175" spans="2:8" x14ac:dyDescent="0.3">
      <c r="B1175" s="72">
        <v>1169</v>
      </c>
      <c r="C1175" s="92" t="s">
        <v>367</v>
      </c>
      <c r="D1175" s="93">
        <f>VLOOKUP($B1175,'Data 2'!$A$6:$U$2935,2+$H$4)</f>
        <v>8.1395348837209305</v>
      </c>
      <c r="E1175" s="93">
        <f t="shared" si="75"/>
        <v>8.1512248837209302</v>
      </c>
      <c r="F1175" s="94">
        <f t="shared" si="76"/>
        <v>221</v>
      </c>
      <c r="G1175" s="80" t="str">
        <f t="shared" si="77"/>
        <v>Sunset Strip (Vic.)</v>
      </c>
      <c r="H1175" s="81">
        <f t="shared" si="78"/>
        <v>0</v>
      </c>
    </row>
    <row r="1176" spans="2:8" x14ac:dyDescent="0.3">
      <c r="B1176" s="72">
        <v>1170</v>
      </c>
      <c r="C1176" s="92" t="s">
        <v>1591</v>
      </c>
      <c r="D1176" s="93">
        <f>VLOOKUP($B1176,'Data 2'!$A$6:$U$2935,2+$H$4)</f>
        <v>0</v>
      </c>
      <c r="E1176" s="93">
        <f t="shared" si="75"/>
        <v>1.17E-2</v>
      </c>
      <c r="F1176" s="94">
        <f t="shared" si="76"/>
        <v>2072</v>
      </c>
      <c r="G1176" s="80" t="str">
        <f t="shared" si="77"/>
        <v>Sunderland Bay</v>
      </c>
      <c r="H1176" s="81">
        <f t="shared" si="78"/>
        <v>0</v>
      </c>
    </row>
    <row r="1177" spans="2:8" x14ac:dyDescent="0.3">
      <c r="B1177" s="72">
        <v>1171</v>
      </c>
      <c r="C1177" s="92" t="s">
        <v>1592</v>
      </c>
      <c r="D1177" s="93">
        <f>VLOOKUP($B1177,'Data 2'!$A$6:$U$2935,2+$H$4)</f>
        <v>0</v>
      </c>
      <c r="E1177" s="93">
        <f t="shared" si="75"/>
        <v>1.1710000000000002E-2</v>
      </c>
      <c r="F1177" s="94">
        <f t="shared" si="76"/>
        <v>2071</v>
      </c>
      <c r="G1177" s="80" t="str">
        <f t="shared" si="77"/>
        <v>Summerlands</v>
      </c>
      <c r="H1177" s="81">
        <f t="shared" si="78"/>
        <v>0</v>
      </c>
    </row>
    <row r="1178" spans="2:8" x14ac:dyDescent="0.3">
      <c r="B1178" s="72">
        <v>1172</v>
      </c>
      <c r="C1178" s="92" t="s">
        <v>161</v>
      </c>
      <c r="D1178" s="93">
        <f>VLOOKUP($B1178,'Data 2'!$A$6:$U$2935,2+$H$4)</f>
        <v>0</v>
      </c>
      <c r="E1178" s="93">
        <f t="shared" si="75"/>
        <v>1.1720000000000001E-2</v>
      </c>
      <c r="F1178" s="94">
        <f t="shared" si="76"/>
        <v>2070</v>
      </c>
      <c r="G1178" s="80" t="str">
        <f t="shared" si="77"/>
        <v>Sulky</v>
      </c>
      <c r="H1178" s="81">
        <f t="shared" si="78"/>
        <v>0</v>
      </c>
    </row>
    <row r="1179" spans="2:8" x14ac:dyDescent="0.3">
      <c r="B1179" s="72">
        <v>1173</v>
      </c>
      <c r="C1179" s="92" t="s">
        <v>1593</v>
      </c>
      <c r="D1179" s="93">
        <f>VLOOKUP($B1179,'Data 2'!$A$6:$U$2935,2+$H$4)</f>
        <v>30.76923076923077</v>
      </c>
      <c r="E1179" s="93">
        <f t="shared" si="75"/>
        <v>30.78096076923077</v>
      </c>
      <c r="F1179" s="94">
        <f t="shared" si="76"/>
        <v>23</v>
      </c>
      <c r="G1179" s="80" t="str">
        <f t="shared" si="77"/>
        <v>Suggan Buggan</v>
      </c>
      <c r="H1179" s="81">
        <f t="shared" si="78"/>
        <v>0</v>
      </c>
    </row>
    <row r="1180" spans="2:8" x14ac:dyDescent="0.3">
      <c r="B1180" s="72">
        <v>1174</v>
      </c>
      <c r="C1180" s="92" t="s">
        <v>1594</v>
      </c>
      <c r="D1180" s="93">
        <f>VLOOKUP($B1180,'Data 2'!$A$6:$U$2935,2+$H$4)</f>
        <v>5</v>
      </c>
      <c r="E1180" s="93">
        <f t="shared" si="75"/>
        <v>5.0117399999999996</v>
      </c>
      <c r="F1180" s="94">
        <f t="shared" si="76"/>
        <v>418</v>
      </c>
      <c r="G1180" s="80" t="str">
        <f t="shared" si="77"/>
        <v>Sugarloaf Creek</v>
      </c>
      <c r="H1180" s="81">
        <f t="shared" si="78"/>
        <v>0</v>
      </c>
    </row>
    <row r="1181" spans="2:8" x14ac:dyDescent="0.3">
      <c r="B1181" s="72">
        <v>1175</v>
      </c>
      <c r="C1181" s="92" t="s">
        <v>1595</v>
      </c>
      <c r="D1181" s="93">
        <f>VLOOKUP($B1181,'Data 2'!$A$6:$U$2935,2+$H$4)</f>
        <v>0</v>
      </c>
      <c r="E1181" s="93">
        <f t="shared" si="75"/>
        <v>1.1750000000000002E-2</v>
      </c>
      <c r="F1181" s="94">
        <f t="shared" si="76"/>
        <v>2069</v>
      </c>
      <c r="G1181" s="80" t="str">
        <f t="shared" si="77"/>
        <v>Sugarloaf (Vic.)</v>
      </c>
      <c r="H1181" s="81">
        <f t="shared" si="78"/>
        <v>0</v>
      </c>
    </row>
    <row r="1182" spans="2:8" x14ac:dyDescent="0.3">
      <c r="B1182" s="72">
        <v>1176</v>
      </c>
      <c r="C1182" s="92" t="s">
        <v>1596</v>
      </c>
      <c r="D1182" s="93">
        <f>VLOOKUP($B1182,'Data 2'!$A$6:$U$2935,2+$H$4)</f>
        <v>0</v>
      </c>
      <c r="E1182" s="93">
        <f t="shared" si="75"/>
        <v>1.1760000000000001E-2</v>
      </c>
      <c r="F1182" s="94">
        <f t="shared" si="76"/>
        <v>2068</v>
      </c>
      <c r="G1182" s="80" t="str">
        <f t="shared" si="77"/>
        <v>Stuart Mill</v>
      </c>
      <c r="H1182" s="81">
        <f t="shared" si="78"/>
        <v>0</v>
      </c>
    </row>
    <row r="1183" spans="2:8" x14ac:dyDescent="0.3">
      <c r="B1183" s="72">
        <v>1177</v>
      </c>
      <c r="C1183" s="92" t="s">
        <v>1597</v>
      </c>
      <c r="D1183" s="93">
        <f>VLOOKUP($B1183,'Data 2'!$A$6:$U$2935,2+$H$4)</f>
        <v>0</v>
      </c>
      <c r="E1183" s="93">
        <f t="shared" si="75"/>
        <v>1.1770000000000001E-2</v>
      </c>
      <c r="F1183" s="94">
        <f t="shared" si="76"/>
        <v>2067</v>
      </c>
      <c r="G1183" s="80" t="str">
        <f t="shared" si="77"/>
        <v>Strzelecki (Vic.)</v>
      </c>
      <c r="H1183" s="81">
        <f t="shared" si="78"/>
        <v>0</v>
      </c>
    </row>
    <row r="1184" spans="2:8" x14ac:dyDescent="0.3">
      <c r="B1184" s="72">
        <v>1178</v>
      </c>
      <c r="C1184" s="92" t="s">
        <v>1598</v>
      </c>
      <c r="D1184" s="93">
        <f>VLOOKUP($B1184,'Data 2'!$A$6:$U$2935,2+$H$4)</f>
        <v>0</v>
      </c>
      <c r="E1184" s="93">
        <f t="shared" si="75"/>
        <v>1.1780000000000001E-2</v>
      </c>
      <c r="F1184" s="94">
        <f t="shared" si="76"/>
        <v>2066</v>
      </c>
      <c r="G1184" s="80" t="str">
        <f t="shared" si="77"/>
        <v>Streatham</v>
      </c>
      <c r="H1184" s="81">
        <f t="shared" si="78"/>
        <v>0</v>
      </c>
    </row>
    <row r="1185" spans="2:8" x14ac:dyDescent="0.3">
      <c r="B1185" s="72">
        <v>1179</v>
      </c>
      <c r="C1185" s="92" t="s">
        <v>368</v>
      </c>
      <c r="D1185" s="93">
        <f>VLOOKUP($B1185,'Data 2'!$A$6:$U$2935,2+$H$4)</f>
        <v>6.7226890756302522</v>
      </c>
      <c r="E1185" s="93">
        <f t="shared" si="75"/>
        <v>6.7344790756302526</v>
      </c>
      <c r="F1185" s="94">
        <f t="shared" si="76"/>
        <v>300</v>
      </c>
      <c r="G1185" s="80" t="str">
        <f t="shared" si="77"/>
        <v>Strathlea</v>
      </c>
      <c r="H1185" s="81">
        <f t="shared" si="78"/>
        <v>0</v>
      </c>
    </row>
    <row r="1186" spans="2:8" x14ac:dyDescent="0.3">
      <c r="B1186" s="72">
        <v>1180</v>
      </c>
      <c r="C1186" s="92" t="s">
        <v>1599</v>
      </c>
      <c r="D1186" s="93">
        <f>VLOOKUP($B1186,'Data 2'!$A$6:$U$2935,2+$H$4)</f>
        <v>0</v>
      </c>
      <c r="E1186" s="93">
        <f t="shared" si="75"/>
        <v>1.1800000000000001E-2</v>
      </c>
      <c r="F1186" s="94">
        <f t="shared" si="76"/>
        <v>2065</v>
      </c>
      <c r="G1186" s="80" t="str">
        <f t="shared" si="77"/>
        <v>Strathkellar</v>
      </c>
      <c r="H1186" s="81">
        <f t="shared" si="78"/>
        <v>0</v>
      </c>
    </row>
    <row r="1187" spans="2:8" x14ac:dyDescent="0.3">
      <c r="B1187" s="72">
        <v>1181</v>
      </c>
      <c r="C1187" s="92" t="s">
        <v>369</v>
      </c>
      <c r="D1187" s="93">
        <f>VLOOKUP($B1187,'Data 2'!$A$6:$U$2935,2+$H$4)</f>
        <v>0</v>
      </c>
      <c r="E1187" s="93">
        <f t="shared" si="75"/>
        <v>1.1810000000000001E-2</v>
      </c>
      <c r="F1187" s="94">
        <f t="shared" si="76"/>
        <v>2064</v>
      </c>
      <c r="G1187" s="80" t="str">
        <f t="shared" si="77"/>
        <v>Strathewen</v>
      </c>
      <c r="H1187" s="81">
        <f t="shared" si="78"/>
        <v>0</v>
      </c>
    </row>
    <row r="1188" spans="2:8" x14ac:dyDescent="0.3">
      <c r="B1188" s="72">
        <v>1182</v>
      </c>
      <c r="C1188" s="92" t="s">
        <v>1600</v>
      </c>
      <c r="D1188" s="93">
        <f>VLOOKUP($B1188,'Data 2'!$A$6:$U$2935,2+$H$4)</f>
        <v>0</v>
      </c>
      <c r="E1188" s="93">
        <f t="shared" si="75"/>
        <v>1.1820000000000001E-2</v>
      </c>
      <c r="F1188" s="94">
        <f t="shared" si="76"/>
        <v>2063</v>
      </c>
      <c r="G1188" s="80" t="str">
        <f t="shared" si="77"/>
        <v>Strathdownie</v>
      </c>
      <c r="H1188" s="81">
        <f t="shared" si="78"/>
        <v>0</v>
      </c>
    </row>
    <row r="1189" spans="2:8" x14ac:dyDescent="0.3">
      <c r="B1189" s="72">
        <v>1183</v>
      </c>
      <c r="C1189" s="92" t="s">
        <v>1601</v>
      </c>
      <c r="D1189" s="93">
        <f>VLOOKUP($B1189,'Data 2'!$A$6:$U$2935,2+$H$4)</f>
        <v>0</v>
      </c>
      <c r="E1189" s="93">
        <f t="shared" si="75"/>
        <v>1.183E-2</v>
      </c>
      <c r="F1189" s="94">
        <f t="shared" si="76"/>
        <v>2062</v>
      </c>
      <c r="G1189" s="80" t="str">
        <f t="shared" si="77"/>
        <v>Strathbogie</v>
      </c>
      <c r="H1189" s="81">
        <f t="shared" si="78"/>
        <v>0</v>
      </c>
    </row>
    <row r="1190" spans="2:8" x14ac:dyDescent="0.3">
      <c r="B1190" s="72">
        <v>1184</v>
      </c>
      <c r="C1190" s="92" t="s">
        <v>1602</v>
      </c>
      <c r="D1190" s="93">
        <f>VLOOKUP($B1190,'Data 2'!$A$6:$U$2935,2+$H$4)</f>
        <v>0</v>
      </c>
      <c r="E1190" s="93">
        <f t="shared" si="75"/>
        <v>1.1840000000000002E-2</v>
      </c>
      <c r="F1190" s="94">
        <f t="shared" si="76"/>
        <v>2061</v>
      </c>
      <c r="G1190" s="80" t="str">
        <f t="shared" si="77"/>
        <v>Strathallan</v>
      </c>
      <c r="H1190" s="81">
        <f t="shared" si="78"/>
        <v>0</v>
      </c>
    </row>
    <row r="1191" spans="2:8" x14ac:dyDescent="0.3">
      <c r="B1191" s="72">
        <v>1185</v>
      </c>
      <c r="C1191" s="92" t="s">
        <v>370</v>
      </c>
      <c r="D1191" s="93">
        <f>VLOOKUP($B1191,'Data 2'!$A$6:$U$2935,2+$H$4)</f>
        <v>2.3411371237458192</v>
      </c>
      <c r="E1191" s="93">
        <f t="shared" si="75"/>
        <v>2.3529871237458191</v>
      </c>
      <c r="F1191" s="94">
        <f t="shared" si="76"/>
        <v>658</v>
      </c>
      <c r="G1191" s="80" t="str">
        <f t="shared" si="77"/>
        <v>Strath Creek</v>
      </c>
      <c r="H1191" s="81">
        <f t="shared" si="78"/>
        <v>0</v>
      </c>
    </row>
    <row r="1192" spans="2:8" x14ac:dyDescent="0.3">
      <c r="B1192" s="72">
        <v>1186</v>
      </c>
      <c r="C1192" s="92" t="s">
        <v>1603</v>
      </c>
      <c r="D1192" s="93">
        <f>VLOOKUP($B1192,'Data 2'!$A$6:$U$2935,2+$H$4)</f>
        <v>0</v>
      </c>
      <c r="E1192" s="93">
        <f t="shared" si="75"/>
        <v>1.1860000000000001E-2</v>
      </c>
      <c r="F1192" s="94">
        <f t="shared" si="76"/>
        <v>2060</v>
      </c>
      <c r="G1192" s="80" t="str">
        <f t="shared" si="77"/>
        <v>Straten</v>
      </c>
      <c r="H1192" s="81">
        <f t="shared" si="78"/>
        <v>0</v>
      </c>
    </row>
    <row r="1193" spans="2:8" x14ac:dyDescent="0.3">
      <c r="B1193" s="72">
        <v>1187</v>
      </c>
      <c r="C1193" s="92" t="s">
        <v>371</v>
      </c>
      <c r="D1193" s="93">
        <f>VLOOKUP($B1193,'Data 2'!$A$6:$U$2935,2+$H$4)</f>
        <v>3.2388663967611335</v>
      </c>
      <c r="E1193" s="93">
        <f t="shared" si="75"/>
        <v>3.2507363967611336</v>
      </c>
      <c r="F1193" s="94">
        <f t="shared" si="76"/>
        <v>572</v>
      </c>
      <c r="G1193" s="80" t="str">
        <f t="shared" si="77"/>
        <v>Strangways</v>
      </c>
      <c r="H1193" s="81">
        <f t="shared" si="78"/>
        <v>0</v>
      </c>
    </row>
    <row r="1194" spans="2:8" x14ac:dyDescent="0.3">
      <c r="B1194" s="72">
        <v>1188</v>
      </c>
      <c r="C1194" s="92" t="s">
        <v>1604</v>
      </c>
      <c r="D1194" s="93">
        <f>VLOOKUP($B1194,'Data 2'!$A$6:$U$2935,2+$H$4)</f>
        <v>0</v>
      </c>
      <c r="E1194" s="93">
        <f t="shared" si="75"/>
        <v>1.1880000000000002E-2</v>
      </c>
      <c r="F1194" s="94">
        <f t="shared" si="76"/>
        <v>2059</v>
      </c>
      <c r="G1194" s="80" t="str">
        <f t="shared" si="77"/>
        <v>Stradbroke</v>
      </c>
      <c r="H1194" s="81">
        <f t="shared" si="78"/>
        <v>0</v>
      </c>
    </row>
    <row r="1195" spans="2:8" x14ac:dyDescent="0.3">
      <c r="B1195" s="72">
        <v>1189</v>
      </c>
      <c r="C1195" s="92" t="s">
        <v>1605</v>
      </c>
      <c r="D1195" s="93">
        <f>VLOOKUP($B1195,'Data 2'!$A$6:$U$2935,2+$H$4)</f>
        <v>0</v>
      </c>
      <c r="E1195" s="93">
        <f t="shared" si="75"/>
        <v>1.1890000000000001E-2</v>
      </c>
      <c r="F1195" s="94">
        <f t="shared" si="76"/>
        <v>2058</v>
      </c>
      <c r="G1195" s="80" t="str">
        <f t="shared" si="77"/>
        <v>Stonyford</v>
      </c>
      <c r="H1195" s="81">
        <f t="shared" si="78"/>
        <v>0</v>
      </c>
    </row>
    <row r="1196" spans="2:8" x14ac:dyDescent="0.3">
      <c r="B1196" s="72">
        <v>1190</v>
      </c>
      <c r="C1196" s="92" t="s">
        <v>1606</v>
      </c>
      <c r="D1196" s="93">
        <f>VLOOKUP($B1196,'Data 2'!$A$6:$U$2935,2+$H$4)</f>
        <v>0</v>
      </c>
      <c r="E1196" s="93">
        <f t="shared" si="75"/>
        <v>1.1900000000000001E-2</v>
      </c>
      <c r="F1196" s="94">
        <f t="shared" si="76"/>
        <v>2057</v>
      </c>
      <c r="G1196" s="80" t="str">
        <f t="shared" si="77"/>
        <v>Stony Creek (South Gippsland - Vic.)</v>
      </c>
      <c r="H1196" s="81">
        <f t="shared" si="78"/>
        <v>0</v>
      </c>
    </row>
    <row r="1197" spans="2:8" x14ac:dyDescent="0.3">
      <c r="B1197" s="72">
        <v>1191</v>
      </c>
      <c r="C1197" s="92" t="s">
        <v>1607</v>
      </c>
      <c r="D1197" s="93">
        <f>VLOOKUP($B1197,'Data 2'!$A$6:$U$2935,2+$H$4)</f>
        <v>26.315789473684209</v>
      </c>
      <c r="E1197" s="93">
        <f t="shared" si="75"/>
        <v>26.327699473684209</v>
      </c>
      <c r="F1197" s="94">
        <f t="shared" si="76"/>
        <v>33</v>
      </c>
      <c r="G1197" s="80" t="str">
        <f t="shared" si="77"/>
        <v>Stony Creek (Central Goldfields - Vic.)</v>
      </c>
      <c r="H1197" s="81">
        <f t="shared" si="78"/>
        <v>0</v>
      </c>
    </row>
    <row r="1198" spans="2:8" x14ac:dyDescent="0.3">
      <c r="B1198" s="72">
        <v>1192</v>
      </c>
      <c r="C1198" s="92" t="s">
        <v>1608</v>
      </c>
      <c r="D1198" s="93">
        <f>VLOOKUP($B1198,'Data 2'!$A$6:$U$2935,2+$H$4)</f>
        <v>0</v>
      </c>
      <c r="E1198" s="93">
        <f t="shared" si="75"/>
        <v>1.1920000000000002E-2</v>
      </c>
      <c r="F1198" s="94">
        <f t="shared" si="76"/>
        <v>2056</v>
      </c>
      <c r="G1198" s="80" t="str">
        <f t="shared" si="77"/>
        <v>Stoneleigh (Vic.)</v>
      </c>
      <c r="H1198" s="81">
        <f t="shared" si="78"/>
        <v>0</v>
      </c>
    </row>
    <row r="1199" spans="2:8" x14ac:dyDescent="0.3">
      <c r="B1199" s="72">
        <v>1193</v>
      </c>
      <c r="C1199" s="92" t="s">
        <v>372</v>
      </c>
      <c r="D1199" s="93">
        <f>VLOOKUP($B1199,'Data 2'!$A$6:$U$2935,2+$H$4)</f>
        <v>4.6676096181046676</v>
      </c>
      <c r="E1199" s="93">
        <f t="shared" si="75"/>
        <v>4.679539618104668</v>
      </c>
      <c r="F1199" s="94">
        <f t="shared" si="76"/>
        <v>443</v>
      </c>
      <c r="G1199" s="80" t="str">
        <f t="shared" si="77"/>
        <v>Stonehaven</v>
      </c>
      <c r="H1199" s="81">
        <f t="shared" si="78"/>
        <v>0</v>
      </c>
    </row>
    <row r="1200" spans="2:8" x14ac:dyDescent="0.3">
      <c r="B1200" s="72">
        <v>1194</v>
      </c>
      <c r="C1200" s="92" t="s">
        <v>1609</v>
      </c>
      <c r="D1200" s="93">
        <f>VLOOKUP($B1200,'Data 2'!$A$6:$U$2935,2+$H$4)</f>
        <v>0</v>
      </c>
      <c r="E1200" s="93">
        <f t="shared" si="75"/>
        <v>1.1940000000000001E-2</v>
      </c>
      <c r="F1200" s="94">
        <f t="shared" si="76"/>
        <v>2055</v>
      </c>
      <c r="G1200" s="80" t="str">
        <f t="shared" si="77"/>
        <v>Stockyard Hill</v>
      </c>
      <c r="H1200" s="81">
        <f t="shared" si="78"/>
        <v>0</v>
      </c>
    </row>
    <row r="1201" spans="2:8" x14ac:dyDescent="0.3">
      <c r="B1201" s="72">
        <v>1195</v>
      </c>
      <c r="C1201" s="92" t="s">
        <v>1610</v>
      </c>
      <c r="D1201" s="93">
        <f>VLOOKUP($B1201,'Data 2'!$A$6:$U$2935,2+$H$4)</f>
        <v>0</v>
      </c>
      <c r="E1201" s="93">
        <f t="shared" si="75"/>
        <v>1.1950000000000001E-2</v>
      </c>
      <c r="F1201" s="94">
        <f t="shared" si="76"/>
        <v>2054</v>
      </c>
      <c r="G1201" s="80" t="str">
        <f t="shared" si="77"/>
        <v>Stockdale</v>
      </c>
      <c r="H1201" s="81">
        <f t="shared" si="78"/>
        <v>0</v>
      </c>
    </row>
    <row r="1202" spans="2:8" x14ac:dyDescent="0.3">
      <c r="B1202" s="72">
        <v>1196</v>
      </c>
      <c r="C1202" s="92" t="s">
        <v>1611</v>
      </c>
      <c r="D1202" s="93">
        <f>VLOOKUP($B1202,'Data 2'!$A$6:$U$2935,2+$H$4)</f>
        <v>11.111111111111111</v>
      </c>
      <c r="E1202" s="93">
        <f t="shared" si="75"/>
        <v>11.123071111111111</v>
      </c>
      <c r="F1202" s="94">
        <f t="shared" si="76"/>
        <v>133</v>
      </c>
      <c r="G1202" s="80" t="str">
        <f t="shared" si="77"/>
        <v>Stirling (Vic.)</v>
      </c>
      <c r="H1202" s="81">
        <f t="shared" si="78"/>
        <v>0</v>
      </c>
    </row>
    <row r="1203" spans="2:8" x14ac:dyDescent="0.3">
      <c r="B1203" s="72">
        <v>1197</v>
      </c>
      <c r="C1203" s="92" t="s">
        <v>1612</v>
      </c>
      <c r="D1203" s="93">
        <f>VLOOKUP($B1203,'Data 2'!$A$6:$U$2935,2+$H$4)</f>
        <v>0</v>
      </c>
      <c r="E1203" s="93">
        <f t="shared" si="75"/>
        <v>1.1970000000000001E-2</v>
      </c>
      <c r="F1203" s="94">
        <f t="shared" si="76"/>
        <v>2053</v>
      </c>
      <c r="G1203" s="80" t="str">
        <f t="shared" si="77"/>
        <v>Stewarton (Vic.)</v>
      </c>
      <c r="H1203" s="81">
        <f t="shared" si="78"/>
        <v>0</v>
      </c>
    </row>
    <row r="1204" spans="2:8" x14ac:dyDescent="0.3">
      <c r="B1204" s="72">
        <v>1198</v>
      </c>
      <c r="C1204" s="92" t="s">
        <v>1613</v>
      </c>
      <c r="D1204" s="93">
        <f>VLOOKUP($B1204,'Data 2'!$A$6:$U$2935,2+$H$4)</f>
        <v>0</v>
      </c>
      <c r="E1204" s="93">
        <f t="shared" si="75"/>
        <v>1.1980000000000001E-2</v>
      </c>
      <c r="F1204" s="94">
        <f t="shared" si="76"/>
        <v>2052</v>
      </c>
      <c r="G1204" s="80" t="str">
        <f t="shared" si="77"/>
        <v>Steiglitz (Vic.)</v>
      </c>
      <c r="H1204" s="81">
        <f t="shared" si="78"/>
        <v>0</v>
      </c>
    </row>
    <row r="1205" spans="2:8" x14ac:dyDescent="0.3">
      <c r="B1205" s="72">
        <v>1199</v>
      </c>
      <c r="C1205" s="92" t="s">
        <v>1614</v>
      </c>
      <c r="D1205" s="93">
        <f>VLOOKUP($B1205,'Data 2'!$A$6:$U$2935,2+$H$4)</f>
        <v>0</v>
      </c>
      <c r="E1205" s="93">
        <f t="shared" si="75"/>
        <v>1.1990000000000001E-2</v>
      </c>
      <c r="F1205" s="94">
        <f t="shared" si="76"/>
        <v>2051</v>
      </c>
      <c r="G1205" s="80" t="str">
        <f t="shared" si="77"/>
        <v>Steels Creek</v>
      </c>
      <c r="H1205" s="81">
        <f t="shared" si="78"/>
        <v>0</v>
      </c>
    </row>
    <row r="1206" spans="2:8" x14ac:dyDescent="0.3">
      <c r="B1206" s="72">
        <v>1200</v>
      </c>
      <c r="C1206" s="92" t="s">
        <v>1615</v>
      </c>
      <c r="D1206" s="93">
        <f>VLOOKUP($B1206,'Data 2'!$A$6:$U$2935,2+$H$4)</f>
        <v>0</v>
      </c>
      <c r="E1206" s="93">
        <f t="shared" si="75"/>
        <v>1.2E-2</v>
      </c>
      <c r="F1206" s="94">
        <f t="shared" si="76"/>
        <v>2050</v>
      </c>
      <c r="G1206" s="80" t="str">
        <f t="shared" si="77"/>
        <v>Stavely</v>
      </c>
      <c r="H1206" s="81">
        <f t="shared" si="78"/>
        <v>0</v>
      </c>
    </row>
    <row r="1207" spans="2:8" x14ac:dyDescent="0.3">
      <c r="B1207" s="72">
        <v>1201</v>
      </c>
      <c r="C1207" s="92" t="s">
        <v>1616</v>
      </c>
      <c r="D1207" s="93">
        <f>VLOOKUP($B1207,'Data 2'!$A$6:$U$2935,2+$H$4)</f>
        <v>17.241379310344829</v>
      </c>
      <c r="E1207" s="93">
        <f t="shared" si="75"/>
        <v>17.253389310344829</v>
      </c>
      <c r="F1207" s="94">
        <f t="shared" si="76"/>
        <v>56</v>
      </c>
      <c r="G1207" s="80" t="str">
        <f t="shared" si="77"/>
        <v>Staughton Vale</v>
      </c>
      <c r="H1207" s="81">
        <f t="shared" si="78"/>
        <v>0</v>
      </c>
    </row>
    <row r="1208" spans="2:8" x14ac:dyDescent="0.3">
      <c r="B1208" s="72">
        <v>1202</v>
      </c>
      <c r="C1208" s="92" t="s">
        <v>1617</v>
      </c>
      <c r="D1208" s="93">
        <f>VLOOKUP($B1208,'Data 2'!$A$6:$U$2935,2+$H$4)</f>
        <v>4.5454545454545459</v>
      </c>
      <c r="E1208" s="93">
        <f t="shared" si="75"/>
        <v>4.5574745454545456</v>
      </c>
      <c r="F1208" s="94">
        <f t="shared" si="76"/>
        <v>455</v>
      </c>
      <c r="G1208" s="80" t="str">
        <f t="shared" si="77"/>
        <v>Stanley (Vic.)</v>
      </c>
      <c r="H1208" s="81">
        <f t="shared" si="78"/>
        <v>0</v>
      </c>
    </row>
    <row r="1209" spans="2:8" x14ac:dyDescent="0.3">
      <c r="B1209" s="72">
        <v>1203</v>
      </c>
      <c r="C1209" s="92" t="s">
        <v>373</v>
      </c>
      <c r="D1209" s="93">
        <f>VLOOKUP($B1209,'Data 2'!$A$6:$U$2935,2+$H$4)</f>
        <v>7.731481481481481</v>
      </c>
      <c r="E1209" s="93">
        <f t="shared" si="75"/>
        <v>7.7435114814814812</v>
      </c>
      <c r="F1209" s="94">
        <f t="shared" si="76"/>
        <v>240</v>
      </c>
      <c r="G1209" s="80" t="str">
        <f t="shared" si="77"/>
        <v>Stanhope (Vic.)</v>
      </c>
      <c r="H1209" s="81">
        <f t="shared" si="78"/>
        <v>0</v>
      </c>
    </row>
    <row r="1210" spans="2:8" x14ac:dyDescent="0.3">
      <c r="B1210" s="72">
        <v>1204</v>
      </c>
      <c r="C1210" s="92" t="s">
        <v>1618</v>
      </c>
      <c r="D1210" s="93">
        <f>VLOOKUP($B1210,'Data 2'!$A$6:$U$2935,2+$H$4)</f>
        <v>0</v>
      </c>
      <c r="E1210" s="93">
        <f t="shared" si="75"/>
        <v>1.204E-2</v>
      </c>
      <c r="F1210" s="94">
        <f t="shared" si="76"/>
        <v>2049</v>
      </c>
      <c r="G1210" s="80" t="str">
        <f t="shared" si="77"/>
        <v>Staghorn Flat</v>
      </c>
      <c r="H1210" s="81">
        <f t="shared" si="78"/>
        <v>0</v>
      </c>
    </row>
    <row r="1211" spans="2:8" x14ac:dyDescent="0.3">
      <c r="B1211" s="72">
        <v>1205</v>
      </c>
      <c r="C1211" s="92" t="s">
        <v>1619</v>
      </c>
      <c r="D1211" s="93">
        <f>VLOOKUP($B1211,'Data 2'!$A$6:$U$2935,2+$H$4)</f>
        <v>0</v>
      </c>
      <c r="E1211" s="93">
        <f t="shared" si="75"/>
        <v>1.2050000000000002E-2</v>
      </c>
      <c r="F1211" s="94">
        <f t="shared" si="76"/>
        <v>2048</v>
      </c>
      <c r="G1211" s="80" t="str">
        <f t="shared" si="77"/>
        <v>Staffordshire Reef</v>
      </c>
      <c r="H1211" s="81">
        <f t="shared" si="78"/>
        <v>0</v>
      </c>
    </row>
    <row r="1212" spans="2:8" x14ac:dyDescent="0.3">
      <c r="B1212" s="72">
        <v>1206</v>
      </c>
      <c r="C1212" s="92" t="s">
        <v>143</v>
      </c>
      <c r="D1212" s="93">
        <f>VLOOKUP($B1212,'Data 2'!$A$6:$U$2935,2+$H$4)</f>
        <v>6.9518716577540109</v>
      </c>
      <c r="E1212" s="93">
        <f t="shared" si="75"/>
        <v>6.9639316577540109</v>
      </c>
      <c r="F1212" s="94">
        <f t="shared" si="76"/>
        <v>285</v>
      </c>
      <c r="G1212" s="80" t="str">
        <f t="shared" si="77"/>
        <v>Staceys Bridge</v>
      </c>
      <c r="H1212" s="81">
        <f t="shared" si="78"/>
        <v>0</v>
      </c>
    </row>
    <row r="1213" spans="2:8" x14ac:dyDescent="0.3">
      <c r="B1213" s="72">
        <v>1207</v>
      </c>
      <c r="C1213" s="92" t="s">
        <v>1620</v>
      </c>
      <c r="D1213" s="93">
        <f>VLOOKUP($B1213,'Data 2'!$A$6:$U$2935,2+$H$4)</f>
        <v>0</v>
      </c>
      <c r="E1213" s="93">
        <f t="shared" si="75"/>
        <v>1.2070000000000001E-2</v>
      </c>
      <c r="F1213" s="94">
        <f t="shared" si="76"/>
        <v>2047</v>
      </c>
      <c r="G1213" s="80" t="str">
        <f t="shared" si="77"/>
        <v>St James (Vic.)</v>
      </c>
      <c r="H1213" s="81">
        <f t="shared" si="78"/>
        <v>0</v>
      </c>
    </row>
    <row r="1214" spans="2:8" x14ac:dyDescent="0.3">
      <c r="B1214" s="72">
        <v>1208</v>
      </c>
      <c r="C1214" s="92" t="s">
        <v>1621</v>
      </c>
      <c r="D1214" s="93">
        <f>VLOOKUP($B1214,'Data 2'!$A$6:$U$2935,2+$H$4)</f>
        <v>0</v>
      </c>
      <c r="E1214" s="93">
        <f t="shared" si="75"/>
        <v>1.208E-2</v>
      </c>
      <c r="F1214" s="94">
        <f t="shared" si="76"/>
        <v>2046</v>
      </c>
      <c r="G1214" s="80" t="str">
        <f t="shared" si="77"/>
        <v>St Helens Plains</v>
      </c>
      <c r="H1214" s="81">
        <f t="shared" si="78"/>
        <v>0</v>
      </c>
    </row>
    <row r="1215" spans="2:8" x14ac:dyDescent="0.3">
      <c r="B1215" s="72">
        <v>1209</v>
      </c>
      <c r="C1215" s="92" t="s">
        <v>1622</v>
      </c>
      <c r="D1215" s="93">
        <f>VLOOKUP($B1215,'Data 2'!$A$6:$U$2935,2+$H$4)</f>
        <v>0</v>
      </c>
      <c r="E1215" s="93">
        <f t="shared" si="75"/>
        <v>1.2090000000000002E-2</v>
      </c>
      <c r="F1215" s="94">
        <f t="shared" si="76"/>
        <v>2045</v>
      </c>
      <c r="G1215" s="80" t="str">
        <f t="shared" si="77"/>
        <v>St Helens (Vic.)</v>
      </c>
      <c r="H1215" s="81">
        <f t="shared" si="78"/>
        <v>0</v>
      </c>
    </row>
    <row r="1216" spans="2:8" x14ac:dyDescent="0.3">
      <c r="B1216" s="72">
        <v>1210</v>
      </c>
      <c r="C1216" s="92" t="s">
        <v>1623</v>
      </c>
      <c r="D1216" s="93">
        <f>VLOOKUP($B1216,'Data 2'!$A$6:$U$2935,2+$H$4)</f>
        <v>0</v>
      </c>
      <c r="E1216" s="93">
        <f t="shared" si="75"/>
        <v>1.2100000000000001E-2</v>
      </c>
      <c r="F1216" s="94">
        <f t="shared" si="76"/>
        <v>2044</v>
      </c>
      <c r="G1216" s="80" t="str">
        <f t="shared" si="77"/>
        <v>St Germains</v>
      </c>
      <c r="H1216" s="81">
        <f t="shared" si="78"/>
        <v>0</v>
      </c>
    </row>
    <row r="1217" spans="2:8" x14ac:dyDescent="0.3">
      <c r="B1217" s="72">
        <v>1211</v>
      </c>
      <c r="C1217" s="92" t="s">
        <v>1624</v>
      </c>
      <c r="D1217" s="93">
        <f>VLOOKUP($B1217,'Data 2'!$A$6:$U$2935,2+$H$4)</f>
        <v>0</v>
      </c>
      <c r="E1217" s="93">
        <f t="shared" si="75"/>
        <v>1.2110000000000001E-2</v>
      </c>
      <c r="F1217" s="94">
        <f t="shared" si="76"/>
        <v>2043</v>
      </c>
      <c r="G1217" s="80" t="str">
        <f t="shared" si="77"/>
        <v>St Clair (Vic.)</v>
      </c>
      <c r="H1217" s="81">
        <f t="shared" si="78"/>
        <v>0</v>
      </c>
    </row>
    <row r="1218" spans="2:8" x14ac:dyDescent="0.3">
      <c r="B1218" s="72">
        <v>1212</v>
      </c>
      <c r="C1218" s="92" t="s">
        <v>1625</v>
      </c>
      <c r="D1218" s="93">
        <f>VLOOKUP($B1218,'Data 2'!$A$6:$U$2935,2+$H$4)</f>
        <v>0</v>
      </c>
      <c r="E1218" s="93">
        <f t="shared" si="75"/>
        <v>1.2120000000000001E-2</v>
      </c>
      <c r="F1218" s="94">
        <f t="shared" si="76"/>
        <v>2042</v>
      </c>
      <c r="G1218" s="80" t="str">
        <f t="shared" si="77"/>
        <v>St Arnaud North</v>
      </c>
      <c r="H1218" s="81">
        <f t="shared" si="78"/>
        <v>0</v>
      </c>
    </row>
    <row r="1219" spans="2:8" x14ac:dyDescent="0.3">
      <c r="B1219" s="72">
        <v>1213</v>
      </c>
      <c r="C1219" s="92" t="s">
        <v>1626</v>
      </c>
      <c r="D1219" s="93">
        <f>VLOOKUP($B1219,'Data 2'!$A$6:$U$2935,2+$H$4)</f>
        <v>0</v>
      </c>
      <c r="E1219" s="93">
        <f t="shared" si="75"/>
        <v>1.213E-2</v>
      </c>
      <c r="F1219" s="94">
        <f t="shared" si="76"/>
        <v>2041</v>
      </c>
      <c r="G1219" s="80" t="str">
        <f t="shared" si="77"/>
        <v>St Arnaud East</v>
      </c>
      <c r="H1219" s="81">
        <f t="shared" si="78"/>
        <v>0</v>
      </c>
    </row>
    <row r="1220" spans="2:8" x14ac:dyDescent="0.3">
      <c r="B1220" s="72">
        <v>1214</v>
      </c>
      <c r="C1220" s="92" t="s">
        <v>374</v>
      </c>
      <c r="D1220" s="93">
        <f>VLOOKUP($B1220,'Data 2'!$A$6:$U$2935,2+$H$4)</f>
        <v>2.6809651474530831</v>
      </c>
      <c r="E1220" s="93">
        <f t="shared" si="75"/>
        <v>2.6931051474530832</v>
      </c>
      <c r="F1220" s="94">
        <f t="shared" si="76"/>
        <v>621</v>
      </c>
      <c r="G1220" s="80" t="str">
        <f t="shared" si="77"/>
        <v>Springmount</v>
      </c>
      <c r="H1220" s="81">
        <f t="shared" si="78"/>
        <v>0</v>
      </c>
    </row>
    <row r="1221" spans="2:8" x14ac:dyDescent="0.3">
      <c r="B1221" s="72">
        <v>1215</v>
      </c>
      <c r="C1221" s="92" t="s">
        <v>1627</v>
      </c>
      <c r="D1221" s="93">
        <f>VLOOKUP($B1221,'Data 2'!$A$6:$U$2935,2+$H$4)</f>
        <v>0</v>
      </c>
      <c r="E1221" s="93">
        <f t="shared" si="75"/>
        <v>1.2150000000000001E-2</v>
      </c>
      <c r="F1221" s="94">
        <f t="shared" si="76"/>
        <v>2040</v>
      </c>
      <c r="G1221" s="80" t="str">
        <f t="shared" si="77"/>
        <v>Springhurst</v>
      </c>
      <c r="H1221" s="81">
        <f t="shared" si="78"/>
        <v>0</v>
      </c>
    </row>
    <row r="1222" spans="2:8" x14ac:dyDescent="0.3">
      <c r="B1222" s="72">
        <v>1216</v>
      </c>
      <c r="C1222" s="92" t="s">
        <v>1628</v>
      </c>
      <c r="D1222" s="93">
        <f>VLOOKUP($B1222,'Data 2'!$A$6:$U$2935,2+$H$4)</f>
        <v>0</v>
      </c>
      <c r="E1222" s="93">
        <f t="shared" si="75"/>
        <v>1.2160000000000001E-2</v>
      </c>
      <c r="F1222" s="94">
        <f t="shared" si="76"/>
        <v>2039</v>
      </c>
      <c r="G1222" s="80" t="str">
        <f t="shared" si="77"/>
        <v>Springfield (Macedon Ranges - Vic.)</v>
      </c>
      <c r="H1222" s="81">
        <f t="shared" si="78"/>
        <v>0</v>
      </c>
    </row>
    <row r="1223" spans="2:8" x14ac:dyDescent="0.3">
      <c r="B1223" s="72">
        <v>1217</v>
      </c>
      <c r="C1223" s="92" t="s">
        <v>1629</v>
      </c>
      <c r="D1223" s="93">
        <f>VLOOKUP($B1223,'Data 2'!$A$6:$U$2935,2+$H$4)</f>
        <v>0</v>
      </c>
      <c r="E1223" s="93">
        <f t="shared" si="75"/>
        <v>1.217E-2</v>
      </c>
      <c r="F1223" s="94">
        <f t="shared" si="76"/>
        <v>2038</v>
      </c>
      <c r="G1223" s="80" t="str">
        <f t="shared" si="77"/>
        <v>Springfield (Buloke - Vic.)</v>
      </c>
      <c r="H1223" s="81">
        <f t="shared" si="78"/>
        <v>0</v>
      </c>
    </row>
    <row r="1224" spans="2:8" x14ac:dyDescent="0.3">
      <c r="B1224" s="72">
        <v>1218</v>
      </c>
      <c r="C1224" s="92" t="s">
        <v>1630</v>
      </c>
      <c r="D1224" s="93">
        <f>VLOOKUP($B1224,'Data 2'!$A$6:$U$2935,2+$H$4)</f>
        <v>0</v>
      </c>
      <c r="E1224" s="93">
        <f t="shared" ref="E1224:E1287" si="79">D1224+0.00001*B1224</f>
        <v>1.2180000000000002E-2</v>
      </c>
      <c r="F1224" s="94">
        <f t="shared" ref="F1224:F1287" si="80">RANK(E1224,E$7:E$2935)</f>
        <v>2037</v>
      </c>
      <c r="G1224" s="80" t="str">
        <f t="shared" ref="G1224:G1287" si="81">VLOOKUP(MATCH(B1224,F$7:F$2935,0),$B$7:$D$2935,2)</f>
        <v>Springdallah</v>
      </c>
      <c r="H1224" s="81">
        <f t="shared" ref="H1224:H1287" si="82">VLOOKUP(MATCH(B1224,F$7:F$2935,0),$B$7:$D$2935,3)</f>
        <v>0</v>
      </c>
    </row>
    <row r="1225" spans="2:8" x14ac:dyDescent="0.3">
      <c r="B1225" s="72">
        <v>1219</v>
      </c>
      <c r="C1225" s="92" t="s">
        <v>1631</v>
      </c>
      <c r="D1225" s="93">
        <f>VLOOKUP($B1225,'Data 2'!$A$6:$U$2935,2+$H$4)</f>
        <v>5.9782608695652177</v>
      </c>
      <c r="E1225" s="93">
        <f t="shared" si="79"/>
        <v>5.9904508695652181</v>
      </c>
      <c r="F1225" s="94">
        <f t="shared" si="80"/>
        <v>347</v>
      </c>
      <c r="G1225" s="80" t="str">
        <f t="shared" si="81"/>
        <v>Springbank</v>
      </c>
      <c r="H1225" s="81">
        <f t="shared" si="82"/>
        <v>0</v>
      </c>
    </row>
    <row r="1226" spans="2:8" x14ac:dyDescent="0.3">
      <c r="B1226" s="72">
        <v>1220</v>
      </c>
      <c r="C1226" s="92" t="s">
        <v>1632</v>
      </c>
      <c r="D1226" s="93">
        <f>VLOOKUP($B1226,'Data 2'!$A$6:$U$2935,2+$H$4)</f>
        <v>0</v>
      </c>
      <c r="E1226" s="93">
        <f t="shared" si="79"/>
        <v>1.2200000000000001E-2</v>
      </c>
      <c r="F1226" s="94">
        <f t="shared" si="80"/>
        <v>2036</v>
      </c>
      <c r="G1226" s="80" t="str">
        <f t="shared" si="81"/>
        <v>Spring Hill (Vic.)</v>
      </c>
      <c r="H1226" s="81">
        <f t="shared" si="82"/>
        <v>0</v>
      </c>
    </row>
    <row r="1227" spans="2:8" x14ac:dyDescent="0.3">
      <c r="B1227" s="72">
        <v>1221</v>
      </c>
      <c r="C1227" s="92" t="s">
        <v>1633</v>
      </c>
      <c r="D1227" s="93">
        <f>VLOOKUP($B1227,'Data 2'!$A$6:$U$2935,2+$H$4)</f>
        <v>0</v>
      </c>
      <c r="E1227" s="93">
        <f t="shared" si="79"/>
        <v>1.221E-2</v>
      </c>
      <c r="F1227" s="94">
        <f t="shared" si="80"/>
        <v>2035</v>
      </c>
      <c r="G1227" s="80" t="str">
        <f t="shared" si="81"/>
        <v>Speed</v>
      </c>
      <c r="H1227" s="81">
        <f t="shared" si="82"/>
        <v>0</v>
      </c>
    </row>
    <row r="1228" spans="2:8" x14ac:dyDescent="0.3">
      <c r="B1228" s="72">
        <v>1222</v>
      </c>
      <c r="C1228" s="92" t="s">
        <v>1634</v>
      </c>
      <c r="D1228" s="93">
        <f>VLOOKUP($B1228,'Data 2'!$A$6:$U$2935,2+$H$4)</f>
        <v>0</v>
      </c>
      <c r="E1228" s="93">
        <f t="shared" si="79"/>
        <v>1.2220000000000002E-2</v>
      </c>
      <c r="F1228" s="94">
        <f t="shared" si="80"/>
        <v>2034</v>
      </c>
      <c r="G1228" s="80" t="str">
        <f t="shared" si="81"/>
        <v>Spargo Creek</v>
      </c>
      <c r="H1228" s="81">
        <f t="shared" si="82"/>
        <v>0</v>
      </c>
    </row>
    <row r="1229" spans="2:8" x14ac:dyDescent="0.3">
      <c r="B1229" s="72">
        <v>1223</v>
      </c>
      <c r="C1229" s="92" t="s">
        <v>375</v>
      </c>
      <c r="D1229" s="93">
        <f>VLOOKUP($B1229,'Data 2'!$A$6:$U$2935,2+$H$4)</f>
        <v>6.25</v>
      </c>
      <c r="E1229" s="93">
        <f t="shared" si="79"/>
        <v>6.2622299999999997</v>
      </c>
      <c r="F1229" s="94">
        <f t="shared" si="80"/>
        <v>329</v>
      </c>
      <c r="G1229" s="80" t="str">
        <f t="shared" si="81"/>
        <v>Southern Cross (Vic.)</v>
      </c>
      <c r="H1229" s="81">
        <f t="shared" si="82"/>
        <v>0</v>
      </c>
    </row>
    <row r="1230" spans="2:8" x14ac:dyDescent="0.3">
      <c r="B1230" s="72">
        <v>1224</v>
      </c>
      <c r="C1230" s="92" t="s">
        <v>1635</v>
      </c>
      <c r="D1230" s="93">
        <f>VLOOKUP($B1230,'Data 2'!$A$6:$U$2935,2+$H$4)</f>
        <v>0</v>
      </c>
      <c r="E1230" s="93">
        <f t="shared" si="79"/>
        <v>1.2240000000000001E-2</v>
      </c>
      <c r="F1230" s="94">
        <f t="shared" si="80"/>
        <v>2033</v>
      </c>
      <c r="G1230" s="80" t="str">
        <f t="shared" si="81"/>
        <v>South Wharf</v>
      </c>
      <c r="H1230" s="81">
        <f t="shared" si="82"/>
        <v>0</v>
      </c>
    </row>
    <row r="1231" spans="2:8" x14ac:dyDescent="0.3">
      <c r="B1231" s="72">
        <v>1225</v>
      </c>
      <c r="C1231" s="92" t="s">
        <v>1636</v>
      </c>
      <c r="D1231" s="93">
        <f>VLOOKUP($B1231,'Data 2'!$A$6:$U$2935,2+$H$4)</f>
        <v>0</v>
      </c>
      <c r="E1231" s="93">
        <f t="shared" si="79"/>
        <v>1.225E-2</v>
      </c>
      <c r="F1231" s="94">
        <f t="shared" si="80"/>
        <v>2032</v>
      </c>
      <c r="G1231" s="80" t="str">
        <f t="shared" si="81"/>
        <v>South Purrumbete</v>
      </c>
      <c r="H1231" s="81">
        <f t="shared" si="82"/>
        <v>0</v>
      </c>
    </row>
    <row r="1232" spans="2:8" x14ac:dyDescent="0.3">
      <c r="B1232" s="72">
        <v>1226</v>
      </c>
      <c r="C1232" s="92" t="s">
        <v>1637</v>
      </c>
      <c r="D1232" s="93">
        <f>VLOOKUP($B1232,'Data 2'!$A$6:$U$2935,2+$H$4)</f>
        <v>0</v>
      </c>
      <c r="E1232" s="93">
        <f t="shared" si="79"/>
        <v>1.2260000000000002E-2</v>
      </c>
      <c r="F1232" s="94">
        <f t="shared" si="80"/>
        <v>2031</v>
      </c>
      <c r="G1232" s="80" t="str">
        <f t="shared" si="81"/>
        <v>South Kingsville</v>
      </c>
      <c r="H1232" s="81">
        <f t="shared" si="82"/>
        <v>0</v>
      </c>
    </row>
    <row r="1233" spans="2:8" x14ac:dyDescent="0.3">
      <c r="B1233" s="72">
        <v>1227</v>
      </c>
      <c r="C1233" s="92" t="s">
        <v>1638</v>
      </c>
      <c r="D1233" s="93">
        <f>VLOOKUP($B1233,'Data 2'!$A$6:$U$2935,2+$H$4)</f>
        <v>0</v>
      </c>
      <c r="E1233" s="93">
        <f t="shared" si="79"/>
        <v>1.2270000000000001E-2</v>
      </c>
      <c r="F1233" s="94">
        <f t="shared" si="80"/>
        <v>2030</v>
      </c>
      <c r="G1233" s="80" t="str">
        <f t="shared" si="81"/>
        <v>South Geelong</v>
      </c>
      <c r="H1233" s="81">
        <f t="shared" si="82"/>
        <v>0</v>
      </c>
    </row>
    <row r="1234" spans="2:8" x14ac:dyDescent="0.3">
      <c r="B1234" s="72">
        <v>1228</v>
      </c>
      <c r="C1234" s="92" t="s">
        <v>1639</v>
      </c>
      <c r="D1234" s="93">
        <f>VLOOKUP($B1234,'Data 2'!$A$6:$U$2935,2+$H$4)</f>
        <v>0</v>
      </c>
      <c r="E1234" s="93">
        <f t="shared" si="79"/>
        <v>1.2280000000000001E-2</v>
      </c>
      <c r="F1234" s="94">
        <f t="shared" si="80"/>
        <v>2029</v>
      </c>
      <c r="G1234" s="80" t="str">
        <f t="shared" si="81"/>
        <v>South Dudley</v>
      </c>
      <c r="H1234" s="81">
        <f t="shared" si="82"/>
        <v>0</v>
      </c>
    </row>
    <row r="1235" spans="2:8" x14ac:dyDescent="0.3">
      <c r="B1235" s="72">
        <v>1229</v>
      </c>
      <c r="C1235" s="92" t="s">
        <v>1640</v>
      </c>
      <c r="D1235" s="93">
        <f>VLOOKUP($B1235,'Data 2'!$A$6:$U$2935,2+$H$4)</f>
        <v>8.3333333333333321</v>
      </c>
      <c r="E1235" s="93">
        <f t="shared" si="79"/>
        <v>8.3456233333333323</v>
      </c>
      <c r="F1235" s="94">
        <f t="shared" si="80"/>
        <v>212</v>
      </c>
      <c r="G1235" s="80" t="str">
        <f t="shared" si="81"/>
        <v>Sorrento (Vic.)</v>
      </c>
      <c r="H1235" s="81">
        <f t="shared" si="82"/>
        <v>0</v>
      </c>
    </row>
    <row r="1236" spans="2:8" x14ac:dyDescent="0.3">
      <c r="B1236" s="72">
        <v>1230</v>
      </c>
      <c r="C1236" s="92" t="s">
        <v>1641</v>
      </c>
      <c r="D1236" s="93">
        <f>VLOOKUP($B1236,'Data 2'!$A$6:$U$2935,2+$H$4)</f>
        <v>0</v>
      </c>
      <c r="E1236" s="93">
        <f t="shared" si="79"/>
        <v>1.23E-2</v>
      </c>
      <c r="F1236" s="94">
        <f t="shared" si="80"/>
        <v>2028</v>
      </c>
      <c r="G1236" s="80" t="str">
        <f t="shared" si="81"/>
        <v>Somerton (Vic.)</v>
      </c>
      <c r="H1236" s="81">
        <f t="shared" si="82"/>
        <v>0</v>
      </c>
    </row>
    <row r="1237" spans="2:8" x14ac:dyDescent="0.3">
      <c r="B1237" s="72">
        <v>1231</v>
      </c>
      <c r="C1237" s="92" t="s">
        <v>1642</v>
      </c>
      <c r="D1237" s="93">
        <f>VLOOKUP($B1237,'Data 2'!$A$6:$U$2935,2+$H$4)</f>
        <v>11.111111111111111</v>
      </c>
      <c r="E1237" s="93">
        <f t="shared" si="79"/>
        <v>11.12342111111111</v>
      </c>
      <c r="F1237" s="94">
        <f t="shared" si="80"/>
        <v>132</v>
      </c>
      <c r="G1237" s="80" t="str">
        <f t="shared" si="81"/>
        <v>Somers</v>
      </c>
      <c r="H1237" s="81">
        <f t="shared" si="82"/>
        <v>0</v>
      </c>
    </row>
    <row r="1238" spans="2:8" x14ac:dyDescent="0.3">
      <c r="B1238" s="72">
        <v>1232</v>
      </c>
      <c r="C1238" s="92" t="s">
        <v>1643</v>
      </c>
      <c r="D1238" s="93">
        <f>VLOOKUP($B1238,'Data 2'!$A$6:$U$2935,2+$H$4)</f>
        <v>0</v>
      </c>
      <c r="E1238" s="93">
        <f t="shared" si="79"/>
        <v>1.2320000000000001E-2</v>
      </c>
      <c r="F1238" s="94">
        <f t="shared" si="80"/>
        <v>2027</v>
      </c>
      <c r="G1238" s="80" t="str">
        <f t="shared" si="81"/>
        <v>Snake Island</v>
      </c>
      <c r="H1238" s="81">
        <f t="shared" si="82"/>
        <v>0</v>
      </c>
    </row>
    <row r="1239" spans="2:8" x14ac:dyDescent="0.3">
      <c r="B1239" s="72">
        <v>1233</v>
      </c>
      <c r="C1239" s="92" t="s">
        <v>1644</v>
      </c>
      <c r="D1239" s="93">
        <f>VLOOKUP($B1239,'Data 2'!$A$6:$U$2935,2+$H$4)</f>
        <v>0</v>
      </c>
      <c r="E1239" s="93">
        <f t="shared" si="79"/>
        <v>1.2330000000000001E-2</v>
      </c>
      <c r="F1239" s="94">
        <f t="shared" si="80"/>
        <v>2026</v>
      </c>
      <c r="G1239" s="80" t="str">
        <f t="shared" si="81"/>
        <v>Smoko</v>
      </c>
      <c r="H1239" s="81">
        <f t="shared" si="82"/>
        <v>0</v>
      </c>
    </row>
    <row r="1240" spans="2:8" x14ac:dyDescent="0.3">
      <c r="B1240" s="72">
        <v>1234</v>
      </c>
      <c r="C1240" s="92" t="s">
        <v>1645</v>
      </c>
      <c r="D1240" s="93">
        <f>VLOOKUP($B1240,'Data 2'!$A$6:$U$2935,2+$H$4)</f>
        <v>2.7522935779816518</v>
      </c>
      <c r="E1240" s="93">
        <f t="shared" si="79"/>
        <v>2.7646335779816518</v>
      </c>
      <c r="F1240" s="94">
        <f t="shared" si="80"/>
        <v>612</v>
      </c>
      <c r="G1240" s="80" t="str">
        <f t="shared" si="81"/>
        <v>Smokeytown</v>
      </c>
      <c r="H1240" s="81">
        <f t="shared" si="82"/>
        <v>0</v>
      </c>
    </row>
    <row r="1241" spans="2:8" x14ac:dyDescent="0.3">
      <c r="B1241" s="72">
        <v>1235</v>
      </c>
      <c r="C1241" s="92" t="s">
        <v>376</v>
      </c>
      <c r="D1241" s="93">
        <f>VLOOKUP($B1241,'Data 2'!$A$6:$U$2935,2+$H$4)</f>
        <v>6.9852941176470589</v>
      </c>
      <c r="E1241" s="93">
        <f t="shared" si="79"/>
        <v>6.9976441176470585</v>
      </c>
      <c r="F1241" s="94">
        <f t="shared" si="80"/>
        <v>280</v>
      </c>
      <c r="G1241" s="80" t="str">
        <f t="shared" si="81"/>
        <v>Smiths Gully</v>
      </c>
      <c r="H1241" s="81">
        <f t="shared" si="82"/>
        <v>0</v>
      </c>
    </row>
    <row r="1242" spans="2:8" x14ac:dyDescent="0.3">
      <c r="B1242" s="72">
        <v>1236</v>
      </c>
      <c r="C1242" s="92" t="s">
        <v>1646</v>
      </c>
      <c r="D1242" s="93">
        <f>VLOOKUP($B1242,'Data 2'!$A$6:$U$2935,2+$H$4)</f>
        <v>0</v>
      </c>
      <c r="E1242" s="93">
        <f t="shared" si="79"/>
        <v>1.2360000000000001E-2</v>
      </c>
      <c r="F1242" s="94">
        <f t="shared" si="80"/>
        <v>2025</v>
      </c>
      <c r="G1242" s="80" t="str">
        <f t="shared" si="81"/>
        <v>Smiths Beach</v>
      </c>
      <c r="H1242" s="81">
        <f t="shared" si="82"/>
        <v>0</v>
      </c>
    </row>
    <row r="1243" spans="2:8" x14ac:dyDescent="0.3">
      <c r="B1243" s="72">
        <v>1237</v>
      </c>
      <c r="C1243" s="92" t="s">
        <v>1647</v>
      </c>
      <c r="D1243" s="93">
        <f>VLOOKUP($B1243,'Data 2'!$A$6:$U$2935,2+$H$4)</f>
        <v>0</v>
      </c>
      <c r="E1243" s="93">
        <f t="shared" si="79"/>
        <v>1.2370000000000001E-2</v>
      </c>
      <c r="F1243" s="94">
        <f t="shared" si="80"/>
        <v>2024</v>
      </c>
      <c r="G1243" s="80" t="str">
        <f t="shared" si="81"/>
        <v>Smeaton</v>
      </c>
      <c r="H1243" s="81">
        <f t="shared" si="82"/>
        <v>0</v>
      </c>
    </row>
    <row r="1244" spans="2:8" x14ac:dyDescent="0.3">
      <c r="B1244" s="72">
        <v>1238</v>
      </c>
      <c r="C1244" s="92" t="s">
        <v>1648</v>
      </c>
      <c r="D1244" s="93">
        <f>VLOOKUP($B1244,'Data 2'!$A$6:$U$2935,2+$H$4)</f>
        <v>0</v>
      </c>
      <c r="E1244" s="93">
        <f t="shared" si="79"/>
        <v>1.238E-2</v>
      </c>
      <c r="F1244" s="94">
        <f t="shared" si="80"/>
        <v>2023</v>
      </c>
      <c r="G1244" s="80" t="str">
        <f t="shared" si="81"/>
        <v>Slaty Creek</v>
      </c>
      <c r="H1244" s="81">
        <f t="shared" si="82"/>
        <v>0</v>
      </c>
    </row>
    <row r="1245" spans="2:8" x14ac:dyDescent="0.3">
      <c r="B1245" s="72">
        <v>1239</v>
      </c>
      <c r="C1245" s="92" t="s">
        <v>1649</v>
      </c>
      <c r="D1245" s="93">
        <f>VLOOKUP($B1245,'Data 2'!$A$6:$U$2935,2+$H$4)</f>
        <v>0</v>
      </c>
      <c r="E1245" s="93">
        <f t="shared" si="79"/>
        <v>1.2390000000000002E-2</v>
      </c>
      <c r="F1245" s="94">
        <f t="shared" si="80"/>
        <v>2022</v>
      </c>
      <c r="G1245" s="80" t="str">
        <f t="shared" si="81"/>
        <v>Skipton</v>
      </c>
      <c r="H1245" s="81">
        <f t="shared" si="82"/>
        <v>0</v>
      </c>
    </row>
    <row r="1246" spans="2:8" x14ac:dyDescent="0.3">
      <c r="B1246" s="72">
        <v>1240</v>
      </c>
      <c r="C1246" s="92" t="s">
        <v>1650</v>
      </c>
      <c r="D1246" s="93">
        <f>VLOOKUP($B1246,'Data 2'!$A$6:$U$2935,2+$H$4)</f>
        <v>0</v>
      </c>
      <c r="E1246" s="93">
        <f t="shared" si="79"/>
        <v>1.2400000000000001E-2</v>
      </c>
      <c r="F1246" s="94">
        <f t="shared" si="80"/>
        <v>2021</v>
      </c>
      <c r="G1246" s="80" t="str">
        <f t="shared" si="81"/>
        <v>Skinners Flat</v>
      </c>
      <c r="H1246" s="81">
        <f t="shared" si="82"/>
        <v>0</v>
      </c>
    </row>
    <row r="1247" spans="2:8" x14ac:dyDescent="0.3">
      <c r="B1247" s="72">
        <v>1241</v>
      </c>
      <c r="C1247" s="92" t="s">
        <v>1651</v>
      </c>
      <c r="D1247" s="93">
        <f>VLOOKUP($B1247,'Data 2'!$A$6:$U$2935,2+$H$4)</f>
        <v>10</v>
      </c>
      <c r="E1247" s="93">
        <f t="shared" si="79"/>
        <v>10.012409999999999</v>
      </c>
      <c r="F1247" s="94">
        <f t="shared" si="80"/>
        <v>156</v>
      </c>
      <c r="G1247" s="80" t="str">
        <f t="shared" si="81"/>
        <v>Skibo</v>
      </c>
      <c r="H1247" s="81">
        <f t="shared" si="82"/>
        <v>0</v>
      </c>
    </row>
    <row r="1248" spans="2:8" x14ac:dyDescent="0.3">
      <c r="B1248" s="72">
        <v>1242</v>
      </c>
      <c r="C1248" s="92" t="s">
        <v>1652</v>
      </c>
      <c r="D1248" s="93">
        <f>VLOOKUP($B1248,'Data 2'!$A$6:$U$2935,2+$H$4)</f>
        <v>0</v>
      </c>
      <c r="E1248" s="93">
        <f t="shared" si="79"/>
        <v>1.242E-2</v>
      </c>
      <c r="F1248" s="94">
        <f t="shared" si="80"/>
        <v>2020</v>
      </c>
      <c r="G1248" s="80" t="str">
        <f t="shared" si="81"/>
        <v>Skenes Creek North</v>
      </c>
      <c r="H1248" s="81">
        <f t="shared" si="82"/>
        <v>0</v>
      </c>
    </row>
    <row r="1249" spans="2:8" x14ac:dyDescent="0.3">
      <c r="B1249" s="72">
        <v>1243</v>
      </c>
      <c r="C1249" s="92" t="s">
        <v>1653</v>
      </c>
      <c r="D1249" s="93">
        <f>VLOOKUP($B1249,'Data 2'!$A$6:$U$2935,2+$H$4)</f>
        <v>0</v>
      </c>
      <c r="E1249" s="93">
        <f t="shared" si="79"/>
        <v>1.2430000000000002E-2</v>
      </c>
      <c r="F1249" s="94">
        <f t="shared" si="80"/>
        <v>2019</v>
      </c>
      <c r="G1249" s="80" t="str">
        <f t="shared" si="81"/>
        <v>Skenes Creek</v>
      </c>
      <c r="H1249" s="81">
        <f t="shared" si="82"/>
        <v>0</v>
      </c>
    </row>
    <row r="1250" spans="2:8" x14ac:dyDescent="0.3">
      <c r="B1250" s="72">
        <v>1244</v>
      </c>
      <c r="C1250" s="92" t="s">
        <v>1654</v>
      </c>
      <c r="D1250" s="93">
        <f>VLOOKUP($B1250,'Data 2'!$A$6:$U$2935,2+$H$4)</f>
        <v>0</v>
      </c>
      <c r="E1250" s="93">
        <f t="shared" si="79"/>
        <v>1.2440000000000001E-2</v>
      </c>
      <c r="F1250" s="94">
        <f t="shared" si="80"/>
        <v>2018</v>
      </c>
      <c r="G1250" s="80" t="str">
        <f t="shared" si="81"/>
        <v>Simson</v>
      </c>
      <c r="H1250" s="81">
        <f t="shared" si="82"/>
        <v>0</v>
      </c>
    </row>
    <row r="1251" spans="2:8" x14ac:dyDescent="0.3">
      <c r="B1251" s="72">
        <v>1245</v>
      </c>
      <c r="C1251" s="92" t="s">
        <v>1655</v>
      </c>
      <c r="D1251" s="93">
        <f>VLOOKUP($B1251,'Data 2'!$A$6:$U$2935,2+$H$4)</f>
        <v>2.5495750708215295</v>
      </c>
      <c r="E1251" s="93">
        <f t="shared" si="79"/>
        <v>2.5620250708215293</v>
      </c>
      <c r="F1251" s="94">
        <f t="shared" si="80"/>
        <v>636</v>
      </c>
      <c r="G1251" s="80" t="str">
        <f t="shared" si="81"/>
        <v>Simpsons Creek</v>
      </c>
      <c r="H1251" s="81">
        <f t="shared" si="82"/>
        <v>0</v>
      </c>
    </row>
    <row r="1252" spans="2:8" x14ac:dyDescent="0.3">
      <c r="B1252" s="72">
        <v>1246</v>
      </c>
      <c r="C1252" s="92" t="s">
        <v>1656</v>
      </c>
      <c r="D1252" s="93">
        <f>VLOOKUP($B1252,'Data 2'!$A$6:$U$2935,2+$H$4)</f>
        <v>2.2566995768688294</v>
      </c>
      <c r="E1252" s="93">
        <f t="shared" si="79"/>
        <v>2.2691595768688293</v>
      </c>
      <c r="F1252" s="94">
        <f t="shared" si="80"/>
        <v>664</v>
      </c>
      <c r="G1252" s="80" t="str">
        <f t="shared" si="81"/>
        <v>Simpson (Vic.)</v>
      </c>
      <c r="H1252" s="81">
        <f t="shared" si="82"/>
        <v>0</v>
      </c>
    </row>
    <row r="1253" spans="2:8" x14ac:dyDescent="0.3">
      <c r="B1253" s="72">
        <v>1247</v>
      </c>
      <c r="C1253" s="92" t="s">
        <v>1657</v>
      </c>
      <c r="D1253" s="93">
        <f>VLOOKUP($B1253,'Data 2'!$A$6:$U$2935,2+$H$4)</f>
        <v>0</v>
      </c>
      <c r="E1253" s="93">
        <f t="shared" si="79"/>
        <v>1.247E-2</v>
      </c>
      <c r="F1253" s="94">
        <f t="shared" si="80"/>
        <v>2017</v>
      </c>
      <c r="G1253" s="80" t="str">
        <f t="shared" si="81"/>
        <v>Silverleaves</v>
      </c>
      <c r="H1253" s="81">
        <f t="shared" si="82"/>
        <v>0</v>
      </c>
    </row>
    <row r="1254" spans="2:8" x14ac:dyDescent="0.3">
      <c r="B1254" s="72">
        <v>1248</v>
      </c>
      <c r="C1254" s="92" t="s">
        <v>377</v>
      </c>
      <c r="D1254" s="93">
        <f>VLOOKUP($B1254,'Data 2'!$A$6:$U$2935,2+$H$4)</f>
        <v>6.7415730337078648</v>
      </c>
      <c r="E1254" s="93">
        <f t="shared" si="79"/>
        <v>6.7540530337078648</v>
      </c>
      <c r="F1254" s="94">
        <f t="shared" si="80"/>
        <v>298</v>
      </c>
      <c r="G1254" s="80" t="str">
        <f t="shared" si="81"/>
        <v>Silvan</v>
      </c>
      <c r="H1254" s="81">
        <f t="shared" si="82"/>
        <v>0</v>
      </c>
    </row>
    <row r="1255" spans="2:8" x14ac:dyDescent="0.3">
      <c r="B1255" s="72">
        <v>1249</v>
      </c>
      <c r="C1255" s="92" t="s">
        <v>1658</v>
      </c>
      <c r="D1255" s="93">
        <f>VLOOKUP($B1255,'Data 2'!$A$6:$U$2935,2+$H$4)</f>
        <v>0</v>
      </c>
      <c r="E1255" s="93">
        <f t="shared" si="79"/>
        <v>1.2490000000000001E-2</v>
      </c>
      <c r="F1255" s="94">
        <f t="shared" si="80"/>
        <v>2016</v>
      </c>
      <c r="G1255" s="80" t="str">
        <f t="shared" si="81"/>
        <v>Sidonia</v>
      </c>
      <c r="H1255" s="81">
        <f t="shared" si="82"/>
        <v>0</v>
      </c>
    </row>
    <row r="1256" spans="2:8" x14ac:dyDescent="0.3">
      <c r="B1256" s="72">
        <v>1250</v>
      </c>
      <c r="C1256" s="92" t="s">
        <v>1659</v>
      </c>
      <c r="D1256" s="93">
        <f>VLOOKUP($B1256,'Data 2'!$A$6:$U$2935,2+$H$4)</f>
        <v>11.578947368421053</v>
      </c>
      <c r="E1256" s="93">
        <f t="shared" si="79"/>
        <v>11.591447368421052</v>
      </c>
      <c r="F1256" s="94">
        <f t="shared" si="80"/>
        <v>122</v>
      </c>
      <c r="G1256" s="80" t="str">
        <f t="shared" si="81"/>
        <v>Shoreham</v>
      </c>
      <c r="H1256" s="81">
        <f t="shared" si="82"/>
        <v>0</v>
      </c>
    </row>
    <row r="1257" spans="2:8" x14ac:dyDescent="0.3">
      <c r="B1257" s="72">
        <v>1251</v>
      </c>
      <c r="C1257" s="92" t="s">
        <v>1660</v>
      </c>
      <c r="D1257" s="93">
        <f>VLOOKUP($B1257,'Data 2'!$A$6:$U$2935,2+$H$4)</f>
        <v>0</v>
      </c>
      <c r="E1257" s="93">
        <f t="shared" si="79"/>
        <v>1.251E-2</v>
      </c>
      <c r="F1257" s="94">
        <f t="shared" si="80"/>
        <v>2015</v>
      </c>
      <c r="G1257" s="80" t="str">
        <f t="shared" si="81"/>
        <v>Sherbrooke</v>
      </c>
      <c r="H1257" s="81">
        <f t="shared" si="82"/>
        <v>0</v>
      </c>
    </row>
    <row r="1258" spans="2:8" x14ac:dyDescent="0.3">
      <c r="B1258" s="72">
        <v>1252</v>
      </c>
      <c r="C1258" s="92" t="s">
        <v>1661</v>
      </c>
      <c r="D1258" s="93">
        <f>VLOOKUP($B1258,'Data 2'!$A$6:$U$2935,2+$H$4)</f>
        <v>0</v>
      </c>
      <c r="E1258" s="93">
        <f t="shared" si="79"/>
        <v>1.2520000000000002E-2</v>
      </c>
      <c r="F1258" s="94">
        <f t="shared" si="80"/>
        <v>2014</v>
      </c>
      <c r="G1258" s="80" t="str">
        <f t="shared" si="81"/>
        <v>Shepparton East</v>
      </c>
      <c r="H1258" s="81">
        <f t="shared" si="82"/>
        <v>0</v>
      </c>
    </row>
    <row r="1259" spans="2:8" x14ac:dyDescent="0.3">
      <c r="B1259" s="72">
        <v>1253</v>
      </c>
      <c r="C1259" s="92" t="s">
        <v>1662</v>
      </c>
      <c r="D1259" s="93">
        <f>VLOOKUP($B1259,'Data 2'!$A$6:$U$2935,2+$H$4)</f>
        <v>0</v>
      </c>
      <c r="E1259" s="93">
        <f t="shared" si="79"/>
        <v>1.2530000000000001E-2</v>
      </c>
      <c r="F1259" s="94">
        <f t="shared" si="80"/>
        <v>2013</v>
      </c>
      <c r="G1259" s="80" t="str">
        <f t="shared" si="81"/>
        <v>Shepherds Flat</v>
      </c>
      <c r="H1259" s="81">
        <f t="shared" si="82"/>
        <v>0</v>
      </c>
    </row>
    <row r="1260" spans="2:8" x14ac:dyDescent="0.3">
      <c r="B1260" s="72">
        <v>1254</v>
      </c>
      <c r="C1260" s="92" t="s">
        <v>1663</v>
      </c>
      <c r="D1260" s="93">
        <f>VLOOKUP($B1260,'Data 2'!$A$6:$U$2935,2+$H$4)</f>
        <v>3.6734693877551026</v>
      </c>
      <c r="E1260" s="93">
        <f t="shared" si="79"/>
        <v>3.6860093877551026</v>
      </c>
      <c r="F1260" s="94">
        <f t="shared" si="80"/>
        <v>532</v>
      </c>
      <c r="G1260" s="80" t="str">
        <f t="shared" si="81"/>
        <v>Shelley (Vic.)</v>
      </c>
      <c r="H1260" s="81">
        <f t="shared" si="82"/>
        <v>0</v>
      </c>
    </row>
    <row r="1261" spans="2:8" x14ac:dyDescent="0.3">
      <c r="B1261" s="72">
        <v>1255</v>
      </c>
      <c r="C1261" s="92" t="s">
        <v>1664</v>
      </c>
      <c r="D1261" s="93">
        <f>VLOOKUP($B1261,'Data 2'!$A$6:$U$2935,2+$H$4)</f>
        <v>0</v>
      </c>
      <c r="E1261" s="93">
        <f t="shared" si="79"/>
        <v>1.255E-2</v>
      </c>
      <c r="F1261" s="94">
        <f t="shared" si="80"/>
        <v>2012</v>
      </c>
      <c r="G1261" s="80" t="str">
        <f t="shared" si="81"/>
        <v>Shelford</v>
      </c>
      <c r="H1261" s="81">
        <f t="shared" si="82"/>
        <v>0</v>
      </c>
    </row>
    <row r="1262" spans="2:8" x14ac:dyDescent="0.3">
      <c r="B1262" s="72">
        <v>1256</v>
      </c>
      <c r="C1262" s="92" t="s">
        <v>1665</v>
      </c>
      <c r="D1262" s="93">
        <f>VLOOKUP($B1262,'Data 2'!$A$6:$U$2935,2+$H$4)</f>
        <v>30</v>
      </c>
      <c r="E1262" s="93">
        <f t="shared" si="79"/>
        <v>30.012560000000001</v>
      </c>
      <c r="F1262" s="94">
        <f t="shared" si="80"/>
        <v>26</v>
      </c>
      <c r="G1262" s="80" t="str">
        <f t="shared" si="81"/>
        <v>Shelbourne</v>
      </c>
      <c r="H1262" s="81">
        <f t="shared" si="82"/>
        <v>0</v>
      </c>
    </row>
    <row r="1263" spans="2:8" x14ac:dyDescent="0.3">
      <c r="B1263" s="72">
        <v>1257</v>
      </c>
      <c r="C1263" s="92" t="s">
        <v>1666</v>
      </c>
      <c r="D1263" s="93">
        <f>VLOOKUP($B1263,'Data 2'!$A$6:$U$2935,2+$H$4)</f>
        <v>0</v>
      </c>
      <c r="E1263" s="93">
        <f t="shared" si="79"/>
        <v>1.2570000000000001E-2</v>
      </c>
      <c r="F1263" s="94">
        <f t="shared" si="80"/>
        <v>2011</v>
      </c>
      <c r="G1263" s="80" t="str">
        <f t="shared" si="81"/>
        <v>Sheep Hills</v>
      </c>
      <c r="H1263" s="81">
        <f t="shared" si="82"/>
        <v>0</v>
      </c>
    </row>
    <row r="1264" spans="2:8" x14ac:dyDescent="0.3">
      <c r="B1264" s="72">
        <v>1258</v>
      </c>
      <c r="C1264" s="92" t="s">
        <v>1667</v>
      </c>
      <c r="D1264" s="93">
        <f>VLOOKUP($B1264,'Data 2'!$A$6:$U$2935,2+$H$4)</f>
        <v>0</v>
      </c>
      <c r="E1264" s="93">
        <f t="shared" si="79"/>
        <v>1.2580000000000001E-2</v>
      </c>
      <c r="F1264" s="94">
        <f t="shared" si="80"/>
        <v>2010</v>
      </c>
      <c r="G1264" s="80" t="str">
        <f t="shared" si="81"/>
        <v>Sheans Creek</v>
      </c>
      <c r="H1264" s="81">
        <f t="shared" si="82"/>
        <v>0</v>
      </c>
    </row>
    <row r="1265" spans="2:8" x14ac:dyDescent="0.3">
      <c r="B1265" s="72">
        <v>1259</v>
      </c>
      <c r="C1265" s="92" t="s">
        <v>1668</v>
      </c>
      <c r="D1265" s="93">
        <f>VLOOKUP($B1265,'Data 2'!$A$6:$U$2935,2+$H$4)</f>
        <v>0</v>
      </c>
      <c r="E1265" s="93">
        <f t="shared" si="79"/>
        <v>1.259E-2</v>
      </c>
      <c r="F1265" s="94">
        <f t="shared" si="80"/>
        <v>2009</v>
      </c>
      <c r="G1265" s="80" t="str">
        <f t="shared" si="81"/>
        <v>She Oaks</v>
      </c>
      <c r="H1265" s="81">
        <f t="shared" si="82"/>
        <v>0</v>
      </c>
    </row>
    <row r="1266" spans="2:8" x14ac:dyDescent="0.3">
      <c r="B1266" s="72">
        <v>1260</v>
      </c>
      <c r="C1266" s="92" t="s">
        <v>1669</v>
      </c>
      <c r="D1266" s="93">
        <f>VLOOKUP($B1266,'Data 2'!$A$6:$U$2935,2+$H$4)</f>
        <v>0</v>
      </c>
      <c r="E1266" s="93">
        <f t="shared" si="79"/>
        <v>1.2600000000000002E-2</v>
      </c>
      <c r="F1266" s="94">
        <f t="shared" si="80"/>
        <v>2008</v>
      </c>
      <c r="G1266" s="80" t="str">
        <f t="shared" si="81"/>
        <v>Shays Flat</v>
      </c>
      <c r="H1266" s="81">
        <f t="shared" si="82"/>
        <v>0</v>
      </c>
    </row>
    <row r="1267" spans="2:8" x14ac:dyDescent="0.3">
      <c r="B1267" s="72">
        <v>1261</v>
      </c>
      <c r="C1267" s="92" t="s">
        <v>1670</v>
      </c>
      <c r="D1267" s="93">
        <f>VLOOKUP($B1267,'Data 2'!$A$6:$U$2935,2+$H$4)</f>
        <v>9.375</v>
      </c>
      <c r="E1267" s="93">
        <f t="shared" si="79"/>
        <v>9.3876100000000005</v>
      </c>
      <c r="F1267" s="94">
        <f t="shared" si="80"/>
        <v>177</v>
      </c>
      <c r="G1267" s="80" t="str">
        <f t="shared" si="81"/>
        <v>Shady Creek</v>
      </c>
      <c r="H1267" s="81">
        <f t="shared" si="82"/>
        <v>0</v>
      </c>
    </row>
    <row r="1268" spans="2:8" x14ac:dyDescent="0.3">
      <c r="B1268" s="72">
        <v>1262</v>
      </c>
      <c r="C1268" s="92" t="s">
        <v>1671</v>
      </c>
      <c r="D1268" s="93">
        <f>VLOOKUP($B1268,'Data 2'!$A$6:$U$2935,2+$H$4)</f>
        <v>0</v>
      </c>
      <c r="E1268" s="93">
        <f t="shared" si="79"/>
        <v>1.2620000000000001E-2</v>
      </c>
      <c r="F1268" s="94">
        <f t="shared" si="80"/>
        <v>2007</v>
      </c>
      <c r="G1268" s="80" t="str">
        <f t="shared" si="81"/>
        <v>Seville East</v>
      </c>
      <c r="H1268" s="81">
        <f t="shared" si="82"/>
        <v>0</v>
      </c>
    </row>
    <row r="1269" spans="2:8" x14ac:dyDescent="0.3">
      <c r="B1269" s="72">
        <v>1263</v>
      </c>
      <c r="C1269" s="92" t="s">
        <v>1672</v>
      </c>
      <c r="D1269" s="93">
        <f>VLOOKUP($B1269,'Data 2'!$A$6:$U$2935,2+$H$4)</f>
        <v>0</v>
      </c>
      <c r="E1269" s="93">
        <f t="shared" si="79"/>
        <v>1.2630000000000001E-2</v>
      </c>
      <c r="F1269" s="94">
        <f t="shared" si="80"/>
        <v>2006</v>
      </c>
      <c r="G1269" s="80" t="str">
        <f t="shared" si="81"/>
        <v>Serviceton</v>
      </c>
      <c r="H1269" s="81">
        <f t="shared" si="82"/>
        <v>0</v>
      </c>
    </row>
    <row r="1270" spans="2:8" x14ac:dyDescent="0.3">
      <c r="B1270" s="72">
        <v>1264</v>
      </c>
      <c r="C1270" s="92" t="s">
        <v>1673</v>
      </c>
      <c r="D1270" s="93">
        <f>VLOOKUP($B1270,'Data 2'!$A$6:$U$2935,2+$H$4)</f>
        <v>0</v>
      </c>
      <c r="E1270" s="93">
        <f t="shared" si="79"/>
        <v>1.264E-2</v>
      </c>
      <c r="F1270" s="94">
        <f t="shared" si="80"/>
        <v>2005</v>
      </c>
      <c r="G1270" s="80" t="str">
        <f t="shared" si="81"/>
        <v>Serpentine (Vic.)</v>
      </c>
      <c r="H1270" s="81">
        <f t="shared" si="82"/>
        <v>0</v>
      </c>
    </row>
    <row r="1271" spans="2:8" x14ac:dyDescent="0.3">
      <c r="B1271" s="72">
        <v>1265</v>
      </c>
      <c r="C1271" s="92" t="s">
        <v>1674</v>
      </c>
      <c r="D1271" s="93">
        <f>VLOOKUP($B1271,'Data 2'!$A$6:$U$2935,2+$H$4)</f>
        <v>16.666666666666664</v>
      </c>
      <c r="E1271" s="93">
        <f t="shared" si="79"/>
        <v>16.679316666666665</v>
      </c>
      <c r="F1271" s="94">
        <f t="shared" si="80"/>
        <v>66</v>
      </c>
      <c r="G1271" s="80" t="str">
        <f t="shared" si="81"/>
        <v>Separation Creek</v>
      </c>
      <c r="H1271" s="81">
        <f t="shared" si="82"/>
        <v>0</v>
      </c>
    </row>
    <row r="1272" spans="2:8" x14ac:dyDescent="0.3">
      <c r="B1272" s="72">
        <v>1266</v>
      </c>
      <c r="C1272" s="92" t="s">
        <v>1675</v>
      </c>
      <c r="D1272" s="93">
        <f>VLOOKUP($B1272,'Data 2'!$A$6:$U$2935,2+$H$4)</f>
        <v>0</v>
      </c>
      <c r="E1272" s="93">
        <f t="shared" si="79"/>
        <v>1.2660000000000001E-2</v>
      </c>
      <c r="F1272" s="94">
        <f t="shared" si="80"/>
        <v>2004</v>
      </c>
      <c r="G1272" s="80" t="str">
        <f t="shared" si="81"/>
        <v>Selwyn (Vic.)</v>
      </c>
      <c r="H1272" s="81">
        <f t="shared" si="82"/>
        <v>0</v>
      </c>
    </row>
    <row r="1273" spans="2:8" x14ac:dyDescent="0.3">
      <c r="B1273" s="72">
        <v>1267</v>
      </c>
      <c r="C1273" s="92" t="s">
        <v>1676</v>
      </c>
      <c r="D1273" s="93">
        <f>VLOOKUP($B1273,'Data 2'!$A$6:$U$2935,2+$H$4)</f>
        <v>0</v>
      </c>
      <c r="E1273" s="93">
        <f t="shared" si="79"/>
        <v>1.2670000000000001E-2</v>
      </c>
      <c r="F1273" s="94">
        <f t="shared" si="80"/>
        <v>2003</v>
      </c>
      <c r="G1273" s="80" t="str">
        <f t="shared" si="81"/>
        <v>Sebastian</v>
      </c>
      <c r="H1273" s="81">
        <f t="shared" si="82"/>
        <v>0</v>
      </c>
    </row>
    <row r="1274" spans="2:8" x14ac:dyDescent="0.3">
      <c r="B1274" s="72">
        <v>1268</v>
      </c>
      <c r="C1274" s="92" t="s">
        <v>1677</v>
      </c>
      <c r="D1274" s="93">
        <f>VLOOKUP($B1274,'Data 2'!$A$6:$U$2935,2+$H$4)</f>
        <v>0</v>
      </c>
      <c r="E1274" s="93">
        <f t="shared" si="79"/>
        <v>1.268E-2</v>
      </c>
      <c r="F1274" s="94">
        <f t="shared" si="80"/>
        <v>2002</v>
      </c>
      <c r="G1274" s="80" t="str">
        <f t="shared" si="81"/>
        <v>Seaview</v>
      </c>
      <c r="H1274" s="81">
        <f t="shared" si="82"/>
        <v>0</v>
      </c>
    </row>
    <row r="1275" spans="2:8" x14ac:dyDescent="0.3">
      <c r="B1275" s="72">
        <v>1269</v>
      </c>
      <c r="C1275" s="92" t="s">
        <v>1678</v>
      </c>
      <c r="D1275" s="93">
        <f>VLOOKUP($B1275,'Data 2'!$A$6:$U$2935,2+$H$4)</f>
        <v>0</v>
      </c>
      <c r="E1275" s="93">
        <f t="shared" si="79"/>
        <v>1.2690000000000002E-2</v>
      </c>
      <c r="F1275" s="94">
        <f t="shared" si="80"/>
        <v>2001</v>
      </c>
      <c r="G1275" s="80" t="str">
        <f t="shared" si="81"/>
        <v>Seaton (Vic.)</v>
      </c>
      <c r="H1275" s="81">
        <f t="shared" si="82"/>
        <v>0</v>
      </c>
    </row>
    <row r="1276" spans="2:8" x14ac:dyDescent="0.3">
      <c r="B1276" s="72">
        <v>1270</v>
      </c>
      <c r="C1276" s="92" t="s">
        <v>1679</v>
      </c>
      <c r="D1276" s="93">
        <f>VLOOKUP($B1276,'Data 2'!$A$6:$U$2935,2+$H$4)</f>
        <v>0</v>
      </c>
      <c r="E1276" s="93">
        <f t="shared" si="79"/>
        <v>1.2700000000000001E-2</v>
      </c>
      <c r="F1276" s="94">
        <f t="shared" si="80"/>
        <v>2000</v>
      </c>
      <c r="G1276" s="80" t="str">
        <f t="shared" si="81"/>
        <v>Seaspray</v>
      </c>
      <c r="H1276" s="81">
        <f t="shared" si="82"/>
        <v>0</v>
      </c>
    </row>
    <row r="1277" spans="2:8" x14ac:dyDescent="0.3">
      <c r="B1277" s="72">
        <v>1271</v>
      </c>
      <c r="C1277" s="92" t="s">
        <v>1680</v>
      </c>
      <c r="D1277" s="93">
        <f>VLOOKUP($B1277,'Data 2'!$A$6:$U$2935,2+$H$4)</f>
        <v>0</v>
      </c>
      <c r="E1277" s="93">
        <f t="shared" si="79"/>
        <v>1.2710000000000001E-2</v>
      </c>
      <c r="F1277" s="94">
        <f t="shared" si="80"/>
        <v>1999</v>
      </c>
      <c r="G1277" s="80" t="str">
        <f t="shared" si="81"/>
        <v>Seaholme</v>
      </c>
      <c r="H1277" s="81">
        <f t="shared" si="82"/>
        <v>0</v>
      </c>
    </row>
    <row r="1278" spans="2:8" x14ac:dyDescent="0.3">
      <c r="B1278" s="72">
        <v>1272</v>
      </c>
      <c r="C1278" s="92" t="s">
        <v>1681</v>
      </c>
      <c r="D1278" s="93">
        <f>VLOOKUP($B1278,'Data 2'!$A$6:$U$2935,2+$H$4)</f>
        <v>0</v>
      </c>
      <c r="E1278" s="93">
        <f t="shared" si="79"/>
        <v>1.272E-2</v>
      </c>
      <c r="F1278" s="94">
        <f t="shared" si="80"/>
        <v>1998</v>
      </c>
      <c r="G1278" s="80" t="str">
        <f t="shared" si="81"/>
        <v>Seacombe</v>
      </c>
      <c r="H1278" s="81">
        <f t="shared" si="82"/>
        <v>0</v>
      </c>
    </row>
    <row r="1279" spans="2:8" x14ac:dyDescent="0.3">
      <c r="B1279" s="72">
        <v>1273</v>
      </c>
      <c r="C1279" s="92" t="s">
        <v>1682</v>
      </c>
      <c r="D1279" s="93">
        <f>VLOOKUP($B1279,'Data 2'!$A$6:$U$2935,2+$H$4)</f>
        <v>0</v>
      </c>
      <c r="E1279" s="93">
        <f t="shared" si="79"/>
        <v>1.2730000000000002E-2</v>
      </c>
      <c r="F1279" s="94">
        <f t="shared" si="80"/>
        <v>1997</v>
      </c>
      <c r="G1279" s="80" t="str">
        <f t="shared" si="81"/>
        <v>Sea Lake</v>
      </c>
      <c r="H1279" s="81">
        <f t="shared" si="82"/>
        <v>0</v>
      </c>
    </row>
    <row r="1280" spans="2:8" x14ac:dyDescent="0.3">
      <c r="B1280" s="72">
        <v>1274</v>
      </c>
      <c r="C1280" s="92" t="s">
        <v>1683</v>
      </c>
      <c r="D1280" s="93">
        <f>VLOOKUP($B1280,'Data 2'!$A$6:$U$2935,2+$H$4)</f>
        <v>0</v>
      </c>
      <c r="E1280" s="93">
        <f t="shared" si="79"/>
        <v>1.2740000000000001E-2</v>
      </c>
      <c r="F1280" s="94">
        <f t="shared" si="80"/>
        <v>1996</v>
      </c>
      <c r="G1280" s="80" t="str">
        <f t="shared" si="81"/>
        <v>Scotts Creek (Vic.)</v>
      </c>
      <c r="H1280" s="81">
        <f t="shared" si="82"/>
        <v>0</v>
      </c>
    </row>
    <row r="1281" spans="2:8" x14ac:dyDescent="0.3">
      <c r="B1281" s="72">
        <v>1275</v>
      </c>
      <c r="C1281" s="92" t="s">
        <v>1684</v>
      </c>
      <c r="D1281" s="93">
        <f>VLOOKUP($B1281,'Data 2'!$A$6:$U$2935,2+$H$4)</f>
        <v>0</v>
      </c>
      <c r="E1281" s="93">
        <f t="shared" si="79"/>
        <v>1.2750000000000001E-2</v>
      </c>
      <c r="F1281" s="94">
        <f t="shared" si="80"/>
        <v>1995</v>
      </c>
      <c r="G1281" s="80" t="str">
        <f t="shared" si="81"/>
        <v>Scotsburn</v>
      </c>
      <c r="H1281" s="81">
        <f t="shared" si="82"/>
        <v>0</v>
      </c>
    </row>
    <row r="1282" spans="2:8" x14ac:dyDescent="0.3">
      <c r="B1282" s="72">
        <v>1276</v>
      </c>
      <c r="C1282" s="92" t="s">
        <v>1685</v>
      </c>
      <c r="D1282" s="93">
        <f>VLOOKUP($B1282,'Data 2'!$A$6:$U$2935,2+$H$4)</f>
        <v>0</v>
      </c>
      <c r="E1282" s="93">
        <f t="shared" si="79"/>
        <v>1.2760000000000001E-2</v>
      </c>
      <c r="F1282" s="94">
        <f t="shared" si="80"/>
        <v>1994</v>
      </c>
      <c r="G1282" s="80" t="str">
        <f t="shared" si="81"/>
        <v>Scotchmans Lead</v>
      </c>
      <c r="H1282" s="81">
        <f t="shared" si="82"/>
        <v>0</v>
      </c>
    </row>
    <row r="1283" spans="2:8" x14ac:dyDescent="0.3">
      <c r="B1283" s="72">
        <v>1277</v>
      </c>
      <c r="C1283" s="92" t="s">
        <v>378</v>
      </c>
      <c r="D1283" s="93">
        <f>VLOOKUP($B1283,'Data 2'!$A$6:$U$2935,2+$H$4)</f>
        <v>11.538461538461538</v>
      </c>
      <c r="E1283" s="93">
        <f t="shared" si="79"/>
        <v>11.551231538461538</v>
      </c>
      <c r="F1283" s="94">
        <f t="shared" si="80"/>
        <v>123</v>
      </c>
      <c r="G1283" s="80" t="str">
        <f t="shared" si="81"/>
        <v>Scarsdale</v>
      </c>
      <c r="H1283" s="81">
        <f t="shared" si="82"/>
        <v>0</v>
      </c>
    </row>
    <row r="1284" spans="2:8" x14ac:dyDescent="0.3">
      <c r="B1284" s="72">
        <v>1278</v>
      </c>
      <c r="C1284" s="92" t="s">
        <v>1686</v>
      </c>
      <c r="D1284" s="93">
        <f>VLOOKUP($B1284,'Data 2'!$A$6:$U$2935,2+$H$4)</f>
        <v>0</v>
      </c>
      <c r="E1284" s="93">
        <f t="shared" si="79"/>
        <v>1.2780000000000001E-2</v>
      </c>
      <c r="F1284" s="94">
        <f t="shared" si="80"/>
        <v>1993</v>
      </c>
      <c r="G1284" s="80" t="str">
        <f t="shared" si="81"/>
        <v>Sawmill Settlement</v>
      </c>
      <c r="H1284" s="81">
        <f t="shared" si="82"/>
        <v>0</v>
      </c>
    </row>
    <row r="1285" spans="2:8" x14ac:dyDescent="0.3">
      <c r="B1285" s="72">
        <v>1279</v>
      </c>
      <c r="C1285" s="92" t="s">
        <v>1687</v>
      </c>
      <c r="D1285" s="93">
        <f>VLOOKUP($B1285,'Data 2'!$A$6:$U$2935,2+$H$4)</f>
        <v>3.1468531468531471</v>
      </c>
      <c r="E1285" s="93">
        <f t="shared" si="79"/>
        <v>3.159643146853147</v>
      </c>
      <c r="F1285" s="94">
        <f t="shared" si="80"/>
        <v>583</v>
      </c>
      <c r="G1285" s="80" t="str">
        <f t="shared" si="81"/>
        <v>Sarsfield</v>
      </c>
      <c r="H1285" s="81">
        <f t="shared" si="82"/>
        <v>0</v>
      </c>
    </row>
    <row r="1286" spans="2:8" x14ac:dyDescent="0.3">
      <c r="B1286" s="72">
        <v>1280</v>
      </c>
      <c r="C1286" s="92" t="s">
        <v>1688</v>
      </c>
      <c r="D1286" s="93">
        <f>VLOOKUP($B1286,'Data 2'!$A$6:$U$2935,2+$H$4)</f>
        <v>0</v>
      </c>
      <c r="E1286" s="93">
        <f t="shared" si="79"/>
        <v>1.2800000000000001E-2</v>
      </c>
      <c r="F1286" s="94">
        <f t="shared" si="80"/>
        <v>1992</v>
      </c>
      <c r="G1286" s="80" t="str">
        <f t="shared" si="81"/>
        <v>Sargood</v>
      </c>
      <c r="H1286" s="81">
        <f t="shared" si="82"/>
        <v>0</v>
      </c>
    </row>
    <row r="1287" spans="2:8" x14ac:dyDescent="0.3">
      <c r="B1287" s="72">
        <v>1281</v>
      </c>
      <c r="C1287" s="92" t="s">
        <v>1689</v>
      </c>
      <c r="D1287" s="93">
        <f>VLOOKUP($B1287,'Data 2'!$A$6:$U$2935,2+$H$4)</f>
        <v>0</v>
      </c>
      <c r="E1287" s="93">
        <f t="shared" si="79"/>
        <v>1.281E-2</v>
      </c>
      <c r="F1287" s="94">
        <f t="shared" si="80"/>
        <v>1991</v>
      </c>
      <c r="G1287" s="80" t="str">
        <f t="shared" si="81"/>
        <v>Sandy Point (Vic.)</v>
      </c>
      <c r="H1287" s="81">
        <f t="shared" si="82"/>
        <v>0</v>
      </c>
    </row>
    <row r="1288" spans="2:8" x14ac:dyDescent="0.3">
      <c r="B1288" s="72">
        <v>1282</v>
      </c>
      <c r="C1288" s="92" t="s">
        <v>1690</v>
      </c>
      <c r="D1288" s="93">
        <f>VLOOKUP($B1288,'Data 2'!$A$6:$U$2935,2+$H$4)</f>
        <v>13.333333333333334</v>
      </c>
      <c r="E1288" s="93">
        <f t="shared" ref="E1288:E1351" si="83">D1288+0.00001*B1288</f>
        <v>13.346153333333334</v>
      </c>
      <c r="F1288" s="94">
        <f t="shared" ref="F1288:F1351" si="84">RANK(E1288,E$7:E$2935)</f>
        <v>95</v>
      </c>
      <c r="G1288" s="80" t="str">
        <f t="shared" ref="G1288:G1351" si="85">VLOOKUP(MATCH(B1288,F$7:F$2935,0),$B$7:$D$2935,2)</f>
        <v>Sandy Creek (Vic.)</v>
      </c>
      <c r="H1288" s="81">
        <f t="shared" ref="H1288:H1351" si="86">VLOOKUP(MATCH(B1288,F$7:F$2935,0),$B$7:$D$2935,3)</f>
        <v>0</v>
      </c>
    </row>
    <row r="1289" spans="2:8" x14ac:dyDescent="0.3">
      <c r="B1289" s="72">
        <v>1283</v>
      </c>
      <c r="C1289" s="92" t="s">
        <v>1691</v>
      </c>
      <c r="D1289" s="93">
        <f>VLOOKUP($B1289,'Data 2'!$A$6:$U$2935,2+$H$4)</f>
        <v>0</v>
      </c>
      <c r="E1289" s="93">
        <f t="shared" si="83"/>
        <v>1.2830000000000001E-2</v>
      </c>
      <c r="F1289" s="94">
        <f t="shared" si="84"/>
        <v>1990</v>
      </c>
      <c r="G1289" s="80" t="str">
        <f t="shared" si="85"/>
        <v>Sandon (Vic.)</v>
      </c>
      <c r="H1289" s="81">
        <f t="shared" si="86"/>
        <v>0</v>
      </c>
    </row>
    <row r="1290" spans="2:8" x14ac:dyDescent="0.3">
      <c r="B1290" s="72">
        <v>1284</v>
      </c>
      <c r="C1290" s="92" t="s">
        <v>1692</v>
      </c>
      <c r="D1290" s="93">
        <f>VLOOKUP($B1290,'Data 2'!$A$6:$U$2935,2+$H$4)</f>
        <v>2.547770700636943</v>
      </c>
      <c r="E1290" s="93">
        <f t="shared" si="83"/>
        <v>2.5606107006369432</v>
      </c>
      <c r="F1290" s="94">
        <f t="shared" si="84"/>
        <v>637</v>
      </c>
      <c r="G1290" s="80" t="str">
        <f t="shared" si="85"/>
        <v>Sandhill Lake</v>
      </c>
      <c r="H1290" s="81">
        <f t="shared" si="86"/>
        <v>0</v>
      </c>
    </row>
    <row r="1291" spans="2:8" x14ac:dyDescent="0.3">
      <c r="B1291" s="72">
        <v>1285</v>
      </c>
      <c r="C1291" s="92" t="s">
        <v>1693</v>
      </c>
      <c r="D1291" s="93">
        <f>VLOOKUP($B1291,'Data 2'!$A$6:$U$2935,2+$H$4)</f>
        <v>0</v>
      </c>
      <c r="E1291" s="93">
        <f t="shared" si="83"/>
        <v>1.285E-2</v>
      </c>
      <c r="F1291" s="94">
        <f t="shared" si="84"/>
        <v>1989</v>
      </c>
      <c r="G1291" s="80" t="str">
        <f t="shared" si="85"/>
        <v>Sandford (Vic.)</v>
      </c>
      <c r="H1291" s="81">
        <f t="shared" si="86"/>
        <v>0</v>
      </c>
    </row>
    <row r="1292" spans="2:8" x14ac:dyDescent="0.3">
      <c r="B1292" s="72">
        <v>1286</v>
      </c>
      <c r="C1292" s="92" t="s">
        <v>1694</v>
      </c>
      <c r="D1292" s="93">
        <f>VLOOKUP($B1292,'Data 2'!$A$6:$U$2935,2+$H$4)</f>
        <v>5.8823529411764701</v>
      </c>
      <c r="E1292" s="93">
        <f t="shared" si="83"/>
        <v>5.89521294117647</v>
      </c>
      <c r="F1292" s="94">
        <f t="shared" si="84"/>
        <v>351</v>
      </c>
      <c r="G1292" s="80" t="str">
        <f t="shared" si="85"/>
        <v>Samaria</v>
      </c>
      <c r="H1292" s="81">
        <f t="shared" si="86"/>
        <v>0</v>
      </c>
    </row>
    <row r="1293" spans="2:8" x14ac:dyDescent="0.3">
      <c r="B1293" s="72">
        <v>1287</v>
      </c>
      <c r="C1293" s="92" t="s">
        <v>1695</v>
      </c>
      <c r="D1293" s="93">
        <f>VLOOKUP($B1293,'Data 2'!$A$6:$U$2935,2+$H$4)</f>
        <v>12.121212121212121</v>
      </c>
      <c r="E1293" s="93">
        <f t="shared" si="83"/>
        <v>12.134082121212121</v>
      </c>
      <c r="F1293" s="94">
        <f t="shared" si="84"/>
        <v>116</v>
      </c>
      <c r="G1293" s="80" t="str">
        <f t="shared" si="85"/>
        <v>Salisbury West</v>
      </c>
      <c r="H1293" s="81">
        <f t="shared" si="86"/>
        <v>0</v>
      </c>
    </row>
    <row r="1294" spans="2:8" x14ac:dyDescent="0.3">
      <c r="B1294" s="72">
        <v>1288</v>
      </c>
      <c r="C1294" s="92" t="s">
        <v>1696</v>
      </c>
      <c r="D1294" s="93">
        <f>VLOOKUP($B1294,'Data 2'!$A$6:$U$2935,2+$H$4)</f>
        <v>0</v>
      </c>
      <c r="E1294" s="93">
        <f t="shared" si="83"/>
        <v>1.2880000000000001E-2</v>
      </c>
      <c r="F1294" s="94">
        <f t="shared" si="84"/>
        <v>1988</v>
      </c>
      <c r="G1294" s="80" t="str">
        <f t="shared" si="85"/>
        <v>Sailors Hill</v>
      </c>
      <c r="H1294" s="81">
        <f t="shared" si="86"/>
        <v>0</v>
      </c>
    </row>
    <row r="1295" spans="2:8" x14ac:dyDescent="0.3">
      <c r="B1295" s="72">
        <v>1289</v>
      </c>
      <c r="C1295" s="92" t="s">
        <v>1697</v>
      </c>
      <c r="D1295" s="93">
        <f>VLOOKUP($B1295,'Data 2'!$A$6:$U$2935,2+$H$4)</f>
        <v>0</v>
      </c>
      <c r="E1295" s="93">
        <f t="shared" si="83"/>
        <v>1.289E-2</v>
      </c>
      <c r="F1295" s="94">
        <f t="shared" si="84"/>
        <v>1987</v>
      </c>
      <c r="G1295" s="80" t="str">
        <f t="shared" si="85"/>
        <v>Sailors Falls</v>
      </c>
      <c r="H1295" s="81">
        <f t="shared" si="86"/>
        <v>0</v>
      </c>
    </row>
    <row r="1296" spans="2:8" x14ac:dyDescent="0.3">
      <c r="B1296" s="72">
        <v>1290</v>
      </c>
      <c r="C1296" s="92" t="s">
        <v>1698</v>
      </c>
      <c r="D1296" s="93">
        <f>VLOOKUP($B1296,'Data 2'!$A$6:$U$2935,2+$H$4)</f>
        <v>0</v>
      </c>
      <c r="E1296" s="93">
        <f t="shared" si="83"/>
        <v>1.2900000000000002E-2</v>
      </c>
      <c r="F1296" s="94">
        <f t="shared" si="84"/>
        <v>1986</v>
      </c>
      <c r="G1296" s="80" t="str">
        <f t="shared" si="85"/>
        <v>Rythdale</v>
      </c>
      <c r="H1296" s="81">
        <f t="shared" si="86"/>
        <v>0</v>
      </c>
    </row>
    <row r="1297" spans="2:8" x14ac:dyDescent="0.3">
      <c r="B1297" s="72">
        <v>1291</v>
      </c>
      <c r="C1297" s="92" t="s">
        <v>1699</v>
      </c>
      <c r="D1297" s="93">
        <f>VLOOKUP($B1297,'Data 2'!$A$6:$U$2935,2+$H$4)</f>
        <v>0</v>
      </c>
      <c r="E1297" s="93">
        <f t="shared" si="83"/>
        <v>1.2910000000000001E-2</v>
      </c>
      <c r="F1297" s="94">
        <f t="shared" si="84"/>
        <v>1985</v>
      </c>
      <c r="G1297" s="80" t="str">
        <f t="shared" si="85"/>
        <v>Ryanston</v>
      </c>
      <c r="H1297" s="81">
        <f t="shared" si="86"/>
        <v>0</v>
      </c>
    </row>
    <row r="1298" spans="2:8" x14ac:dyDescent="0.3">
      <c r="B1298" s="72">
        <v>1292</v>
      </c>
      <c r="C1298" s="92" t="s">
        <v>1700</v>
      </c>
      <c r="D1298" s="93">
        <f>VLOOKUP($B1298,'Data 2'!$A$6:$U$2935,2+$H$4)</f>
        <v>0</v>
      </c>
      <c r="E1298" s="93">
        <f t="shared" si="83"/>
        <v>1.2920000000000001E-2</v>
      </c>
      <c r="F1298" s="94">
        <f t="shared" si="84"/>
        <v>1984</v>
      </c>
      <c r="G1298" s="80" t="str">
        <f t="shared" si="85"/>
        <v>Ryans</v>
      </c>
      <c r="H1298" s="81">
        <f t="shared" si="86"/>
        <v>0</v>
      </c>
    </row>
    <row r="1299" spans="2:8" x14ac:dyDescent="0.3">
      <c r="B1299" s="72">
        <v>1293</v>
      </c>
      <c r="C1299" s="92" t="s">
        <v>1701</v>
      </c>
      <c r="D1299" s="93">
        <f>VLOOKUP($B1299,'Data 2'!$A$6:$U$2935,2+$H$4)</f>
        <v>9.0733590733590734</v>
      </c>
      <c r="E1299" s="93">
        <f t="shared" si="83"/>
        <v>9.0862890733590742</v>
      </c>
      <c r="F1299" s="94">
        <f t="shared" si="84"/>
        <v>184</v>
      </c>
      <c r="G1299" s="80" t="str">
        <f t="shared" si="85"/>
        <v>Russells Bridge</v>
      </c>
      <c r="H1299" s="81">
        <f t="shared" si="86"/>
        <v>0</v>
      </c>
    </row>
    <row r="1300" spans="2:8" x14ac:dyDescent="0.3">
      <c r="B1300" s="72">
        <v>1294</v>
      </c>
      <c r="C1300" s="92" t="s">
        <v>1702</v>
      </c>
      <c r="D1300" s="93">
        <f>VLOOKUP($B1300,'Data 2'!$A$6:$U$2935,2+$H$4)</f>
        <v>0</v>
      </c>
      <c r="E1300" s="93">
        <f t="shared" si="83"/>
        <v>1.2940000000000002E-2</v>
      </c>
      <c r="F1300" s="94">
        <f t="shared" si="84"/>
        <v>1983</v>
      </c>
      <c r="G1300" s="80" t="str">
        <f t="shared" si="85"/>
        <v>Rupanyup</v>
      </c>
      <c r="H1300" s="81">
        <f t="shared" si="86"/>
        <v>0</v>
      </c>
    </row>
    <row r="1301" spans="2:8" x14ac:dyDescent="0.3">
      <c r="B1301" s="72">
        <v>1295</v>
      </c>
      <c r="C1301" s="92" t="s">
        <v>1703</v>
      </c>
      <c r="D1301" s="93">
        <f>VLOOKUP($B1301,'Data 2'!$A$6:$U$2935,2+$H$4)</f>
        <v>0</v>
      </c>
      <c r="E1301" s="93">
        <f t="shared" si="83"/>
        <v>1.2950000000000001E-2</v>
      </c>
      <c r="F1301" s="94">
        <f t="shared" si="84"/>
        <v>1982</v>
      </c>
      <c r="G1301" s="80" t="str">
        <f t="shared" si="85"/>
        <v>Runnymede (Vic.)</v>
      </c>
      <c r="H1301" s="81">
        <f t="shared" si="86"/>
        <v>0</v>
      </c>
    </row>
    <row r="1302" spans="2:8" x14ac:dyDescent="0.3">
      <c r="B1302" s="72">
        <v>1296</v>
      </c>
      <c r="C1302" s="92" t="s">
        <v>1704</v>
      </c>
      <c r="D1302" s="93">
        <f>VLOOKUP($B1302,'Data 2'!$A$6:$U$2935,2+$H$4)</f>
        <v>0</v>
      </c>
      <c r="E1302" s="93">
        <f t="shared" si="83"/>
        <v>1.2960000000000001E-2</v>
      </c>
      <c r="F1302" s="94">
        <f t="shared" si="84"/>
        <v>1981</v>
      </c>
      <c r="G1302" s="80" t="str">
        <f t="shared" si="85"/>
        <v>Running Creek (Vic.)</v>
      </c>
      <c r="H1302" s="81">
        <f t="shared" si="86"/>
        <v>0</v>
      </c>
    </row>
    <row r="1303" spans="2:8" x14ac:dyDescent="0.3">
      <c r="B1303" s="72">
        <v>1297</v>
      </c>
      <c r="C1303" s="92" t="s">
        <v>1705</v>
      </c>
      <c r="D1303" s="93">
        <f>VLOOKUP($B1303,'Data 2'!$A$6:$U$2935,2+$H$4)</f>
        <v>0</v>
      </c>
      <c r="E1303" s="93">
        <f t="shared" si="83"/>
        <v>1.2970000000000001E-2</v>
      </c>
      <c r="F1303" s="94">
        <f t="shared" si="84"/>
        <v>1980</v>
      </c>
      <c r="G1303" s="80" t="str">
        <f t="shared" si="85"/>
        <v>Ruffy</v>
      </c>
      <c r="H1303" s="81">
        <f t="shared" si="86"/>
        <v>0</v>
      </c>
    </row>
    <row r="1304" spans="2:8" x14ac:dyDescent="0.3">
      <c r="B1304" s="72">
        <v>1298</v>
      </c>
      <c r="C1304" s="92" t="s">
        <v>1706</v>
      </c>
      <c r="D1304" s="93">
        <f>VLOOKUP($B1304,'Data 2'!$A$6:$U$2935,2+$H$4)</f>
        <v>0</v>
      </c>
      <c r="E1304" s="93">
        <f t="shared" si="83"/>
        <v>1.298E-2</v>
      </c>
      <c r="F1304" s="94">
        <f t="shared" si="84"/>
        <v>1979</v>
      </c>
      <c r="G1304" s="80" t="str">
        <f t="shared" si="85"/>
        <v>Ruby</v>
      </c>
      <c r="H1304" s="81">
        <f t="shared" si="86"/>
        <v>0</v>
      </c>
    </row>
    <row r="1305" spans="2:8" x14ac:dyDescent="0.3">
      <c r="B1305" s="72">
        <v>1299</v>
      </c>
      <c r="C1305" s="92" t="s">
        <v>1707</v>
      </c>
      <c r="D1305" s="93">
        <f>VLOOKUP($B1305,'Data 2'!$A$6:$U$2935,2+$H$4)</f>
        <v>0</v>
      </c>
      <c r="E1305" s="93">
        <f t="shared" si="83"/>
        <v>1.2990000000000002E-2</v>
      </c>
      <c r="F1305" s="94">
        <f t="shared" si="84"/>
        <v>1978</v>
      </c>
      <c r="G1305" s="80" t="str">
        <f t="shared" si="85"/>
        <v>Rubicon</v>
      </c>
      <c r="H1305" s="81">
        <f t="shared" si="86"/>
        <v>0</v>
      </c>
    </row>
    <row r="1306" spans="2:8" x14ac:dyDescent="0.3">
      <c r="B1306" s="72">
        <v>1300</v>
      </c>
      <c r="C1306" s="92" t="s">
        <v>1708</v>
      </c>
      <c r="D1306" s="93">
        <f>VLOOKUP($B1306,'Data 2'!$A$6:$U$2935,2+$H$4)</f>
        <v>0</v>
      </c>
      <c r="E1306" s="93">
        <f t="shared" si="83"/>
        <v>1.3000000000000001E-2</v>
      </c>
      <c r="F1306" s="94">
        <f t="shared" si="84"/>
        <v>1977</v>
      </c>
      <c r="G1306" s="80" t="str">
        <f t="shared" si="85"/>
        <v>Rowsley</v>
      </c>
      <c r="H1306" s="81">
        <f t="shared" si="86"/>
        <v>0</v>
      </c>
    </row>
    <row r="1307" spans="2:8" x14ac:dyDescent="0.3">
      <c r="B1307" s="72">
        <v>1301</v>
      </c>
      <c r="C1307" s="92" t="s">
        <v>1709</v>
      </c>
      <c r="D1307" s="93">
        <f>VLOOKUP($B1307,'Data 2'!$A$6:$U$2935,2+$H$4)</f>
        <v>0</v>
      </c>
      <c r="E1307" s="93">
        <f t="shared" si="83"/>
        <v>1.3010000000000001E-2</v>
      </c>
      <c r="F1307" s="94">
        <f t="shared" si="84"/>
        <v>1976</v>
      </c>
      <c r="G1307" s="80" t="str">
        <f t="shared" si="85"/>
        <v>Rostron</v>
      </c>
      <c r="H1307" s="81">
        <f t="shared" si="86"/>
        <v>0</v>
      </c>
    </row>
    <row r="1308" spans="2:8" x14ac:dyDescent="0.3">
      <c r="B1308" s="72">
        <v>1302</v>
      </c>
      <c r="C1308" s="92" t="s">
        <v>1710</v>
      </c>
      <c r="D1308" s="93">
        <f>VLOOKUP($B1308,'Data 2'!$A$6:$U$2935,2+$H$4)</f>
        <v>0</v>
      </c>
      <c r="E1308" s="93">
        <f t="shared" si="83"/>
        <v>1.302E-2</v>
      </c>
      <c r="F1308" s="94">
        <f t="shared" si="84"/>
        <v>1975</v>
      </c>
      <c r="G1308" s="80" t="str">
        <f t="shared" si="85"/>
        <v>Rossbridge</v>
      </c>
      <c r="H1308" s="81">
        <f t="shared" si="86"/>
        <v>0</v>
      </c>
    </row>
    <row r="1309" spans="2:8" x14ac:dyDescent="0.3">
      <c r="B1309" s="72">
        <v>1303</v>
      </c>
      <c r="C1309" s="92" t="s">
        <v>1711</v>
      </c>
      <c r="D1309" s="93">
        <f>VLOOKUP($B1309,'Data 2'!$A$6:$U$2935,2+$H$4)</f>
        <v>0</v>
      </c>
      <c r="E1309" s="93">
        <f t="shared" si="83"/>
        <v>1.3030000000000002E-2</v>
      </c>
      <c r="F1309" s="94">
        <f t="shared" si="84"/>
        <v>1974</v>
      </c>
      <c r="G1309" s="80" t="str">
        <f t="shared" si="85"/>
        <v>Ross Creek (Vic.)</v>
      </c>
      <c r="H1309" s="81">
        <f t="shared" si="86"/>
        <v>0</v>
      </c>
    </row>
    <row r="1310" spans="2:8" x14ac:dyDescent="0.3">
      <c r="B1310" s="72">
        <v>1304</v>
      </c>
      <c r="C1310" s="92" t="s">
        <v>1712</v>
      </c>
      <c r="D1310" s="93">
        <f>VLOOKUP($B1310,'Data 2'!$A$6:$U$2935,2+$H$4)</f>
        <v>0</v>
      </c>
      <c r="E1310" s="93">
        <f t="shared" si="83"/>
        <v>1.3040000000000001E-2</v>
      </c>
      <c r="F1310" s="94">
        <f t="shared" si="84"/>
        <v>1973</v>
      </c>
      <c r="G1310" s="80" t="str">
        <f t="shared" si="85"/>
        <v>Roslynmead</v>
      </c>
      <c r="H1310" s="81">
        <f t="shared" si="86"/>
        <v>0</v>
      </c>
    </row>
    <row r="1311" spans="2:8" x14ac:dyDescent="0.3">
      <c r="B1311" s="72">
        <v>1305</v>
      </c>
      <c r="C1311" s="92" t="s">
        <v>1713</v>
      </c>
      <c r="D1311" s="93">
        <f>VLOOKUP($B1311,'Data 2'!$A$6:$U$2935,2+$H$4)</f>
        <v>0</v>
      </c>
      <c r="E1311" s="93">
        <f t="shared" si="83"/>
        <v>1.3050000000000001E-2</v>
      </c>
      <c r="F1311" s="94">
        <f t="shared" si="84"/>
        <v>1972</v>
      </c>
      <c r="G1311" s="80" t="str">
        <f t="shared" si="85"/>
        <v>Rosewhite</v>
      </c>
      <c r="H1311" s="81">
        <f t="shared" si="86"/>
        <v>0</v>
      </c>
    </row>
    <row r="1312" spans="2:8" x14ac:dyDescent="0.3">
      <c r="B1312" s="72">
        <v>1306</v>
      </c>
      <c r="C1312" s="92" t="s">
        <v>1714</v>
      </c>
      <c r="D1312" s="93">
        <f>VLOOKUP($B1312,'Data 2'!$A$6:$U$2935,2+$H$4)</f>
        <v>0</v>
      </c>
      <c r="E1312" s="93">
        <f t="shared" si="83"/>
        <v>1.306E-2</v>
      </c>
      <c r="F1312" s="94">
        <f t="shared" si="84"/>
        <v>1971</v>
      </c>
      <c r="G1312" s="80" t="str">
        <f t="shared" si="85"/>
        <v>Roses Gap</v>
      </c>
      <c r="H1312" s="81">
        <f t="shared" si="86"/>
        <v>0</v>
      </c>
    </row>
    <row r="1313" spans="2:8" x14ac:dyDescent="0.3">
      <c r="B1313" s="72">
        <v>1307</v>
      </c>
      <c r="C1313" s="92" t="s">
        <v>1715</v>
      </c>
      <c r="D1313" s="93">
        <f>VLOOKUP($B1313,'Data 2'!$A$6:$U$2935,2+$H$4)</f>
        <v>0</v>
      </c>
      <c r="E1313" s="93">
        <f t="shared" si="83"/>
        <v>1.3070000000000002E-2</v>
      </c>
      <c r="F1313" s="94">
        <f t="shared" si="84"/>
        <v>1970</v>
      </c>
      <c r="G1313" s="80" t="str">
        <f t="shared" si="85"/>
        <v>Rosebery (Vic.)</v>
      </c>
      <c r="H1313" s="81">
        <f t="shared" si="86"/>
        <v>0</v>
      </c>
    </row>
    <row r="1314" spans="2:8" x14ac:dyDescent="0.3">
      <c r="B1314" s="72">
        <v>1308</v>
      </c>
      <c r="C1314" s="92" t="s">
        <v>1716</v>
      </c>
      <c r="D1314" s="93">
        <f>VLOOKUP($B1314,'Data 2'!$A$6:$U$2935,2+$H$4)</f>
        <v>0</v>
      </c>
      <c r="E1314" s="93">
        <f t="shared" si="83"/>
        <v>1.3080000000000001E-2</v>
      </c>
      <c r="F1314" s="94">
        <f t="shared" si="84"/>
        <v>1969</v>
      </c>
      <c r="G1314" s="80" t="str">
        <f t="shared" si="85"/>
        <v>Rose River</v>
      </c>
      <c r="H1314" s="81">
        <f t="shared" si="86"/>
        <v>0</v>
      </c>
    </row>
    <row r="1315" spans="2:8" x14ac:dyDescent="0.3">
      <c r="B1315" s="72">
        <v>1309</v>
      </c>
      <c r="C1315" s="92" t="s">
        <v>1717</v>
      </c>
      <c r="D1315" s="93">
        <f>VLOOKUP($B1315,'Data 2'!$A$6:$U$2935,2+$H$4)</f>
        <v>0</v>
      </c>
      <c r="E1315" s="93">
        <f t="shared" si="83"/>
        <v>1.3090000000000001E-2</v>
      </c>
      <c r="F1315" s="94">
        <f t="shared" si="84"/>
        <v>1968</v>
      </c>
      <c r="G1315" s="80" t="str">
        <f t="shared" si="85"/>
        <v>Rokewood Junction</v>
      </c>
      <c r="H1315" s="81">
        <f t="shared" si="86"/>
        <v>0</v>
      </c>
    </row>
    <row r="1316" spans="2:8" x14ac:dyDescent="0.3">
      <c r="B1316" s="72">
        <v>1310</v>
      </c>
      <c r="C1316" s="92" t="s">
        <v>1718</v>
      </c>
      <c r="D1316" s="93">
        <f>VLOOKUP($B1316,'Data 2'!$A$6:$U$2935,2+$H$4)</f>
        <v>0</v>
      </c>
      <c r="E1316" s="93">
        <f t="shared" si="83"/>
        <v>1.3100000000000001E-2</v>
      </c>
      <c r="F1316" s="94">
        <f t="shared" si="84"/>
        <v>1967</v>
      </c>
      <c r="G1316" s="80" t="str">
        <f t="shared" si="85"/>
        <v>Rokeby (Vic.)</v>
      </c>
      <c r="H1316" s="81">
        <f t="shared" si="86"/>
        <v>0</v>
      </c>
    </row>
    <row r="1317" spans="2:8" x14ac:dyDescent="0.3">
      <c r="B1317" s="72">
        <v>1311</v>
      </c>
      <c r="C1317" s="92" t="s">
        <v>1719</v>
      </c>
      <c r="D1317" s="93">
        <f>VLOOKUP($B1317,'Data 2'!$A$6:$U$2935,2+$H$4)</f>
        <v>0</v>
      </c>
      <c r="E1317" s="93">
        <f t="shared" si="83"/>
        <v>1.3110000000000002E-2</v>
      </c>
      <c r="F1317" s="94">
        <f t="shared" si="84"/>
        <v>1966</v>
      </c>
      <c r="G1317" s="80" t="str">
        <f t="shared" si="85"/>
        <v>Rocky Point (Vic.)</v>
      </c>
      <c r="H1317" s="81">
        <f t="shared" si="86"/>
        <v>0</v>
      </c>
    </row>
    <row r="1318" spans="2:8" x14ac:dyDescent="0.3">
      <c r="B1318" s="72">
        <v>1312</v>
      </c>
      <c r="C1318" s="92" t="s">
        <v>379</v>
      </c>
      <c r="D1318" s="93">
        <f>VLOOKUP($B1318,'Data 2'!$A$6:$U$2935,2+$H$4)</f>
        <v>8.8235294117647065</v>
      </c>
      <c r="E1318" s="93">
        <f t="shared" si="83"/>
        <v>8.8366494117647072</v>
      </c>
      <c r="F1318" s="94">
        <f t="shared" si="84"/>
        <v>190</v>
      </c>
      <c r="G1318" s="80" t="str">
        <f t="shared" si="85"/>
        <v>Rocklyn</v>
      </c>
      <c r="H1318" s="81">
        <f t="shared" si="86"/>
        <v>0</v>
      </c>
    </row>
    <row r="1319" spans="2:8" x14ac:dyDescent="0.3">
      <c r="B1319" s="72">
        <v>1313</v>
      </c>
      <c r="C1319" s="92" t="s">
        <v>1720</v>
      </c>
      <c r="D1319" s="93">
        <f>VLOOKUP($B1319,'Data 2'!$A$6:$U$2935,2+$H$4)</f>
        <v>0</v>
      </c>
      <c r="E1319" s="93">
        <f t="shared" si="83"/>
        <v>1.3130000000000001E-2</v>
      </c>
      <c r="F1319" s="94">
        <f t="shared" si="84"/>
        <v>1965</v>
      </c>
      <c r="G1319" s="80" t="str">
        <f t="shared" si="85"/>
        <v>Rocklands</v>
      </c>
      <c r="H1319" s="81">
        <f t="shared" si="86"/>
        <v>0</v>
      </c>
    </row>
    <row r="1320" spans="2:8" x14ac:dyDescent="0.3">
      <c r="B1320" s="72">
        <v>1314</v>
      </c>
      <c r="C1320" s="92" t="s">
        <v>380</v>
      </c>
      <c r="D1320" s="93">
        <f>VLOOKUP($B1320,'Data 2'!$A$6:$U$2935,2+$H$4)</f>
        <v>2.1220159151193632</v>
      </c>
      <c r="E1320" s="93">
        <f t="shared" si="83"/>
        <v>2.1351559151193631</v>
      </c>
      <c r="F1320" s="94">
        <f t="shared" si="84"/>
        <v>668</v>
      </c>
      <c r="G1320" s="80" t="str">
        <f t="shared" si="85"/>
        <v>Rochford</v>
      </c>
      <c r="H1320" s="81">
        <f t="shared" si="86"/>
        <v>0</v>
      </c>
    </row>
    <row r="1321" spans="2:8" x14ac:dyDescent="0.3">
      <c r="B1321" s="72">
        <v>1315</v>
      </c>
      <c r="C1321" s="92" t="s">
        <v>381</v>
      </c>
      <c r="D1321" s="93">
        <f>VLOOKUP($B1321,'Data 2'!$A$6:$U$2935,2+$H$4)</f>
        <v>6.395348837209303</v>
      </c>
      <c r="E1321" s="93">
        <f t="shared" si="83"/>
        <v>6.4084988372093035</v>
      </c>
      <c r="F1321" s="94">
        <f t="shared" si="84"/>
        <v>320</v>
      </c>
      <c r="G1321" s="80" t="str">
        <f t="shared" si="85"/>
        <v>Robertsons Beach</v>
      </c>
      <c r="H1321" s="81">
        <f t="shared" si="86"/>
        <v>0</v>
      </c>
    </row>
    <row r="1322" spans="2:8" x14ac:dyDescent="0.3">
      <c r="B1322" s="72">
        <v>1316</v>
      </c>
      <c r="C1322" s="92" t="s">
        <v>382</v>
      </c>
      <c r="D1322" s="93">
        <f>VLOOKUP($B1322,'Data 2'!$A$6:$U$2935,2+$H$4)</f>
        <v>3.5294117647058822</v>
      </c>
      <c r="E1322" s="93">
        <f t="shared" si="83"/>
        <v>3.5425717647058823</v>
      </c>
      <c r="F1322" s="94">
        <f t="shared" si="84"/>
        <v>543</v>
      </c>
      <c r="G1322" s="80" t="str">
        <f t="shared" si="85"/>
        <v>Riverslea</v>
      </c>
      <c r="H1322" s="81">
        <f t="shared" si="86"/>
        <v>0</v>
      </c>
    </row>
    <row r="1323" spans="2:8" x14ac:dyDescent="0.3">
      <c r="B1323" s="72">
        <v>1317</v>
      </c>
      <c r="C1323" s="92" t="s">
        <v>1721</v>
      </c>
      <c r="D1323" s="93">
        <f>VLOOKUP($B1323,'Data 2'!$A$6:$U$2935,2+$H$4)</f>
        <v>0</v>
      </c>
      <c r="E1323" s="93">
        <f t="shared" si="83"/>
        <v>1.3170000000000001E-2</v>
      </c>
      <c r="F1323" s="94">
        <f t="shared" si="84"/>
        <v>1964</v>
      </c>
      <c r="G1323" s="80" t="str">
        <f t="shared" si="85"/>
        <v>Riverside (Vic.)</v>
      </c>
      <c r="H1323" s="81">
        <f t="shared" si="86"/>
        <v>0</v>
      </c>
    </row>
    <row r="1324" spans="2:8" x14ac:dyDescent="0.3">
      <c r="B1324" s="72">
        <v>1318</v>
      </c>
      <c r="C1324" s="92" t="s">
        <v>1722</v>
      </c>
      <c r="D1324" s="93">
        <f>VLOOKUP($B1324,'Data 2'!$A$6:$U$2935,2+$H$4)</f>
        <v>0</v>
      </c>
      <c r="E1324" s="93">
        <f t="shared" si="83"/>
        <v>1.3180000000000001E-2</v>
      </c>
      <c r="F1324" s="94">
        <f t="shared" si="84"/>
        <v>1963</v>
      </c>
      <c r="G1324" s="80" t="str">
        <f t="shared" si="85"/>
        <v>Ripplebrook</v>
      </c>
      <c r="H1324" s="81">
        <f t="shared" si="86"/>
        <v>0</v>
      </c>
    </row>
    <row r="1325" spans="2:8" x14ac:dyDescent="0.3">
      <c r="B1325" s="72">
        <v>1319</v>
      </c>
      <c r="C1325" s="92" t="s">
        <v>383</v>
      </c>
      <c r="D1325" s="93">
        <f>VLOOKUP($B1325,'Data 2'!$A$6:$U$2935,2+$H$4)</f>
        <v>2.5423728813559325</v>
      </c>
      <c r="E1325" s="93">
        <f t="shared" si="83"/>
        <v>2.5555628813559323</v>
      </c>
      <c r="F1325" s="94">
        <f t="shared" si="84"/>
        <v>638</v>
      </c>
      <c r="G1325" s="80" t="str">
        <f t="shared" si="85"/>
        <v>Riggs Creek</v>
      </c>
      <c r="H1325" s="81">
        <f t="shared" si="86"/>
        <v>0</v>
      </c>
    </row>
    <row r="1326" spans="2:8" x14ac:dyDescent="0.3">
      <c r="B1326" s="72">
        <v>1320</v>
      </c>
      <c r="C1326" s="92" t="s">
        <v>1723</v>
      </c>
      <c r="D1326" s="93">
        <f>VLOOKUP($B1326,'Data 2'!$A$6:$U$2935,2+$H$4)</f>
        <v>0</v>
      </c>
      <c r="E1326" s="93">
        <f t="shared" si="83"/>
        <v>1.3200000000000002E-2</v>
      </c>
      <c r="F1326" s="94">
        <f t="shared" si="84"/>
        <v>1962</v>
      </c>
      <c r="G1326" s="80" t="str">
        <f t="shared" si="85"/>
        <v>Richmond Plains</v>
      </c>
      <c r="H1326" s="81">
        <f t="shared" si="86"/>
        <v>0</v>
      </c>
    </row>
    <row r="1327" spans="2:8" x14ac:dyDescent="0.3">
      <c r="B1327" s="72">
        <v>1321</v>
      </c>
      <c r="C1327" s="92" t="s">
        <v>1724</v>
      </c>
      <c r="D1327" s="93">
        <f>VLOOKUP($B1327,'Data 2'!$A$6:$U$2935,2+$H$4)</f>
        <v>0</v>
      </c>
      <c r="E1327" s="93">
        <f t="shared" si="83"/>
        <v>1.3210000000000001E-2</v>
      </c>
      <c r="F1327" s="94">
        <f t="shared" si="84"/>
        <v>1961</v>
      </c>
      <c r="G1327" s="80" t="str">
        <f t="shared" si="85"/>
        <v>Rich Avon West</v>
      </c>
      <c r="H1327" s="81">
        <f t="shared" si="86"/>
        <v>0</v>
      </c>
    </row>
    <row r="1328" spans="2:8" x14ac:dyDescent="0.3">
      <c r="B1328" s="72">
        <v>1322</v>
      </c>
      <c r="C1328" s="92" t="s">
        <v>1725</v>
      </c>
      <c r="D1328" s="93">
        <f>VLOOKUP($B1328,'Data 2'!$A$6:$U$2935,2+$H$4)</f>
        <v>0</v>
      </c>
      <c r="E1328" s="93">
        <f t="shared" si="83"/>
        <v>1.3220000000000001E-2</v>
      </c>
      <c r="F1328" s="94">
        <f t="shared" si="84"/>
        <v>1960</v>
      </c>
      <c r="G1328" s="80" t="str">
        <f t="shared" si="85"/>
        <v>Rich Avon East</v>
      </c>
      <c r="H1328" s="81">
        <f t="shared" si="86"/>
        <v>0</v>
      </c>
    </row>
    <row r="1329" spans="2:8" x14ac:dyDescent="0.3">
      <c r="B1329" s="72">
        <v>1323</v>
      </c>
      <c r="C1329" s="92" t="s">
        <v>1726</v>
      </c>
      <c r="D1329" s="93">
        <f>VLOOKUP($B1329,'Data 2'!$A$6:$U$2935,2+$H$4)</f>
        <v>0</v>
      </c>
      <c r="E1329" s="93">
        <f t="shared" si="83"/>
        <v>1.323E-2</v>
      </c>
      <c r="F1329" s="94">
        <f t="shared" si="84"/>
        <v>1959</v>
      </c>
      <c r="G1329" s="80" t="str">
        <f t="shared" si="85"/>
        <v>Rich Avon</v>
      </c>
      <c r="H1329" s="81">
        <f t="shared" si="86"/>
        <v>0</v>
      </c>
    </row>
    <row r="1330" spans="2:8" x14ac:dyDescent="0.3">
      <c r="B1330" s="72">
        <v>1324</v>
      </c>
      <c r="C1330" s="92" t="s">
        <v>1727</v>
      </c>
      <c r="D1330" s="93">
        <f>VLOOKUP($B1330,'Data 2'!$A$6:$U$2935,2+$H$4)</f>
        <v>0</v>
      </c>
      <c r="E1330" s="93">
        <f t="shared" si="83"/>
        <v>1.3240000000000002E-2</v>
      </c>
      <c r="F1330" s="94">
        <f t="shared" si="84"/>
        <v>1958</v>
      </c>
      <c r="G1330" s="80" t="str">
        <f t="shared" si="85"/>
        <v>Riachella</v>
      </c>
      <c r="H1330" s="81">
        <f t="shared" si="86"/>
        <v>0</v>
      </c>
    </row>
    <row r="1331" spans="2:8" x14ac:dyDescent="0.3">
      <c r="B1331" s="72">
        <v>1325</v>
      </c>
      <c r="C1331" s="92" t="s">
        <v>1728</v>
      </c>
      <c r="D1331" s="93">
        <f>VLOOKUP($B1331,'Data 2'!$A$6:$U$2935,2+$H$4)</f>
        <v>0</v>
      </c>
      <c r="E1331" s="93">
        <f t="shared" si="83"/>
        <v>1.3250000000000001E-2</v>
      </c>
      <c r="F1331" s="94">
        <f t="shared" si="84"/>
        <v>1957</v>
      </c>
      <c r="G1331" s="80" t="str">
        <f t="shared" si="85"/>
        <v>Rhymney</v>
      </c>
      <c r="H1331" s="81">
        <f t="shared" si="86"/>
        <v>0</v>
      </c>
    </row>
    <row r="1332" spans="2:8" x14ac:dyDescent="0.3">
      <c r="B1332" s="72">
        <v>1326</v>
      </c>
      <c r="C1332" s="92" t="s">
        <v>384</v>
      </c>
      <c r="D1332" s="93">
        <f>VLOOKUP($B1332,'Data 2'!$A$6:$U$2935,2+$H$4)</f>
        <v>4.6979865771812079</v>
      </c>
      <c r="E1332" s="93">
        <f t="shared" si="83"/>
        <v>4.7112465771812078</v>
      </c>
      <c r="F1332" s="94">
        <f t="shared" si="84"/>
        <v>441</v>
      </c>
      <c r="G1332" s="80" t="str">
        <f t="shared" si="85"/>
        <v>Rhyll</v>
      </c>
      <c r="H1332" s="81">
        <f t="shared" si="86"/>
        <v>0</v>
      </c>
    </row>
    <row r="1333" spans="2:8" x14ac:dyDescent="0.3">
      <c r="B1333" s="72">
        <v>1327</v>
      </c>
      <c r="C1333" s="92" t="s">
        <v>1729</v>
      </c>
      <c r="D1333" s="93">
        <f>VLOOKUP($B1333,'Data 2'!$A$6:$U$2935,2+$H$4)</f>
        <v>2.5936599423631126</v>
      </c>
      <c r="E1333" s="93">
        <f t="shared" si="83"/>
        <v>2.6069299423631125</v>
      </c>
      <c r="F1333" s="94">
        <f t="shared" si="84"/>
        <v>632</v>
      </c>
      <c r="G1333" s="80" t="str">
        <f t="shared" si="85"/>
        <v>Rheola</v>
      </c>
      <c r="H1333" s="81">
        <f t="shared" si="86"/>
        <v>0</v>
      </c>
    </row>
    <row r="1334" spans="2:8" x14ac:dyDescent="0.3">
      <c r="B1334" s="72">
        <v>1328</v>
      </c>
      <c r="C1334" s="92" t="s">
        <v>385</v>
      </c>
      <c r="D1334" s="93">
        <f>VLOOKUP($B1334,'Data 2'!$A$6:$U$2935,2+$H$4)</f>
        <v>7.9754601226993866</v>
      </c>
      <c r="E1334" s="93">
        <f t="shared" si="83"/>
        <v>7.9887401226993866</v>
      </c>
      <c r="F1334" s="94">
        <f t="shared" si="84"/>
        <v>224</v>
      </c>
      <c r="G1334" s="80" t="str">
        <f t="shared" si="85"/>
        <v>Reynard</v>
      </c>
      <c r="H1334" s="81">
        <f t="shared" si="86"/>
        <v>0</v>
      </c>
    </row>
    <row r="1335" spans="2:8" x14ac:dyDescent="0.3">
      <c r="B1335" s="72">
        <v>1329</v>
      </c>
      <c r="C1335" s="92" t="s">
        <v>1730</v>
      </c>
      <c r="D1335" s="93">
        <f>VLOOKUP($B1335,'Data 2'!$A$6:$U$2935,2+$H$4)</f>
        <v>0</v>
      </c>
      <c r="E1335" s="93">
        <f t="shared" si="83"/>
        <v>1.3290000000000001E-2</v>
      </c>
      <c r="F1335" s="94">
        <f t="shared" si="84"/>
        <v>1956</v>
      </c>
      <c r="G1335" s="80" t="str">
        <f t="shared" si="85"/>
        <v>Reefton (Vic.)</v>
      </c>
      <c r="H1335" s="81">
        <f t="shared" si="86"/>
        <v>0</v>
      </c>
    </row>
    <row r="1336" spans="2:8" x14ac:dyDescent="0.3">
      <c r="B1336" s="72">
        <v>1330</v>
      </c>
      <c r="C1336" s="92" t="s">
        <v>1731</v>
      </c>
      <c r="D1336" s="93">
        <f>VLOOKUP($B1336,'Data 2'!$A$6:$U$2935,2+$H$4)</f>
        <v>0</v>
      </c>
      <c r="E1336" s="93">
        <f t="shared" si="83"/>
        <v>1.3300000000000001E-2</v>
      </c>
      <c r="F1336" s="94">
        <f t="shared" si="84"/>
        <v>1955</v>
      </c>
      <c r="G1336" s="80" t="str">
        <f t="shared" si="85"/>
        <v>Reedy Lake</v>
      </c>
      <c r="H1336" s="81">
        <f t="shared" si="86"/>
        <v>0</v>
      </c>
    </row>
    <row r="1337" spans="2:8" x14ac:dyDescent="0.3">
      <c r="B1337" s="72">
        <v>1331</v>
      </c>
      <c r="C1337" s="92" t="s">
        <v>1732</v>
      </c>
      <c r="D1337" s="93">
        <f>VLOOKUP($B1337,'Data 2'!$A$6:$U$2935,2+$H$4)</f>
        <v>0</v>
      </c>
      <c r="E1337" s="93">
        <f t="shared" si="83"/>
        <v>1.3310000000000001E-2</v>
      </c>
      <c r="F1337" s="94">
        <f t="shared" si="84"/>
        <v>1954</v>
      </c>
      <c r="G1337" s="80" t="str">
        <f t="shared" si="85"/>
        <v>Reedy Flat</v>
      </c>
      <c r="H1337" s="81">
        <f t="shared" si="86"/>
        <v>0</v>
      </c>
    </row>
    <row r="1338" spans="2:8" x14ac:dyDescent="0.3">
      <c r="B1338" s="72">
        <v>1332</v>
      </c>
      <c r="C1338" s="92" t="s">
        <v>1733</v>
      </c>
      <c r="D1338" s="93">
        <f>VLOOKUP($B1338,'Data 2'!$A$6:$U$2935,2+$H$4)</f>
        <v>0</v>
      </c>
      <c r="E1338" s="93">
        <f t="shared" si="83"/>
        <v>1.332E-2</v>
      </c>
      <c r="F1338" s="94">
        <f t="shared" si="84"/>
        <v>1953</v>
      </c>
      <c r="G1338" s="80" t="str">
        <f t="shared" si="85"/>
        <v>Reedy Dam</v>
      </c>
      <c r="H1338" s="81">
        <f t="shared" si="86"/>
        <v>0</v>
      </c>
    </row>
    <row r="1339" spans="2:8" x14ac:dyDescent="0.3">
      <c r="B1339" s="72">
        <v>1333</v>
      </c>
      <c r="C1339" s="92" t="s">
        <v>1734</v>
      </c>
      <c r="D1339" s="93">
        <f>VLOOKUP($B1339,'Data 2'!$A$6:$U$2935,2+$H$4)</f>
        <v>0</v>
      </c>
      <c r="E1339" s="93">
        <f t="shared" si="83"/>
        <v>1.3330000000000002E-2</v>
      </c>
      <c r="F1339" s="94">
        <f t="shared" si="84"/>
        <v>1952</v>
      </c>
      <c r="G1339" s="80" t="str">
        <f t="shared" si="85"/>
        <v>Reedy Creek (Vic.)</v>
      </c>
      <c r="H1339" s="81">
        <f t="shared" si="86"/>
        <v>0</v>
      </c>
    </row>
    <row r="1340" spans="2:8" x14ac:dyDescent="0.3">
      <c r="B1340" s="72">
        <v>1334</v>
      </c>
      <c r="C1340" s="92" t="s">
        <v>1735</v>
      </c>
      <c r="D1340" s="93">
        <f>VLOOKUP($B1340,'Data 2'!$A$6:$U$2935,2+$H$4)</f>
        <v>0</v>
      </c>
      <c r="E1340" s="93">
        <f t="shared" si="83"/>
        <v>1.3340000000000001E-2</v>
      </c>
      <c r="F1340" s="94">
        <f t="shared" si="84"/>
        <v>1951</v>
      </c>
      <c r="G1340" s="80" t="str">
        <f t="shared" si="85"/>
        <v>Redesdale</v>
      </c>
      <c r="H1340" s="81">
        <f t="shared" si="86"/>
        <v>0</v>
      </c>
    </row>
    <row r="1341" spans="2:8" x14ac:dyDescent="0.3">
      <c r="B1341" s="72">
        <v>1335</v>
      </c>
      <c r="C1341" s="92" t="s">
        <v>1736</v>
      </c>
      <c r="D1341" s="93">
        <f>VLOOKUP($B1341,'Data 2'!$A$6:$U$2935,2+$H$4)</f>
        <v>0</v>
      </c>
      <c r="E1341" s="93">
        <f t="shared" si="83"/>
        <v>1.3350000000000001E-2</v>
      </c>
      <c r="F1341" s="94">
        <f t="shared" si="84"/>
        <v>1950</v>
      </c>
      <c r="G1341" s="80" t="str">
        <f t="shared" si="85"/>
        <v>Redcastle</v>
      </c>
      <c r="H1341" s="81">
        <f t="shared" si="86"/>
        <v>0</v>
      </c>
    </row>
    <row r="1342" spans="2:8" x14ac:dyDescent="0.3">
      <c r="B1342" s="72">
        <v>1336</v>
      </c>
      <c r="C1342" s="92" t="s">
        <v>1737</v>
      </c>
      <c r="D1342" s="93">
        <f>VLOOKUP($B1342,'Data 2'!$A$6:$U$2935,2+$H$4)</f>
        <v>2.0457280385078223</v>
      </c>
      <c r="E1342" s="93">
        <f t="shared" si="83"/>
        <v>2.0590880385078223</v>
      </c>
      <c r="F1342" s="94">
        <f t="shared" si="84"/>
        <v>675</v>
      </c>
      <c r="G1342" s="80" t="str">
        <f t="shared" si="85"/>
        <v>Redbank (Vic.)</v>
      </c>
      <c r="H1342" s="81">
        <f t="shared" si="86"/>
        <v>0</v>
      </c>
    </row>
    <row r="1343" spans="2:8" x14ac:dyDescent="0.3">
      <c r="B1343" s="72">
        <v>1337</v>
      </c>
      <c r="C1343" s="92" t="s">
        <v>386</v>
      </c>
      <c r="D1343" s="93">
        <f>VLOOKUP($B1343,'Data 2'!$A$6:$U$2935,2+$H$4)</f>
        <v>1.070663811563169</v>
      </c>
      <c r="E1343" s="93">
        <f t="shared" si="83"/>
        <v>1.0840338115631691</v>
      </c>
      <c r="F1343" s="94">
        <f t="shared" si="84"/>
        <v>727</v>
      </c>
      <c r="G1343" s="80" t="str">
        <f t="shared" si="85"/>
        <v>Red Lion</v>
      </c>
      <c r="H1343" s="81">
        <f t="shared" si="86"/>
        <v>0</v>
      </c>
    </row>
    <row r="1344" spans="2:8" x14ac:dyDescent="0.3">
      <c r="B1344" s="72">
        <v>1338</v>
      </c>
      <c r="C1344" s="92" t="s">
        <v>1738</v>
      </c>
      <c r="D1344" s="93">
        <f>VLOOKUP($B1344,'Data 2'!$A$6:$U$2935,2+$H$4)</f>
        <v>0</v>
      </c>
      <c r="E1344" s="93">
        <f t="shared" si="83"/>
        <v>1.3380000000000001E-2</v>
      </c>
      <c r="F1344" s="94">
        <f t="shared" si="84"/>
        <v>1949</v>
      </c>
      <c r="G1344" s="80" t="str">
        <f t="shared" si="85"/>
        <v>Red Hill South</v>
      </c>
      <c r="H1344" s="81">
        <f t="shared" si="86"/>
        <v>0</v>
      </c>
    </row>
    <row r="1345" spans="2:8" x14ac:dyDescent="0.3">
      <c r="B1345" s="72">
        <v>1339</v>
      </c>
      <c r="C1345" s="92" t="s">
        <v>387</v>
      </c>
      <c r="D1345" s="93">
        <f>VLOOKUP($B1345,'Data 2'!$A$6:$U$2935,2+$H$4)</f>
        <v>4.6448087431693992</v>
      </c>
      <c r="E1345" s="93">
        <f t="shared" si="83"/>
        <v>4.6581987431693994</v>
      </c>
      <c r="F1345" s="94">
        <f t="shared" si="84"/>
        <v>445</v>
      </c>
      <c r="G1345" s="80" t="str">
        <f t="shared" si="85"/>
        <v>Raymond Island</v>
      </c>
      <c r="H1345" s="81">
        <f t="shared" si="86"/>
        <v>0</v>
      </c>
    </row>
    <row r="1346" spans="2:8" x14ac:dyDescent="0.3">
      <c r="B1346" s="72">
        <v>1340</v>
      </c>
      <c r="C1346" s="92" t="s">
        <v>388</v>
      </c>
      <c r="D1346" s="93">
        <f>VLOOKUP($B1346,'Data 2'!$A$6:$U$2935,2+$H$4)</f>
        <v>5.5147058823529411</v>
      </c>
      <c r="E1346" s="93">
        <f t="shared" si="83"/>
        <v>5.528105882352941</v>
      </c>
      <c r="F1346" s="94">
        <f t="shared" si="84"/>
        <v>375</v>
      </c>
      <c r="G1346" s="80" t="str">
        <f t="shared" si="85"/>
        <v>Rawson</v>
      </c>
      <c r="H1346" s="81">
        <f t="shared" si="86"/>
        <v>0</v>
      </c>
    </row>
    <row r="1347" spans="2:8" x14ac:dyDescent="0.3">
      <c r="B1347" s="72">
        <v>1341</v>
      </c>
      <c r="C1347" s="92" t="s">
        <v>1739</v>
      </c>
      <c r="D1347" s="93">
        <f>VLOOKUP($B1347,'Data 2'!$A$6:$U$2935,2+$H$4)</f>
        <v>0</v>
      </c>
      <c r="E1347" s="93">
        <f t="shared" si="83"/>
        <v>1.3410000000000002E-2</v>
      </c>
      <c r="F1347" s="94">
        <f t="shared" si="84"/>
        <v>1948</v>
      </c>
      <c r="G1347" s="80" t="str">
        <f t="shared" si="85"/>
        <v>Ravenswood South</v>
      </c>
      <c r="H1347" s="81">
        <f t="shared" si="86"/>
        <v>0</v>
      </c>
    </row>
    <row r="1348" spans="2:8" x14ac:dyDescent="0.3">
      <c r="B1348" s="72">
        <v>1342</v>
      </c>
      <c r="C1348" s="92" t="s">
        <v>1740</v>
      </c>
      <c r="D1348" s="93">
        <f>VLOOKUP($B1348,'Data 2'!$A$6:$U$2935,2+$H$4)</f>
        <v>0</v>
      </c>
      <c r="E1348" s="93">
        <f t="shared" si="83"/>
        <v>1.3420000000000001E-2</v>
      </c>
      <c r="F1348" s="94">
        <f t="shared" si="84"/>
        <v>1947</v>
      </c>
      <c r="G1348" s="80" t="str">
        <f t="shared" si="85"/>
        <v>Ravenswood (Vic.)</v>
      </c>
      <c r="H1348" s="81">
        <f t="shared" si="86"/>
        <v>0</v>
      </c>
    </row>
    <row r="1349" spans="2:8" x14ac:dyDescent="0.3">
      <c r="B1349" s="72">
        <v>1343</v>
      </c>
      <c r="C1349" s="92" t="s">
        <v>1741</v>
      </c>
      <c r="D1349" s="93">
        <f>VLOOKUP($B1349,'Data 2'!$A$6:$U$2935,2+$H$4)</f>
        <v>0</v>
      </c>
      <c r="E1349" s="93">
        <f t="shared" si="83"/>
        <v>1.3430000000000001E-2</v>
      </c>
      <c r="F1349" s="94">
        <f t="shared" si="84"/>
        <v>1946</v>
      </c>
      <c r="G1349" s="80" t="str">
        <f t="shared" si="85"/>
        <v>Ravenhall</v>
      </c>
      <c r="H1349" s="81">
        <f t="shared" si="86"/>
        <v>0</v>
      </c>
    </row>
    <row r="1350" spans="2:8" x14ac:dyDescent="0.3">
      <c r="B1350" s="72">
        <v>1344</v>
      </c>
      <c r="C1350" s="92" t="s">
        <v>1742</v>
      </c>
      <c r="D1350" s="93">
        <f>VLOOKUP($B1350,'Data 2'!$A$6:$U$2935,2+$H$4)</f>
        <v>0</v>
      </c>
      <c r="E1350" s="93">
        <f t="shared" si="83"/>
        <v>1.3440000000000001E-2</v>
      </c>
      <c r="F1350" s="94">
        <f t="shared" si="84"/>
        <v>1945</v>
      </c>
      <c r="G1350" s="80" t="str">
        <f t="shared" si="85"/>
        <v>Rathscar West</v>
      </c>
      <c r="H1350" s="81">
        <f t="shared" si="86"/>
        <v>0</v>
      </c>
    </row>
    <row r="1351" spans="2:8" x14ac:dyDescent="0.3">
      <c r="B1351" s="72">
        <v>1345</v>
      </c>
      <c r="C1351" s="92" t="s">
        <v>1743</v>
      </c>
      <c r="D1351" s="93">
        <f>VLOOKUP($B1351,'Data 2'!$A$6:$U$2935,2+$H$4)</f>
        <v>0</v>
      </c>
      <c r="E1351" s="93">
        <f t="shared" si="83"/>
        <v>1.3450000000000002E-2</v>
      </c>
      <c r="F1351" s="94">
        <f t="shared" si="84"/>
        <v>1944</v>
      </c>
      <c r="G1351" s="80" t="str">
        <f t="shared" si="85"/>
        <v>Rathscar</v>
      </c>
      <c r="H1351" s="81">
        <f t="shared" si="86"/>
        <v>0</v>
      </c>
    </row>
    <row r="1352" spans="2:8" x14ac:dyDescent="0.3">
      <c r="B1352" s="72">
        <v>1346</v>
      </c>
      <c r="C1352" s="92" t="s">
        <v>1744</v>
      </c>
      <c r="D1352" s="93">
        <f>VLOOKUP($B1352,'Data 2'!$A$6:$U$2935,2+$H$4)</f>
        <v>0</v>
      </c>
      <c r="E1352" s="93">
        <f t="shared" ref="E1352:E1415" si="87">D1352+0.00001*B1352</f>
        <v>1.3460000000000001E-2</v>
      </c>
      <c r="F1352" s="94">
        <f t="shared" ref="F1352:F1415" si="88">RANK(E1352,E$7:E$2935)</f>
        <v>1943</v>
      </c>
      <c r="G1352" s="80" t="str">
        <f t="shared" ref="G1352:G1415" si="89">VLOOKUP(MATCH(B1352,F$7:F$2935,0),$B$7:$D$2935,2)</f>
        <v>Ranceby</v>
      </c>
      <c r="H1352" s="81">
        <f t="shared" ref="H1352:H1415" si="90">VLOOKUP(MATCH(B1352,F$7:F$2935,0),$B$7:$D$2935,3)</f>
        <v>0</v>
      </c>
    </row>
    <row r="1353" spans="2:8" x14ac:dyDescent="0.3">
      <c r="B1353" s="72">
        <v>1347</v>
      </c>
      <c r="C1353" s="92" t="s">
        <v>1745</v>
      </c>
      <c r="D1353" s="93">
        <f>VLOOKUP($B1353,'Data 2'!$A$6:$U$2935,2+$H$4)</f>
        <v>6.666666666666667</v>
      </c>
      <c r="E1353" s="93">
        <f t="shared" si="87"/>
        <v>6.6801366666666668</v>
      </c>
      <c r="F1353" s="94">
        <f t="shared" si="88"/>
        <v>303</v>
      </c>
      <c r="G1353" s="80" t="str">
        <f t="shared" si="89"/>
        <v>Rainbow</v>
      </c>
      <c r="H1353" s="81">
        <f t="shared" si="90"/>
        <v>0</v>
      </c>
    </row>
    <row r="1354" spans="2:8" x14ac:dyDescent="0.3">
      <c r="B1354" s="72">
        <v>1348</v>
      </c>
      <c r="C1354" s="92" t="s">
        <v>1746</v>
      </c>
      <c r="D1354" s="93">
        <f>VLOOKUP($B1354,'Data 2'!$A$6:$U$2935,2+$H$4)</f>
        <v>0</v>
      </c>
      <c r="E1354" s="93">
        <f t="shared" si="87"/>
        <v>1.3480000000000001E-2</v>
      </c>
      <c r="F1354" s="94">
        <f t="shared" si="88"/>
        <v>1942</v>
      </c>
      <c r="G1354" s="80" t="str">
        <f t="shared" si="89"/>
        <v>Raglan (Vic.)</v>
      </c>
      <c r="H1354" s="81">
        <f t="shared" si="90"/>
        <v>0</v>
      </c>
    </row>
    <row r="1355" spans="2:8" x14ac:dyDescent="0.3">
      <c r="B1355" s="72">
        <v>1349</v>
      </c>
      <c r="C1355" s="92" t="s">
        <v>1747</v>
      </c>
      <c r="D1355" s="93">
        <f>VLOOKUP($B1355,'Data 2'!$A$6:$U$2935,2+$H$4)</f>
        <v>0</v>
      </c>
      <c r="E1355" s="93">
        <f t="shared" si="87"/>
        <v>1.349E-2</v>
      </c>
      <c r="F1355" s="94">
        <f t="shared" si="88"/>
        <v>1941</v>
      </c>
      <c r="G1355" s="80" t="str">
        <f t="shared" si="89"/>
        <v>Queenscliff (Vic.)</v>
      </c>
      <c r="H1355" s="81">
        <f t="shared" si="90"/>
        <v>0</v>
      </c>
    </row>
    <row r="1356" spans="2:8" x14ac:dyDescent="0.3">
      <c r="B1356" s="72">
        <v>1350</v>
      </c>
      <c r="C1356" s="92" t="s">
        <v>1748</v>
      </c>
      <c r="D1356" s="93">
        <f>VLOOKUP($B1356,'Data 2'!$A$6:$U$2935,2+$H$4)</f>
        <v>0</v>
      </c>
      <c r="E1356" s="93">
        <f t="shared" si="87"/>
        <v>1.3500000000000002E-2</v>
      </c>
      <c r="F1356" s="94">
        <f t="shared" si="88"/>
        <v>1940</v>
      </c>
      <c r="G1356" s="80" t="str">
        <f t="shared" si="89"/>
        <v>Quarry Hill</v>
      </c>
      <c r="H1356" s="81">
        <f t="shared" si="90"/>
        <v>0</v>
      </c>
    </row>
    <row r="1357" spans="2:8" x14ac:dyDescent="0.3">
      <c r="B1357" s="72">
        <v>1351</v>
      </c>
      <c r="C1357" s="92" t="s">
        <v>1749</v>
      </c>
      <c r="D1357" s="93">
        <f>VLOOKUP($B1357,'Data 2'!$A$6:$U$2935,2+$H$4)</f>
        <v>0</v>
      </c>
      <c r="E1357" s="93">
        <f t="shared" si="87"/>
        <v>1.3510000000000001E-2</v>
      </c>
      <c r="F1357" s="94">
        <f t="shared" si="88"/>
        <v>1939</v>
      </c>
      <c r="G1357" s="80" t="str">
        <f t="shared" si="89"/>
        <v>Quantong</v>
      </c>
      <c r="H1357" s="81">
        <f t="shared" si="90"/>
        <v>0</v>
      </c>
    </row>
    <row r="1358" spans="2:8" x14ac:dyDescent="0.3">
      <c r="B1358" s="72">
        <v>1352</v>
      </c>
      <c r="C1358" s="92" t="s">
        <v>389</v>
      </c>
      <c r="D1358" s="93">
        <f>VLOOKUP($B1358,'Data 2'!$A$6:$U$2935,2+$H$4)</f>
        <v>2.8673835125448028</v>
      </c>
      <c r="E1358" s="93">
        <f t="shared" si="87"/>
        <v>2.880903512544803</v>
      </c>
      <c r="F1358" s="94">
        <f t="shared" si="88"/>
        <v>604</v>
      </c>
      <c r="G1358" s="80" t="str">
        <f t="shared" si="89"/>
        <v>Quandong</v>
      </c>
      <c r="H1358" s="81">
        <f t="shared" si="90"/>
        <v>0</v>
      </c>
    </row>
    <row r="1359" spans="2:8" x14ac:dyDescent="0.3">
      <c r="B1359" s="72">
        <v>1353</v>
      </c>
      <c r="C1359" s="92" t="s">
        <v>1750</v>
      </c>
      <c r="D1359" s="93">
        <f>VLOOKUP($B1359,'Data 2'!$A$6:$U$2935,2+$H$4)</f>
        <v>0</v>
      </c>
      <c r="E1359" s="93">
        <f t="shared" si="87"/>
        <v>1.353E-2</v>
      </c>
      <c r="F1359" s="94">
        <f t="shared" si="88"/>
        <v>1938</v>
      </c>
      <c r="G1359" s="80" t="str">
        <f t="shared" si="89"/>
        <v>Quambatook</v>
      </c>
      <c r="H1359" s="81">
        <f t="shared" si="90"/>
        <v>0</v>
      </c>
    </row>
    <row r="1360" spans="2:8" x14ac:dyDescent="0.3">
      <c r="B1360" s="72">
        <v>1354</v>
      </c>
      <c r="C1360" s="92" t="s">
        <v>390</v>
      </c>
      <c r="D1360" s="93">
        <f>VLOOKUP($B1360,'Data 2'!$A$6:$U$2935,2+$H$4)</f>
        <v>4.5217391304347831</v>
      </c>
      <c r="E1360" s="93">
        <f t="shared" si="87"/>
        <v>4.535279130434783</v>
      </c>
      <c r="F1360" s="94">
        <f t="shared" si="88"/>
        <v>457</v>
      </c>
      <c r="G1360" s="80" t="str">
        <f t="shared" si="89"/>
        <v>Pyramid Hill</v>
      </c>
      <c r="H1360" s="81">
        <f t="shared" si="90"/>
        <v>0</v>
      </c>
    </row>
    <row r="1361" spans="2:8" x14ac:dyDescent="0.3">
      <c r="B1361" s="72">
        <v>1355</v>
      </c>
      <c r="C1361" s="92" t="s">
        <v>391</v>
      </c>
      <c r="D1361" s="93">
        <f>VLOOKUP($B1361,'Data 2'!$A$6:$U$2935,2+$H$4)</f>
        <v>3.5398230088495577</v>
      </c>
      <c r="E1361" s="93">
        <f t="shared" si="87"/>
        <v>3.5533730088495576</v>
      </c>
      <c r="F1361" s="94">
        <f t="shared" si="88"/>
        <v>541</v>
      </c>
      <c r="G1361" s="80" t="str">
        <f t="shared" si="89"/>
        <v>Pyalong</v>
      </c>
      <c r="H1361" s="81">
        <f t="shared" si="90"/>
        <v>0</v>
      </c>
    </row>
    <row r="1362" spans="2:8" x14ac:dyDescent="0.3">
      <c r="B1362" s="72">
        <v>1356</v>
      </c>
      <c r="C1362" s="92" t="s">
        <v>1751</v>
      </c>
      <c r="D1362" s="93">
        <f>VLOOKUP($B1362,'Data 2'!$A$6:$U$2935,2+$H$4)</f>
        <v>0</v>
      </c>
      <c r="E1362" s="93">
        <f t="shared" si="87"/>
        <v>1.3560000000000001E-2</v>
      </c>
      <c r="F1362" s="94">
        <f t="shared" si="88"/>
        <v>1937</v>
      </c>
      <c r="G1362" s="80" t="str">
        <f t="shared" si="89"/>
        <v>Purnim West</v>
      </c>
      <c r="H1362" s="81">
        <f t="shared" si="90"/>
        <v>0</v>
      </c>
    </row>
    <row r="1363" spans="2:8" x14ac:dyDescent="0.3">
      <c r="B1363" s="72">
        <v>1357</v>
      </c>
      <c r="C1363" s="92" t="s">
        <v>1752</v>
      </c>
      <c r="D1363" s="93">
        <f>VLOOKUP($B1363,'Data 2'!$A$6:$U$2935,2+$H$4)</f>
        <v>0</v>
      </c>
      <c r="E1363" s="93">
        <f t="shared" si="87"/>
        <v>1.357E-2</v>
      </c>
      <c r="F1363" s="94">
        <f t="shared" si="88"/>
        <v>1936</v>
      </c>
      <c r="G1363" s="80" t="str">
        <f t="shared" si="89"/>
        <v>Purnim</v>
      </c>
      <c r="H1363" s="81">
        <f t="shared" si="90"/>
        <v>0</v>
      </c>
    </row>
    <row r="1364" spans="2:8" x14ac:dyDescent="0.3">
      <c r="B1364" s="72">
        <v>1358</v>
      </c>
      <c r="C1364" s="92" t="s">
        <v>1753</v>
      </c>
      <c r="D1364" s="93">
        <f>VLOOKUP($B1364,'Data 2'!$A$6:$U$2935,2+$H$4)</f>
        <v>6.666666666666667</v>
      </c>
      <c r="E1364" s="93">
        <f t="shared" si="87"/>
        <v>6.6802466666666671</v>
      </c>
      <c r="F1364" s="94">
        <f t="shared" si="88"/>
        <v>302</v>
      </c>
      <c r="G1364" s="80" t="str">
        <f t="shared" si="89"/>
        <v>Purdeet</v>
      </c>
      <c r="H1364" s="81">
        <f t="shared" si="90"/>
        <v>0</v>
      </c>
    </row>
    <row r="1365" spans="2:8" x14ac:dyDescent="0.3">
      <c r="B1365" s="72">
        <v>1359</v>
      </c>
      <c r="C1365" s="92" t="s">
        <v>1754</v>
      </c>
      <c r="D1365" s="93">
        <f>VLOOKUP($B1365,'Data 2'!$A$6:$U$2935,2+$H$4)</f>
        <v>10</v>
      </c>
      <c r="E1365" s="93">
        <f t="shared" si="87"/>
        <v>10.013590000000001</v>
      </c>
      <c r="F1365" s="94">
        <f t="shared" si="88"/>
        <v>155</v>
      </c>
      <c r="G1365" s="80" t="str">
        <f t="shared" si="89"/>
        <v>Pura Pura</v>
      </c>
      <c r="H1365" s="81">
        <f t="shared" si="90"/>
        <v>0</v>
      </c>
    </row>
    <row r="1366" spans="2:8" x14ac:dyDescent="0.3">
      <c r="B1366" s="72">
        <v>1360</v>
      </c>
      <c r="C1366" s="92" t="s">
        <v>1755</v>
      </c>
      <c r="D1366" s="93">
        <f>VLOOKUP($B1366,'Data 2'!$A$6:$U$2935,2+$H$4)</f>
        <v>9.4594594594594597</v>
      </c>
      <c r="E1366" s="93">
        <f t="shared" si="87"/>
        <v>9.4730594594594599</v>
      </c>
      <c r="F1366" s="94">
        <f t="shared" si="88"/>
        <v>173</v>
      </c>
      <c r="G1366" s="80" t="str">
        <f t="shared" si="89"/>
        <v>Princetown</v>
      </c>
      <c r="H1366" s="81">
        <f t="shared" si="90"/>
        <v>0</v>
      </c>
    </row>
    <row r="1367" spans="2:8" x14ac:dyDescent="0.3">
      <c r="B1367" s="72">
        <v>1361</v>
      </c>
      <c r="C1367" s="92" t="s">
        <v>1756</v>
      </c>
      <c r="D1367" s="93">
        <f>VLOOKUP($B1367,'Data 2'!$A$6:$U$2935,2+$H$4)</f>
        <v>0</v>
      </c>
      <c r="E1367" s="93">
        <f t="shared" si="87"/>
        <v>1.3610000000000001E-2</v>
      </c>
      <c r="F1367" s="94">
        <f t="shared" si="88"/>
        <v>1935</v>
      </c>
      <c r="G1367" s="80" t="str">
        <f t="shared" si="89"/>
        <v>Princes Hill</v>
      </c>
      <c r="H1367" s="81">
        <f t="shared" si="90"/>
        <v>0</v>
      </c>
    </row>
    <row r="1368" spans="2:8" x14ac:dyDescent="0.3">
      <c r="B1368" s="72">
        <v>1362</v>
      </c>
      <c r="C1368" s="92" t="s">
        <v>1757</v>
      </c>
      <c r="D1368" s="93">
        <f>VLOOKUP($B1368,'Data 2'!$A$6:$U$2935,2+$H$4)</f>
        <v>8.9715536105032836</v>
      </c>
      <c r="E1368" s="93">
        <f t="shared" si="87"/>
        <v>8.9851736105032831</v>
      </c>
      <c r="F1368" s="94">
        <f t="shared" si="88"/>
        <v>186</v>
      </c>
      <c r="G1368" s="80" t="str">
        <f t="shared" si="89"/>
        <v>Pranjip</v>
      </c>
      <c r="H1368" s="81">
        <f t="shared" si="90"/>
        <v>0</v>
      </c>
    </row>
    <row r="1369" spans="2:8" x14ac:dyDescent="0.3">
      <c r="B1369" s="72">
        <v>1363</v>
      </c>
      <c r="C1369" s="92" t="s">
        <v>392</v>
      </c>
      <c r="D1369" s="93">
        <f>VLOOKUP($B1369,'Data 2'!$A$6:$U$2935,2+$H$4)</f>
        <v>8.6614173228346463</v>
      </c>
      <c r="E1369" s="93">
        <f t="shared" si="87"/>
        <v>8.6750473228346454</v>
      </c>
      <c r="F1369" s="94">
        <f t="shared" si="88"/>
        <v>198</v>
      </c>
      <c r="G1369" s="80" t="str">
        <f t="shared" si="89"/>
        <v>Prairie (Vic.)</v>
      </c>
      <c r="H1369" s="81">
        <f t="shared" si="90"/>
        <v>0</v>
      </c>
    </row>
    <row r="1370" spans="2:8" x14ac:dyDescent="0.3">
      <c r="B1370" s="72">
        <v>1364</v>
      </c>
      <c r="C1370" s="92" t="s">
        <v>1758</v>
      </c>
      <c r="D1370" s="93">
        <f>VLOOKUP($B1370,'Data 2'!$A$6:$U$2935,2+$H$4)</f>
        <v>0</v>
      </c>
      <c r="E1370" s="93">
        <f t="shared" si="87"/>
        <v>1.3640000000000001E-2</v>
      </c>
      <c r="F1370" s="94">
        <f t="shared" si="88"/>
        <v>1934</v>
      </c>
      <c r="G1370" s="80" t="str">
        <f t="shared" si="89"/>
        <v>Powlett Plains</v>
      </c>
      <c r="H1370" s="81">
        <f t="shared" si="90"/>
        <v>0</v>
      </c>
    </row>
    <row r="1371" spans="2:8" x14ac:dyDescent="0.3">
      <c r="B1371" s="72">
        <v>1365</v>
      </c>
      <c r="C1371" s="92" t="s">
        <v>393</v>
      </c>
      <c r="D1371" s="93">
        <f>VLOOKUP($B1371,'Data 2'!$A$6:$U$2935,2+$H$4)</f>
        <v>2.2900763358778624</v>
      </c>
      <c r="E1371" s="93">
        <f t="shared" si="87"/>
        <v>2.3037263358778626</v>
      </c>
      <c r="F1371" s="94">
        <f t="shared" si="88"/>
        <v>660</v>
      </c>
      <c r="G1371" s="80" t="str">
        <f t="shared" si="89"/>
        <v>Powers Creek</v>
      </c>
      <c r="H1371" s="81">
        <f t="shared" si="90"/>
        <v>0</v>
      </c>
    </row>
    <row r="1372" spans="2:8" x14ac:dyDescent="0.3">
      <c r="B1372" s="72">
        <v>1366</v>
      </c>
      <c r="C1372" s="92" t="s">
        <v>1759</v>
      </c>
      <c r="D1372" s="93">
        <f>VLOOKUP($B1372,'Data 2'!$A$6:$U$2935,2+$H$4)</f>
        <v>0</v>
      </c>
      <c r="E1372" s="93">
        <f t="shared" si="87"/>
        <v>1.366E-2</v>
      </c>
      <c r="F1372" s="94">
        <f t="shared" si="88"/>
        <v>1933</v>
      </c>
      <c r="G1372" s="80" t="str">
        <f t="shared" si="89"/>
        <v>Powelltown</v>
      </c>
      <c r="H1372" s="81">
        <f t="shared" si="90"/>
        <v>0</v>
      </c>
    </row>
    <row r="1373" spans="2:8" x14ac:dyDescent="0.3">
      <c r="B1373" s="72">
        <v>1367</v>
      </c>
      <c r="C1373" s="92" t="s">
        <v>1760</v>
      </c>
      <c r="D1373" s="93">
        <f>VLOOKUP($B1373,'Data 2'!$A$6:$U$2935,2+$H$4)</f>
        <v>0</v>
      </c>
      <c r="E1373" s="93">
        <f t="shared" si="87"/>
        <v>1.3670000000000002E-2</v>
      </c>
      <c r="F1373" s="94">
        <f t="shared" si="88"/>
        <v>1932</v>
      </c>
      <c r="G1373" s="80" t="str">
        <f t="shared" si="89"/>
        <v>Pound Creek</v>
      </c>
      <c r="H1373" s="81">
        <f t="shared" si="90"/>
        <v>0</v>
      </c>
    </row>
    <row r="1374" spans="2:8" x14ac:dyDescent="0.3">
      <c r="B1374" s="72">
        <v>1368</v>
      </c>
      <c r="C1374" s="92" t="s">
        <v>1761</v>
      </c>
      <c r="D1374" s="93">
        <f>VLOOKUP($B1374,'Data 2'!$A$6:$U$2935,2+$H$4)</f>
        <v>0</v>
      </c>
      <c r="E1374" s="93">
        <f t="shared" si="87"/>
        <v>1.3680000000000001E-2</v>
      </c>
      <c r="F1374" s="94">
        <f t="shared" si="88"/>
        <v>1931</v>
      </c>
      <c r="G1374" s="80" t="str">
        <f t="shared" si="89"/>
        <v>Portsea</v>
      </c>
      <c r="H1374" s="81">
        <f t="shared" si="90"/>
        <v>0</v>
      </c>
    </row>
    <row r="1375" spans="2:8" x14ac:dyDescent="0.3">
      <c r="B1375" s="72">
        <v>1369</v>
      </c>
      <c r="C1375" s="92" t="s">
        <v>1762</v>
      </c>
      <c r="D1375" s="93">
        <f>VLOOKUP($B1375,'Data 2'!$A$6:$U$2935,2+$H$4)</f>
        <v>0</v>
      </c>
      <c r="E1375" s="93">
        <f t="shared" si="87"/>
        <v>1.3690000000000001E-2</v>
      </c>
      <c r="F1375" s="94">
        <f t="shared" si="88"/>
        <v>1930</v>
      </c>
      <c r="G1375" s="80" t="str">
        <f t="shared" si="89"/>
        <v>Portland West</v>
      </c>
      <c r="H1375" s="81">
        <f t="shared" si="90"/>
        <v>0</v>
      </c>
    </row>
    <row r="1376" spans="2:8" x14ac:dyDescent="0.3">
      <c r="B1376" s="72">
        <v>1370</v>
      </c>
      <c r="C1376" s="92" t="s">
        <v>1763</v>
      </c>
      <c r="D1376" s="93">
        <f>VLOOKUP($B1376,'Data 2'!$A$6:$U$2935,2+$H$4)</f>
        <v>0</v>
      </c>
      <c r="E1376" s="93">
        <f t="shared" si="87"/>
        <v>1.37E-2</v>
      </c>
      <c r="F1376" s="94">
        <f t="shared" si="88"/>
        <v>1929</v>
      </c>
      <c r="G1376" s="80" t="str">
        <f t="shared" si="89"/>
        <v>Portland North</v>
      </c>
      <c r="H1376" s="81">
        <f t="shared" si="90"/>
        <v>0</v>
      </c>
    </row>
    <row r="1377" spans="2:8" x14ac:dyDescent="0.3">
      <c r="B1377" s="72">
        <v>1371</v>
      </c>
      <c r="C1377" s="92" t="s">
        <v>1764</v>
      </c>
      <c r="D1377" s="93">
        <f>VLOOKUP($B1377,'Data 2'!$A$6:$U$2935,2+$H$4)</f>
        <v>0</v>
      </c>
      <c r="E1377" s="93">
        <f t="shared" si="87"/>
        <v>1.3710000000000002E-2</v>
      </c>
      <c r="F1377" s="94">
        <f t="shared" si="88"/>
        <v>1928</v>
      </c>
      <c r="G1377" s="80" t="str">
        <f t="shared" si="89"/>
        <v>Port Welshpool</v>
      </c>
      <c r="H1377" s="81">
        <f t="shared" si="90"/>
        <v>0</v>
      </c>
    </row>
    <row r="1378" spans="2:8" x14ac:dyDescent="0.3">
      <c r="B1378" s="72">
        <v>1372</v>
      </c>
      <c r="C1378" s="92" t="s">
        <v>1765</v>
      </c>
      <c r="D1378" s="93">
        <f>VLOOKUP($B1378,'Data 2'!$A$6:$U$2935,2+$H$4)</f>
        <v>0</v>
      </c>
      <c r="E1378" s="93">
        <f t="shared" si="87"/>
        <v>1.3720000000000001E-2</v>
      </c>
      <c r="F1378" s="94">
        <f t="shared" si="88"/>
        <v>1927</v>
      </c>
      <c r="G1378" s="80" t="str">
        <f t="shared" si="89"/>
        <v>Port Franklin</v>
      </c>
      <c r="H1378" s="81">
        <f t="shared" si="90"/>
        <v>0</v>
      </c>
    </row>
    <row r="1379" spans="2:8" x14ac:dyDescent="0.3">
      <c r="B1379" s="72">
        <v>1373</v>
      </c>
      <c r="C1379" s="92" t="s">
        <v>1766</v>
      </c>
      <c r="D1379" s="93">
        <f>VLOOKUP($B1379,'Data 2'!$A$6:$U$2935,2+$H$4)</f>
        <v>0</v>
      </c>
      <c r="E1379" s="93">
        <f t="shared" si="87"/>
        <v>1.3730000000000001E-2</v>
      </c>
      <c r="F1379" s="94">
        <f t="shared" si="88"/>
        <v>1926</v>
      </c>
      <c r="G1379" s="80" t="str">
        <f t="shared" si="89"/>
        <v>Port Campbell</v>
      </c>
      <c r="H1379" s="81">
        <f t="shared" si="90"/>
        <v>0</v>
      </c>
    </row>
    <row r="1380" spans="2:8" x14ac:dyDescent="0.3">
      <c r="B1380" s="72">
        <v>1374</v>
      </c>
      <c r="C1380" s="92" t="s">
        <v>394</v>
      </c>
      <c r="D1380" s="93">
        <f>VLOOKUP($B1380,'Data 2'!$A$6:$U$2935,2+$H$4)</f>
        <v>3.7280701754385963</v>
      </c>
      <c r="E1380" s="93">
        <f t="shared" si="87"/>
        <v>3.7418101754385962</v>
      </c>
      <c r="F1380" s="94">
        <f t="shared" si="88"/>
        <v>529</v>
      </c>
      <c r="G1380" s="80" t="str">
        <f t="shared" si="89"/>
        <v>Port Albert</v>
      </c>
      <c r="H1380" s="81">
        <f t="shared" si="90"/>
        <v>0</v>
      </c>
    </row>
    <row r="1381" spans="2:8" x14ac:dyDescent="0.3">
      <c r="B1381" s="72">
        <v>1375</v>
      </c>
      <c r="C1381" s="92" t="s">
        <v>1767</v>
      </c>
      <c r="D1381" s="93">
        <f>VLOOKUP($B1381,'Data 2'!$A$6:$U$2935,2+$H$4)</f>
        <v>0</v>
      </c>
      <c r="E1381" s="93">
        <f t="shared" si="87"/>
        <v>1.3750000000000002E-2</v>
      </c>
      <c r="F1381" s="94">
        <f t="shared" si="88"/>
        <v>1925</v>
      </c>
      <c r="G1381" s="80" t="str">
        <f t="shared" si="89"/>
        <v>Porepunkah</v>
      </c>
      <c r="H1381" s="81">
        <f t="shared" si="90"/>
        <v>0</v>
      </c>
    </row>
    <row r="1382" spans="2:8" x14ac:dyDescent="0.3">
      <c r="B1382" s="72">
        <v>1376</v>
      </c>
      <c r="C1382" s="92" t="s">
        <v>1768</v>
      </c>
      <c r="D1382" s="93">
        <f>VLOOKUP($B1382,'Data 2'!$A$6:$U$2935,2+$H$4)</f>
        <v>0</v>
      </c>
      <c r="E1382" s="93">
        <f t="shared" si="87"/>
        <v>1.3760000000000001E-2</v>
      </c>
      <c r="F1382" s="94">
        <f t="shared" si="88"/>
        <v>1924</v>
      </c>
      <c r="G1382" s="80" t="str">
        <f t="shared" si="89"/>
        <v>Porcupine Ridge</v>
      </c>
      <c r="H1382" s="81">
        <f t="shared" si="90"/>
        <v>0</v>
      </c>
    </row>
    <row r="1383" spans="2:8" x14ac:dyDescent="0.3">
      <c r="B1383" s="72">
        <v>1377</v>
      </c>
      <c r="C1383" s="92" t="s">
        <v>1769</v>
      </c>
      <c r="D1383" s="93">
        <f>VLOOKUP($B1383,'Data 2'!$A$6:$U$2935,2+$H$4)</f>
        <v>0</v>
      </c>
      <c r="E1383" s="93">
        <f t="shared" si="87"/>
        <v>1.3770000000000001E-2</v>
      </c>
      <c r="F1383" s="94">
        <f t="shared" si="88"/>
        <v>1923</v>
      </c>
      <c r="G1383" s="80" t="str">
        <f t="shared" si="89"/>
        <v>Poowong North</v>
      </c>
      <c r="H1383" s="81">
        <f t="shared" si="90"/>
        <v>0</v>
      </c>
    </row>
    <row r="1384" spans="2:8" x14ac:dyDescent="0.3">
      <c r="B1384" s="72">
        <v>1378</v>
      </c>
      <c r="C1384" s="92" t="s">
        <v>1770</v>
      </c>
      <c r="D1384" s="93">
        <f>VLOOKUP($B1384,'Data 2'!$A$6:$U$2935,2+$H$4)</f>
        <v>0</v>
      </c>
      <c r="E1384" s="93">
        <f t="shared" si="87"/>
        <v>1.3780000000000001E-2</v>
      </c>
      <c r="F1384" s="94">
        <f t="shared" si="88"/>
        <v>1922</v>
      </c>
      <c r="G1384" s="80" t="str">
        <f t="shared" si="89"/>
        <v>Poowong East</v>
      </c>
      <c r="H1384" s="81">
        <f t="shared" si="90"/>
        <v>0</v>
      </c>
    </row>
    <row r="1385" spans="2:8" x14ac:dyDescent="0.3">
      <c r="B1385" s="72">
        <v>1379</v>
      </c>
      <c r="C1385" s="92" t="s">
        <v>1771</v>
      </c>
      <c r="D1385" s="93">
        <f>VLOOKUP($B1385,'Data 2'!$A$6:$U$2935,2+$H$4)</f>
        <v>0</v>
      </c>
      <c r="E1385" s="93">
        <f t="shared" si="87"/>
        <v>1.3790000000000002E-2</v>
      </c>
      <c r="F1385" s="94">
        <f t="shared" si="88"/>
        <v>1921</v>
      </c>
      <c r="G1385" s="80" t="str">
        <f t="shared" si="89"/>
        <v>Pootilla</v>
      </c>
      <c r="H1385" s="81">
        <f t="shared" si="90"/>
        <v>0</v>
      </c>
    </row>
    <row r="1386" spans="2:8" x14ac:dyDescent="0.3">
      <c r="B1386" s="72">
        <v>1380</v>
      </c>
      <c r="C1386" s="92" t="s">
        <v>395</v>
      </c>
      <c r="D1386" s="93">
        <f>VLOOKUP($B1386,'Data 2'!$A$6:$U$2935,2+$H$4)</f>
        <v>4</v>
      </c>
      <c r="E1386" s="93">
        <f t="shared" si="87"/>
        <v>4.0137999999999998</v>
      </c>
      <c r="F1386" s="94">
        <f t="shared" si="88"/>
        <v>502</v>
      </c>
      <c r="G1386" s="80" t="str">
        <f t="shared" si="89"/>
        <v>Poolaijelo</v>
      </c>
      <c r="H1386" s="81">
        <f t="shared" si="90"/>
        <v>0</v>
      </c>
    </row>
    <row r="1387" spans="2:8" x14ac:dyDescent="0.3">
      <c r="B1387" s="72">
        <v>1381</v>
      </c>
      <c r="C1387" s="92" t="s">
        <v>1772</v>
      </c>
      <c r="D1387" s="93">
        <f>VLOOKUP($B1387,'Data 2'!$A$6:$U$2935,2+$H$4)</f>
        <v>0</v>
      </c>
      <c r="E1387" s="93">
        <f t="shared" si="87"/>
        <v>1.3810000000000001E-2</v>
      </c>
      <c r="F1387" s="94">
        <f t="shared" si="88"/>
        <v>1920</v>
      </c>
      <c r="G1387" s="80" t="str">
        <f t="shared" si="89"/>
        <v>Pompapiel</v>
      </c>
      <c r="H1387" s="81">
        <f t="shared" si="90"/>
        <v>0</v>
      </c>
    </row>
    <row r="1388" spans="2:8" x14ac:dyDescent="0.3">
      <c r="B1388" s="72">
        <v>1382</v>
      </c>
      <c r="C1388" s="92" t="s">
        <v>1773</v>
      </c>
      <c r="D1388" s="93">
        <f>VLOOKUP($B1388,'Data 2'!$A$6:$U$2935,2+$H$4)</f>
        <v>0</v>
      </c>
      <c r="E1388" s="93">
        <f t="shared" si="87"/>
        <v>1.3820000000000001E-2</v>
      </c>
      <c r="F1388" s="94">
        <f t="shared" si="88"/>
        <v>1919</v>
      </c>
      <c r="G1388" s="80" t="str">
        <f t="shared" si="89"/>
        <v>Pomborneit North</v>
      </c>
      <c r="H1388" s="81">
        <f t="shared" si="90"/>
        <v>0</v>
      </c>
    </row>
    <row r="1389" spans="2:8" x14ac:dyDescent="0.3">
      <c r="B1389" s="72">
        <v>1383</v>
      </c>
      <c r="C1389" s="92" t="s">
        <v>1774</v>
      </c>
      <c r="D1389" s="93">
        <f>VLOOKUP($B1389,'Data 2'!$A$6:$U$2935,2+$H$4)</f>
        <v>0</v>
      </c>
      <c r="E1389" s="93">
        <f t="shared" si="87"/>
        <v>1.383E-2</v>
      </c>
      <c r="F1389" s="94">
        <f t="shared" si="88"/>
        <v>1918</v>
      </c>
      <c r="G1389" s="80" t="str">
        <f t="shared" si="89"/>
        <v>Pomborneit East</v>
      </c>
      <c r="H1389" s="81">
        <f t="shared" si="90"/>
        <v>0</v>
      </c>
    </row>
    <row r="1390" spans="2:8" x14ac:dyDescent="0.3">
      <c r="B1390" s="72">
        <v>1384</v>
      </c>
      <c r="C1390" s="92" t="s">
        <v>1775</v>
      </c>
      <c r="D1390" s="93">
        <f>VLOOKUP($B1390,'Data 2'!$A$6:$U$2935,2+$H$4)</f>
        <v>0</v>
      </c>
      <c r="E1390" s="93">
        <f t="shared" si="87"/>
        <v>1.3840000000000002E-2</v>
      </c>
      <c r="F1390" s="94">
        <f t="shared" si="88"/>
        <v>1917</v>
      </c>
      <c r="G1390" s="80" t="str">
        <f t="shared" si="89"/>
        <v>Pomborneit</v>
      </c>
      <c r="H1390" s="81">
        <f t="shared" si="90"/>
        <v>0</v>
      </c>
    </row>
    <row r="1391" spans="2:8" x14ac:dyDescent="0.3">
      <c r="B1391" s="72">
        <v>1385</v>
      </c>
      <c r="C1391" s="92" t="s">
        <v>1776</v>
      </c>
      <c r="D1391" s="93">
        <f>VLOOKUP($B1391,'Data 2'!$A$6:$U$2935,2+$H$4)</f>
        <v>0</v>
      </c>
      <c r="E1391" s="93">
        <f t="shared" si="87"/>
        <v>1.3850000000000001E-2</v>
      </c>
      <c r="F1391" s="94">
        <f t="shared" si="88"/>
        <v>1916</v>
      </c>
      <c r="G1391" s="80" t="str">
        <f t="shared" si="89"/>
        <v>Polisbet</v>
      </c>
      <c r="H1391" s="81">
        <f t="shared" si="90"/>
        <v>0</v>
      </c>
    </row>
    <row r="1392" spans="2:8" x14ac:dyDescent="0.3">
      <c r="B1392" s="72">
        <v>1386</v>
      </c>
      <c r="C1392" s="92" t="s">
        <v>1777</v>
      </c>
      <c r="D1392" s="93">
        <f>VLOOKUP($B1392,'Data 2'!$A$6:$U$2935,2+$H$4)</f>
        <v>0</v>
      </c>
      <c r="E1392" s="93">
        <f t="shared" si="87"/>
        <v>1.3860000000000001E-2</v>
      </c>
      <c r="F1392" s="94">
        <f t="shared" si="88"/>
        <v>1915</v>
      </c>
      <c r="G1392" s="80" t="str">
        <f t="shared" si="89"/>
        <v>Point Wilson</v>
      </c>
      <c r="H1392" s="81">
        <f t="shared" si="90"/>
        <v>0</v>
      </c>
    </row>
    <row r="1393" spans="2:8" x14ac:dyDescent="0.3">
      <c r="B1393" s="72">
        <v>1387</v>
      </c>
      <c r="C1393" s="92" t="s">
        <v>1778</v>
      </c>
      <c r="D1393" s="93">
        <f>VLOOKUP($B1393,'Data 2'!$A$6:$U$2935,2+$H$4)</f>
        <v>0</v>
      </c>
      <c r="E1393" s="93">
        <f t="shared" si="87"/>
        <v>1.387E-2</v>
      </c>
      <c r="F1393" s="94">
        <f t="shared" si="88"/>
        <v>1914</v>
      </c>
      <c r="G1393" s="80" t="str">
        <f t="shared" si="89"/>
        <v>Point Leo</v>
      </c>
      <c r="H1393" s="81">
        <f t="shared" si="90"/>
        <v>0</v>
      </c>
    </row>
    <row r="1394" spans="2:8" x14ac:dyDescent="0.3">
      <c r="B1394" s="72">
        <v>1388</v>
      </c>
      <c r="C1394" s="92" t="s">
        <v>1779</v>
      </c>
      <c r="D1394" s="93">
        <f>VLOOKUP($B1394,'Data 2'!$A$6:$U$2935,2+$H$4)</f>
        <v>0</v>
      </c>
      <c r="E1394" s="93">
        <f t="shared" si="87"/>
        <v>1.3880000000000002E-2</v>
      </c>
      <c r="F1394" s="94">
        <f t="shared" si="88"/>
        <v>1913</v>
      </c>
      <c r="G1394" s="80" t="str">
        <f t="shared" si="89"/>
        <v>Plumpton (Vic.)</v>
      </c>
      <c r="H1394" s="81">
        <f t="shared" si="90"/>
        <v>0</v>
      </c>
    </row>
    <row r="1395" spans="2:8" x14ac:dyDescent="0.3">
      <c r="B1395" s="72">
        <v>1389</v>
      </c>
      <c r="C1395" s="92" t="s">
        <v>1780</v>
      </c>
      <c r="D1395" s="93">
        <f>VLOOKUP($B1395,'Data 2'!$A$6:$U$2935,2+$H$4)</f>
        <v>0</v>
      </c>
      <c r="E1395" s="93">
        <f t="shared" si="87"/>
        <v>1.3890000000000001E-2</v>
      </c>
      <c r="F1395" s="94">
        <f t="shared" si="88"/>
        <v>1912</v>
      </c>
      <c r="G1395" s="80" t="str">
        <f t="shared" si="89"/>
        <v>Pittong</v>
      </c>
      <c r="H1395" s="81">
        <f t="shared" si="90"/>
        <v>0</v>
      </c>
    </row>
    <row r="1396" spans="2:8" x14ac:dyDescent="0.3">
      <c r="B1396" s="72">
        <v>1390</v>
      </c>
      <c r="C1396" s="92" t="s">
        <v>1781</v>
      </c>
      <c r="D1396" s="93">
        <f>VLOOKUP($B1396,'Data 2'!$A$6:$U$2935,2+$H$4)</f>
        <v>0</v>
      </c>
      <c r="E1396" s="93">
        <f t="shared" si="87"/>
        <v>1.3900000000000001E-2</v>
      </c>
      <c r="F1396" s="94">
        <f t="shared" si="88"/>
        <v>1911</v>
      </c>
      <c r="G1396" s="80" t="str">
        <f t="shared" si="89"/>
        <v>Pitfield</v>
      </c>
      <c r="H1396" s="81">
        <f t="shared" si="90"/>
        <v>0</v>
      </c>
    </row>
    <row r="1397" spans="2:8" x14ac:dyDescent="0.3">
      <c r="B1397" s="72">
        <v>1391</v>
      </c>
      <c r="C1397" s="92" t="s">
        <v>1782</v>
      </c>
      <c r="D1397" s="93">
        <f>VLOOKUP($B1397,'Data 2'!$A$6:$U$2935,2+$H$4)</f>
        <v>0</v>
      </c>
      <c r="E1397" s="93">
        <f t="shared" si="87"/>
        <v>1.391E-2</v>
      </c>
      <c r="F1397" s="94">
        <f t="shared" si="88"/>
        <v>1910</v>
      </c>
      <c r="G1397" s="80" t="str">
        <f t="shared" si="89"/>
        <v>Pirron Yallock</v>
      </c>
      <c r="H1397" s="81">
        <f t="shared" si="90"/>
        <v>0</v>
      </c>
    </row>
    <row r="1398" spans="2:8" x14ac:dyDescent="0.3">
      <c r="B1398" s="72">
        <v>1392</v>
      </c>
      <c r="C1398" s="92" t="s">
        <v>1783</v>
      </c>
      <c r="D1398" s="93">
        <f>VLOOKUP($B1398,'Data 2'!$A$6:$U$2935,2+$H$4)</f>
        <v>0</v>
      </c>
      <c r="E1398" s="93">
        <f t="shared" si="87"/>
        <v>1.3920000000000002E-2</v>
      </c>
      <c r="F1398" s="94">
        <f t="shared" si="88"/>
        <v>1909</v>
      </c>
      <c r="G1398" s="80" t="str">
        <f t="shared" si="89"/>
        <v>Piries</v>
      </c>
      <c r="H1398" s="81">
        <f t="shared" si="90"/>
        <v>0</v>
      </c>
    </row>
    <row r="1399" spans="2:8" x14ac:dyDescent="0.3">
      <c r="B1399" s="72">
        <v>1393</v>
      </c>
      <c r="C1399" s="92" t="s">
        <v>1784</v>
      </c>
      <c r="D1399" s="93">
        <f>VLOOKUP($B1399,'Data 2'!$A$6:$U$2935,2+$H$4)</f>
        <v>0</v>
      </c>
      <c r="E1399" s="93">
        <f t="shared" si="87"/>
        <v>1.3930000000000001E-2</v>
      </c>
      <c r="F1399" s="94">
        <f t="shared" si="88"/>
        <v>1908</v>
      </c>
      <c r="G1399" s="80" t="str">
        <f t="shared" si="89"/>
        <v>Pira</v>
      </c>
      <c r="H1399" s="81">
        <f t="shared" si="90"/>
        <v>0</v>
      </c>
    </row>
    <row r="1400" spans="2:8" x14ac:dyDescent="0.3">
      <c r="B1400" s="72">
        <v>1394</v>
      </c>
      <c r="C1400" s="92" t="s">
        <v>1785</v>
      </c>
      <c r="D1400" s="93">
        <f>VLOOKUP($B1400,'Data 2'!$A$6:$U$2935,2+$H$4)</f>
        <v>0</v>
      </c>
      <c r="E1400" s="93">
        <f t="shared" si="87"/>
        <v>1.3940000000000001E-2</v>
      </c>
      <c r="F1400" s="94">
        <f t="shared" si="88"/>
        <v>1907</v>
      </c>
      <c r="G1400" s="80" t="str">
        <f t="shared" si="89"/>
        <v>Pipers Creek</v>
      </c>
      <c r="H1400" s="81">
        <f t="shared" si="90"/>
        <v>0</v>
      </c>
    </row>
    <row r="1401" spans="2:8" x14ac:dyDescent="0.3">
      <c r="B1401" s="72">
        <v>1395</v>
      </c>
      <c r="C1401" s="92" t="s">
        <v>1786</v>
      </c>
      <c r="D1401" s="93">
        <f>VLOOKUP($B1401,'Data 2'!$A$6:$U$2935,2+$H$4)</f>
        <v>0</v>
      </c>
      <c r="E1401" s="93">
        <f t="shared" si="87"/>
        <v>1.3950000000000001E-2</v>
      </c>
      <c r="F1401" s="94">
        <f t="shared" si="88"/>
        <v>1906</v>
      </c>
      <c r="G1401" s="80" t="str">
        <f t="shared" si="89"/>
        <v>Pine View</v>
      </c>
      <c r="H1401" s="81">
        <f t="shared" si="90"/>
        <v>0</v>
      </c>
    </row>
    <row r="1402" spans="2:8" x14ac:dyDescent="0.3">
      <c r="B1402" s="72">
        <v>1396</v>
      </c>
      <c r="C1402" s="92" t="s">
        <v>396</v>
      </c>
      <c r="D1402" s="93">
        <f>VLOOKUP($B1402,'Data 2'!$A$6:$U$2935,2+$H$4)</f>
        <v>2.5862068965517242</v>
      </c>
      <c r="E1402" s="93">
        <f t="shared" si="87"/>
        <v>2.6001668965517242</v>
      </c>
      <c r="F1402" s="94">
        <f t="shared" si="88"/>
        <v>633</v>
      </c>
      <c r="G1402" s="80" t="str">
        <f t="shared" si="89"/>
        <v>Pine Mountain (Vic.)</v>
      </c>
      <c r="H1402" s="81">
        <f t="shared" si="90"/>
        <v>0</v>
      </c>
    </row>
    <row r="1403" spans="2:8" x14ac:dyDescent="0.3">
      <c r="B1403" s="72">
        <v>1397</v>
      </c>
      <c r="C1403" s="92" t="s">
        <v>1787</v>
      </c>
      <c r="D1403" s="93">
        <f>VLOOKUP($B1403,'Data 2'!$A$6:$U$2935,2+$H$4)</f>
        <v>0</v>
      </c>
      <c r="E1403" s="93">
        <f t="shared" si="87"/>
        <v>1.3970000000000002E-2</v>
      </c>
      <c r="F1403" s="94">
        <f t="shared" si="88"/>
        <v>1905</v>
      </c>
      <c r="G1403" s="80" t="str">
        <f t="shared" si="89"/>
        <v>Pine Lodge (Vic.)</v>
      </c>
      <c r="H1403" s="81">
        <f t="shared" si="90"/>
        <v>0</v>
      </c>
    </row>
    <row r="1404" spans="2:8" x14ac:dyDescent="0.3">
      <c r="B1404" s="72">
        <v>1398</v>
      </c>
      <c r="C1404" s="92" t="s">
        <v>1788</v>
      </c>
      <c r="D1404" s="93">
        <f>VLOOKUP($B1404,'Data 2'!$A$6:$U$2935,2+$H$4)</f>
        <v>0</v>
      </c>
      <c r="E1404" s="93">
        <f t="shared" si="87"/>
        <v>1.3980000000000001E-2</v>
      </c>
      <c r="F1404" s="94">
        <f t="shared" si="88"/>
        <v>1904</v>
      </c>
      <c r="G1404" s="80" t="str">
        <f t="shared" si="89"/>
        <v>Pine Grove (Vic.)</v>
      </c>
      <c r="H1404" s="81">
        <f t="shared" si="90"/>
        <v>0</v>
      </c>
    </row>
    <row r="1405" spans="2:8" x14ac:dyDescent="0.3">
      <c r="B1405" s="72">
        <v>1399</v>
      </c>
      <c r="C1405" s="92" t="s">
        <v>397</v>
      </c>
      <c r="D1405" s="93">
        <f>VLOOKUP($B1405,'Data 2'!$A$6:$U$2935,2+$H$4)</f>
        <v>9.375</v>
      </c>
      <c r="E1405" s="93">
        <f t="shared" si="87"/>
        <v>9.3889899999999997</v>
      </c>
      <c r="F1405" s="94">
        <f t="shared" si="88"/>
        <v>176</v>
      </c>
      <c r="G1405" s="80" t="str">
        <f t="shared" si="89"/>
        <v>Pimpinio</v>
      </c>
      <c r="H1405" s="81">
        <f t="shared" si="90"/>
        <v>0</v>
      </c>
    </row>
    <row r="1406" spans="2:8" x14ac:dyDescent="0.3">
      <c r="B1406" s="72">
        <v>1400</v>
      </c>
      <c r="C1406" s="92" t="s">
        <v>1789</v>
      </c>
      <c r="D1406" s="93">
        <f>VLOOKUP($B1406,'Data 2'!$A$6:$U$2935,2+$H$4)</f>
        <v>0</v>
      </c>
      <c r="E1406" s="93">
        <f t="shared" si="87"/>
        <v>1.4E-2</v>
      </c>
      <c r="F1406" s="94">
        <f t="shared" si="88"/>
        <v>1903</v>
      </c>
      <c r="G1406" s="80" t="str">
        <f t="shared" si="89"/>
        <v>Piggoreet</v>
      </c>
      <c r="H1406" s="81">
        <f t="shared" si="90"/>
        <v>0</v>
      </c>
    </row>
    <row r="1407" spans="2:8" x14ac:dyDescent="0.3">
      <c r="B1407" s="72">
        <v>1401</v>
      </c>
      <c r="C1407" s="92" t="s">
        <v>1790</v>
      </c>
      <c r="D1407" s="93">
        <f>VLOOKUP($B1407,'Data 2'!$A$6:$U$2935,2+$H$4)</f>
        <v>0</v>
      </c>
      <c r="E1407" s="93">
        <f t="shared" si="87"/>
        <v>1.4010000000000002E-2</v>
      </c>
      <c r="F1407" s="94">
        <f t="shared" si="88"/>
        <v>1902</v>
      </c>
      <c r="G1407" s="80" t="str">
        <f t="shared" si="89"/>
        <v>Pigeon Ponds</v>
      </c>
      <c r="H1407" s="81">
        <f t="shared" si="90"/>
        <v>0</v>
      </c>
    </row>
    <row r="1408" spans="2:8" x14ac:dyDescent="0.3">
      <c r="B1408" s="72">
        <v>1402</v>
      </c>
      <c r="C1408" s="92" t="s">
        <v>1791</v>
      </c>
      <c r="D1408" s="93">
        <f>VLOOKUP($B1408,'Data 2'!$A$6:$U$2935,2+$H$4)</f>
        <v>0</v>
      </c>
      <c r="E1408" s="93">
        <f t="shared" si="87"/>
        <v>1.4020000000000001E-2</v>
      </c>
      <c r="F1408" s="94">
        <f t="shared" si="88"/>
        <v>1901</v>
      </c>
      <c r="G1408" s="80" t="str">
        <f t="shared" si="89"/>
        <v>Pier Milan</v>
      </c>
      <c r="H1408" s="81">
        <f t="shared" si="90"/>
        <v>0</v>
      </c>
    </row>
    <row r="1409" spans="2:8" x14ac:dyDescent="0.3">
      <c r="B1409" s="72">
        <v>1403</v>
      </c>
      <c r="C1409" s="92" t="s">
        <v>1792</v>
      </c>
      <c r="D1409" s="93">
        <f>VLOOKUP($B1409,'Data 2'!$A$6:$U$2935,2+$H$4)</f>
        <v>0</v>
      </c>
      <c r="E1409" s="93">
        <f t="shared" si="87"/>
        <v>1.4030000000000001E-2</v>
      </c>
      <c r="F1409" s="94">
        <f t="shared" si="88"/>
        <v>1900</v>
      </c>
      <c r="G1409" s="80" t="str">
        <f t="shared" si="89"/>
        <v>Piedmont</v>
      </c>
      <c r="H1409" s="81">
        <f t="shared" si="90"/>
        <v>0</v>
      </c>
    </row>
    <row r="1410" spans="2:8" x14ac:dyDescent="0.3">
      <c r="B1410" s="72">
        <v>1404</v>
      </c>
      <c r="C1410" s="92" t="s">
        <v>1793</v>
      </c>
      <c r="D1410" s="93">
        <f>VLOOKUP($B1410,'Data 2'!$A$6:$U$2935,2+$H$4)</f>
        <v>0</v>
      </c>
      <c r="E1410" s="93">
        <f t="shared" si="87"/>
        <v>1.404E-2</v>
      </c>
      <c r="F1410" s="94">
        <f t="shared" si="88"/>
        <v>1899</v>
      </c>
      <c r="G1410" s="80" t="str">
        <f t="shared" si="89"/>
        <v>Picola West</v>
      </c>
      <c r="H1410" s="81">
        <f t="shared" si="90"/>
        <v>0</v>
      </c>
    </row>
    <row r="1411" spans="2:8" x14ac:dyDescent="0.3">
      <c r="B1411" s="72">
        <v>1405</v>
      </c>
      <c r="C1411" s="92" t="s">
        <v>1794</v>
      </c>
      <c r="D1411" s="93">
        <f>VLOOKUP($B1411,'Data 2'!$A$6:$U$2935,2+$H$4)</f>
        <v>0</v>
      </c>
      <c r="E1411" s="93">
        <f t="shared" si="87"/>
        <v>1.4050000000000002E-2</v>
      </c>
      <c r="F1411" s="94">
        <f t="shared" si="88"/>
        <v>1898</v>
      </c>
      <c r="G1411" s="80" t="str">
        <f t="shared" si="89"/>
        <v>Picola</v>
      </c>
      <c r="H1411" s="81">
        <f t="shared" si="90"/>
        <v>0</v>
      </c>
    </row>
    <row r="1412" spans="2:8" x14ac:dyDescent="0.3">
      <c r="B1412" s="72">
        <v>1406</v>
      </c>
      <c r="C1412" s="92" t="s">
        <v>1795</v>
      </c>
      <c r="D1412" s="93">
        <f>VLOOKUP($B1412,'Data 2'!$A$6:$U$2935,2+$H$4)</f>
        <v>0</v>
      </c>
      <c r="E1412" s="93">
        <f t="shared" si="87"/>
        <v>1.4060000000000001E-2</v>
      </c>
      <c r="F1412" s="94">
        <f t="shared" si="88"/>
        <v>1897</v>
      </c>
      <c r="G1412" s="80" t="str">
        <f t="shared" si="89"/>
        <v>Piangil</v>
      </c>
      <c r="H1412" s="81">
        <f t="shared" si="90"/>
        <v>0</v>
      </c>
    </row>
    <row r="1413" spans="2:8" x14ac:dyDescent="0.3">
      <c r="B1413" s="72">
        <v>1407</v>
      </c>
      <c r="C1413" s="92" t="s">
        <v>1796</v>
      </c>
      <c r="D1413" s="93">
        <f>VLOOKUP($B1413,'Data 2'!$A$6:$U$2935,2+$H$4)</f>
        <v>0</v>
      </c>
      <c r="E1413" s="93">
        <f t="shared" si="87"/>
        <v>1.4070000000000001E-2</v>
      </c>
      <c r="F1413" s="94">
        <f t="shared" si="88"/>
        <v>1896</v>
      </c>
      <c r="G1413" s="80" t="str">
        <f t="shared" si="89"/>
        <v>Pheasant Creek (Vic.)</v>
      </c>
      <c r="H1413" s="81">
        <f t="shared" si="90"/>
        <v>0</v>
      </c>
    </row>
    <row r="1414" spans="2:8" x14ac:dyDescent="0.3">
      <c r="B1414" s="72">
        <v>1408</v>
      </c>
      <c r="C1414" s="92" t="s">
        <v>1797</v>
      </c>
      <c r="D1414" s="93">
        <f>VLOOKUP($B1414,'Data 2'!$A$6:$U$2935,2+$H$4)</f>
        <v>0</v>
      </c>
      <c r="E1414" s="93">
        <f t="shared" si="87"/>
        <v>1.4080000000000001E-2</v>
      </c>
      <c r="F1414" s="94">
        <f t="shared" si="88"/>
        <v>1895</v>
      </c>
      <c r="G1414" s="80" t="str">
        <f t="shared" si="89"/>
        <v>Petticoat Creek</v>
      </c>
      <c r="H1414" s="81">
        <f t="shared" si="90"/>
        <v>0</v>
      </c>
    </row>
    <row r="1415" spans="2:8" x14ac:dyDescent="0.3">
      <c r="B1415" s="72">
        <v>1409</v>
      </c>
      <c r="C1415" s="92" t="s">
        <v>1798</v>
      </c>
      <c r="D1415" s="93">
        <f>VLOOKUP($B1415,'Data 2'!$A$6:$U$2935,2+$H$4)</f>
        <v>0</v>
      </c>
      <c r="E1415" s="93">
        <f t="shared" si="87"/>
        <v>1.4090000000000002E-2</v>
      </c>
      <c r="F1415" s="94">
        <f t="shared" si="88"/>
        <v>1894</v>
      </c>
      <c r="G1415" s="80" t="str">
        <f t="shared" si="89"/>
        <v>Peterborough (Vic.)</v>
      </c>
      <c r="H1415" s="81">
        <f t="shared" si="90"/>
        <v>0</v>
      </c>
    </row>
    <row r="1416" spans="2:8" x14ac:dyDescent="0.3">
      <c r="B1416" s="72">
        <v>1410</v>
      </c>
      <c r="C1416" s="92" t="s">
        <v>1799</v>
      </c>
      <c r="D1416" s="93">
        <f>VLOOKUP($B1416,'Data 2'!$A$6:$U$2935,2+$H$4)</f>
        <v>0</v>
      </c>
      <c r="E1416" s="93">
        <f t="shared" ref="E1416:E1479" si="91">D1416+0.00001*B1416</f>
        <v>1.4100000000000001E-2</v>
      </c>
      <c r="F1416" s="94">
        <f t="shared" ref="F1416:F1479" si="92">RANK(E1416,E$7:E$2935)</f>
        <v>1893</v>
      </c>
      <c r="G1416" s="80" t="str">
        <f t="shared" ref="G1416:G1479" si="93">VLOOKUP(MATCH(B1416,F$7:F$2935,0),$B$7:$D$2935,2)</f>
        <v>Perry Bridge</v>
      </c>
      <c r="H1416" s="81">
        <f t="shared" ref="H1416:H1479" si="94">VLOOKUP(MATCH(B1416,F$7:F$2935,0),$B$7:$D$2935,3)</f>
        <v>0</v>
      </c>
    </row>
    <row r="1417" spans="2:8" x14ac:dyDescent="0.3">
      <c r="B1417" s="72">
        <v>1411</v>
      </c>
      <c r="C1417" s="92" t="s">
        <v>398</v>
      </c>
      <c r="D1417" s="93">
        <f>VLOOKUP($B1417,'Data 2'!$A$6:$U$2935,2+$H$4)</f>
        <v>8.2706766917293226</v>
      </c>
      <c r="E1417" s="93">
        <f t="shared" si="91"/>
        <v>8.2847866917293231</v>
      </c>
      <c r="F1417" s="94">
        <f t="shared" si="92"/>
        <v>213</v>
      </c>
      <c r="G1417" s="80" t="str">
        <f t="shared" si="93"/>
        <v>Peronne</v>
      </c>
      <c r="H1417" s="81">
        <f t="shared" si="94"/>
        <v>0</v>
      </c>
    </row>
    <row r="1418" spans="2:8" x14ac:dyDescent="0.3">
      <c r="B1418" s="72">
        <v>1412</v>
      </c>
      <c r="C1418" s="92" t="s">
        <v>399</v>
      </c>
      <c r="D1418" s="93">
        <f>VLOOKUP($B1418,'Data 2'!$A$6:$U$2935,2+$H$4)</f>
        <v>6.4837905236907734</v>
      </c>
      <c r="E1418" s="93">
        <f t="shared" si="91"/>
        <v>6.4979105236907735</v>
      </c>
      <c r="F1418" s="94">
        <f t="shared" si="92"/>
        <v>316</v>
      </c>
      <c r="G1418" s="80" t="str">
        <f t="shared" si="93"/>
        <v>Percydale</v>
      </c>
      <c r="H1418" s="81">
        <f t="shared" si="94"/>
        <v>0</v>
      </c>
    </row>
    <row r="1419" spans="2:8" x14ac:dyDescent="0.3">
      <c r="B1419" s="72">
        <v>1413</v>
      </c>
      <c r="C1419" s="92" t="s">
        <v>1800</v>
      </c>
      <c r="D1419" s="93">
        <f>VLOOKUP($B1419,'Data 2'!$A$6:$U$2935,2+$H$4)</f>
        <v>0</v>
      </c>
      <c r="E1419" s="93">
        <f t="shared" si="91"/>
        <v>1.4130000000000002E-2</v>
      </c>
      <c r="F1419" s="94">
        <f t="shared" si="92"/>
        <v>1892</v>
      </c>
      <c r="G1419" s="80" t="str">
        <f t="shared" si="93"/>
        <v>Pentland Hills</v>
      </c>
      <c r="H1419" s="81">
        <f t="shared" si="94"/>
        <v>0</v>
      </c>
    </row>
    <row r="1420" spans="2:8" x14ac:dyDescent="0.3">
      <c r="B1420" s="72">
        <v>1414</v>
      </c>
      <c r="C1420" s="92" t="s">
        <v>400</v>
      </c>
      <c r="D1420" s="93">
        <f>VLOOKUP($B1420,'Data 2'!$A$6:$U$2935,2+$H$4)</f>
        <v>3.6414565826330536</v>
      </c>
      <c r="E1420" s="93">
        <f t="shared" si="91"/>
        <v>3.6555965826330534</v>
      </c>
      <c r="F1420" s="94">
        <f t="shared" si="92"/>
        <v>534</v>
      </c>
      <c r="G1420" s="80" t="str">
        <f t="shared" si="93"/>
        <v>Pental Island</v>
      </c>
      <c r="H1420" s="81">
        <f t="shared" si="94"/>
        <v>0</v>
      </c>
    </row>
    <row r="1421" spans="2:8" x14ac:dyDescent="0.3">
      <c r="B1421" s="72">
        <v>1415</v>
      </c>
      <c r="C1421" s="92" t="s">
        <v>1801</v>
      </c>
      <c r="D1421" s="93">
        <f>VLOOKUP($B1421,'Data 2'!$A$6:$U$2935,2+$H$4)</f>
        <v>0</v>
      </c>
      <c r="E1421" s="93">
        <f t="shared" si="91"/>
        <v>1.4150000000000001E-2</v>
      </c>
      <c r="F1421" s="94">
        <f t="shared" si="92"/>
        <v>1891</v>
      </c>
      <c r="G1421" s="80" t="str">
        <f t="shared" si="93"/>
        <v>Pennyroyal</v>
      </c>
      <c r="H1421" s="81">
        <f t="shared" si="94"/>
        <v>0</v>
      </c>
    </row>
    <row r="1422" spans="2:8" x14ac:dyDescent="0.3">
      <c r="B1422" s="72">
        <v>1416</v>
      </c>
      <c r="C1422" s="92" t="s">
        <v>1802</v>
      </c>
      <c r="D1422" s="93">
        <f>VLOOKUP($B1422,'Data 2'!$A$6:$U$2935,2+$H$4)</f>
        <v>0</v>
      </c>
      <c r="E1422" s="93">
        <f t="shared" si="91"/>
        <v>1.4160000000000001E-2</v>
      </c>
      <c r="F1422" s="94">
        <f t="shared" si="92"/>
        <v>1890</v>
      </c>
      <c r="G1422" s="80" t="str">
        <f t="shared" si="93"/>
        <v>Pelluebla</v>
      </c>
      <c r="H1422" s="81">
        <f t="shared" si="94"/>
        <v>0</v>
      </c>
    </row>
    <row r="1423" spans="2:8" x14ac:dyDescent="0.3">
      <c r="B1423" s="72">
        <v>1417</v>
      </c>
      <c r="C1423" s="92" t="s">
        <v>1803</v>
      </c>
      <c r="D1423" s="93">
        <f>VLOOKUP($B1423,'Data 2'!$A$6:$U$2935,2+$H$4)</f>
        <v>0</v>
      </c>
      <c r="E1423" s="93">
        <f t="shared" si="91"/>
        <v>1.417E-2</v>
      </c>
      <c r="F1423" s="94">
        <f t="shared" si="92"/>
        <v>1889</v>
      </c>
      <c r="G1423" s="80" t="str">
        <f t="shared" si="93"/>
        <v>Peechelba East</v>
      </c>
      <c r="H1423" s="81">
        <f t="shared" si="94"/>
        <v>0</v>
      </c>
    </row>
    <row r="1424" spans="2:8" x14ac:dyDescent="0.3">
      <c r="B1424" s="72">
        <v>1418</v>
      </c>
      <c r="C1424" s="92" t="s">
        <v>1804</v>
      </c>
      <c r="D1424" s="93">
        <f>VLOOKUP($B1424,'Data 2'!$A$6:$U$2935,2+$H$4)</f>
        <v>0</v>
      </c>
      <c r="E1424" s="93">
        <f t="shared" si="91"/>
        <v>1.4180000000000002E-2</v>
      </c>
      <c r="F1424" s="94">
        <f t="shared" si="92"/>
        <v>1888</v>
      </c>
      <c r="G1424" s="80" t="str">
        <f t="shared" si="93"/>
        <v>Peechelba</v>
      </c>
      <c r="H1424" s="81">
        <f t="shared" si="94"/>
        <v>0</v>
      </c>
    </row>
    <row r="1425" spans="2:8" x14ac:dyDescent="0.3">
      <c r="B1425" s="72">
        <v>1419</v>
      </c>
      <c r="C1425" s="92" t="s">
        <v>1805</v>
      </c>
      <c r="D1425" s="93">
        <f>VLOOKUP($B1425,'Data 2'!$A$6:$U$2935,2+$H$4)</f>
        <v>0</v>
      </c>
      <c r="E1425" s="93">
        <f t="shared" si="91"/>
        <v>1.4190000000000001E-2</v>
      </c>
      <c r="F1425" s="94">
        <f t="shared" si="92"/>
        <v>1887</v>
      </c>
      <c r="G1425" s="80" t="str">
        <f t="shared" si="93"/>
        <v>Pearsondale</v>
      </c>
      <c r="H1425" s="81">
        <f t="shared" si="94"/>
        <v>0</v>
      </c>
    </row>
    <row r="1426" spans="2:8" x14ac:dyDescent="0.3">
      <c r="B1426" s="72">
        <v>1420</v>
      </c>
      <c r="C1426" s="92" t="s">
        <v>1806</v>
      </c>
      <c r="D1426" s="93">
        <f>VLOOKUP($B1426,'Data 2'!$A$6:$U$2935,2+$H$4)</f>
        <v>0</v>
      </c>
      <c r="E1426" s="93">
        <f t="shared" si="91"/>
        <v>1.4200000000000001E-2</v>
      </c>
      <c r="F1426" s="94">
        <f t="shared" si="92"/>
        <v>1886</v>
      </c>
      <c r="G1426" s="80" t="str">
        <f t="shared" si="93"/>
        <v>Patyah</v>
      </c>
      <c r="H1426" s="81">
        <f t="shared" si="94"/>
        <v>0</v>
      </c>
    </row>
    <row r="1427" spans="2:8" x14ac:dyDescent="0.3">
      <c r="B1427" s="72">
        <v>1421</v>
      </c>
      <c r="C1427" s="92" t="s">
        <v>1807</v>
      </c>
      <c r="D1427" s="93">
        <f>VLOOKUP($B1427,'Data 2'!$A$6:$U$2935,2+$H$4)</f>
        <v>0</v>
      </c>
      <c r="E1427" s="93">
        <f t="shared" si="91"/>
        <v>1.421E-2</v>
      </c>
      <c r="F1427" s="94">
        <f t="shared" si="92"/>
        <v>1885</v>
      </c>
      <c r="G1427" s="80" t="str">
        <f t="shared" si="93"/>
        <v>Patho</v>
      </c>
      <c r="H1427" s="81">
        <f t="shared" si="94"/>
        <v>0</v>
      </c>
    </row>
    <row r="1428" spans="2:8" x14ac:dyDescent="0.3">
      <c r="B1428" s="72">
        <v>1422</v>
      </c>
      <c r="C1428" s="92" t="s">
        <v>3135</v>
      </c>
      <c r="D1428" s="93">
        <f>VLOOKUP($B1428,'Data 2'!$A$6:$U$2935,2+$H$4)</f>
        <v>0</v>
      </c>
      <c r="E1428" s="93">
        <f t="shared" si="91"/>
        <v>1.4220000000000002E-2</v>
      </c>
      <c r="F1428" s="94">
        <f t="shared" si="92"/>
        <v>1884</v>
      </c>
      <c r="G1428" s="80" t="str">
        <f t="shared" si="93"/>
        <v>Patchewollock</v>
      </c>
      <c r="H1428" s="81">
        <f t="shared" si="94"/>
        <v>0</v>
      </c>
    </row>
    <row r="1429" spans="2:8" x14ac:dyDescent="0.3">
      <c r="B1429" s="72">
        <v>1423</v>
      </c>
      <c r="C1429" s="92" t="s">
        <v>1808</v>
      </c>
      <c r="D1429" s="93">
        <f>VLOOKUP($B1429,'Data 2'!$A$6:$U$2935,2+$H$4)</f>
        <v>0</v>
      </c>
      <c r="E1429" s="93">
        <f t="shared" si="91"/>
        <v>1.4230000000000001E-2</v>
      </c>
      <c r="F1429" s="94">
        <f t="shared" si="92"/>
        <v>1883</v>
      </c>
      <c r="G1429" s="80" t="str">
        <f t="shared" si="93"/>
        <v>Pastoria East</v>
      </c>
      <c r="H1429" s="81">
        <f t="shared" si="94"/>
        <v>0</v>
      </c>
    </row>
    <row r="1430" spans="2:8" x14ac:dyDescent="0.3">
      <c r="B1430" s="72">
        <v>1424</v>
      </c>
      <c r="C1430" s="92" t="s">
        <v>1809</v>
      </c>
      <c r="D1430" s="93">
        <f>VLOOKUP($B1430,'Data 2'!$A$6:$U$2935,2+$H$4)</f>
        <v>0</v>
      </c>
      <c r="E1430" s="93">
        <f t="shared" si="91"/>
        <v>1.4240000000000001E-2</v>
      </c>
      <c r="F1430" s="94">
        <f t="shared" si="92"/>
        <v>1882</v>
      </c>
      <c r="G1430" s="80" t="str">
        <f t="shared" si="93"/>
        <v>Pastoria</v>
      </c>
      <c r="H1430" s="81">
        <f t="shared" si="94"/>
        <v>0</v>
      </c>
    </row>
    <row r="1431" spans="2:8" x14ac:dyDescent="0.3">
      <c r="B1431" s="72">
        <v>1425</v>
      </c>
      <c r="C1431" s="92" t="s">
        <v>1810</v>
      </c>
      <c r="D1431" s="93">
        <f>VLOOKUP($B1431,'Data 2'!$A$6:$U$2935,2+$H$4)</f>
        <v>0</v>
      </c>
      <c r="E1431" s="93">
        <f t="shared" si="91"/>
        <v>1.4250000000000001E-2</v>
      </c>
      <c r="F1431" s="94">
        <f t="shared" si="92"/>
        <v>1881</v>
      </c>
      <c r="G1431" s="80" t="str">
        <f t="shared" si="93"/>
        <v>Paschendale</v>
      </c>
      <c r="H1431" s="81">
        <f t="shared" si="94"/>
        <v>0</v>
      </c>
    </row>
    <row r="1432" spans="2:8" x14ac:dyDescent="0.3">
      <c r="B1432" s="72">
        <v>1426</v>
      </c>
      <c r="C1432" s="92" t="s">
        <v>1811</v>
      </c>
      <c r="D1432" s="93">
        <f>VLOOKUP($B1432,'Data 2'!$A$6:$U$2935,2+$H$4)</f>
        <v>0</v>
      </c>
      <c r="E1432" s="93">
        <f t="shared" si="91"/>
        <v>1.4260000000000002E-2</v>
      </c>
      <c r="F1432" s="94">
        <f t="shared" si="92"/>
        <v>1880</v>
      </c>
      <c r="G1432" s="80" t="str">
        <f t="shared" si="93"/>
        <v>Parwan</v>
      </c>
      <c r="H1432" s="81">
        <f t="shared" si="94"/>
        <v>0</v>
      </c>
    </row>
    <row r="1433" spans="2:8" x14ac:dyDescent="0.3">
      <c r="B1433" s="72">
        <v>1427</v>
      </c>
      <c r="C1433" s="92" t="s">
        <v>1812</v>
      </c>
      <c r="D1433" s="93">
        <f>VLOOKUP($B1433,'Data 2'!$A$6:$U$2935,2+$H$4)</f>
        <v>13.114754098360656</v>
      </c>
      <c r="E1433" s="93">
        <f t="shared" si="91"/>
        <v>13.129024098360656</v>
      </c>
      <c r="F1433" s="94">
        <f t="shared" si="92"/>
        <v>99</v>
      </c>
      <c r="G1433" s="80" t="str">
        <f t="shared" si="93"/>
        <v>Paraparap</v>
      </c>
      <c r="H1433" s="81">
        <f t="shared" si="94"/>
        <v>0</v>
      </c>
    </row>
    <row r="1434" spans="2:8" x14ac:dyDescent="0.3">
      <c r="B1434" s="72">
        <v>1428</v>
      </c>
      <c r="C1434" s="92" t="s">
        <v>1813</v>
      </c>
      <c r="D1434" s="93">
        <f>VLOOKUP($B1434,'Data 2'!$A$6:$U$2935,2+$H$4)</f>
        <v>0</v>
      </c>
      <c r="E1434" s="93">
        <f t="shared" si="91"/>
        <v>1.4280000000000001E-2</v>
      </c>
      <c r="F1434" s="94">
        <f t="shared" si="92"/>
        <v>1879</v>
      </c>
      <c r="G1434" s="80" t="str">
        <f t="shared" si="93"/>
        <v>Paradise Beach</v>
      </c>
      <c r="H1434" s="81">
        <f t="shared" si="94"/>
        <v>0</v>
      </c>
    </row>
    <row r="1435" spans="2:8" x14ac:dyDescent="0.3">
      <c r="B1435" s="72">
        <v>1429</v>
      </c>
      <c r="C1435" s="92" t="s">
        <v>1814</v>
      </c>
      <c r="D1435" s="93">
        <f>VLOOKUP($B1435,'Data 2'!$A$6:$U$2935,2+$H$4)</f>
        <v>23.076923076923077</v>
      </c>
      <c r="E1435" s="93">
        <f t="shared" si="91"/>
        <v>23.091213076923076</v>
      </c>
      <c r="F1435" s="94">
        <f t="shared" si="92"/>
        <v>38</v>
      </c>
      <c r="G1435" s="80" t="str">
        <f t="shared" si="93"/>
        <v>Paradise (Vic.)</v>
      </c>
      <c r="H1435" s="81">
        <f t="shared" si="94"/>
        <v>0</v>
      </c>
    </row>
    <row r="1436" spans="2:8" x14ac:dyDescent="0.3">
      <c r="B1436" s="72">
        <v>1430</v>
      </c>
      <c r="C1436" s="92" t="s">
        <v>1815</v>
      </c>
      <c r="D1436" s="93">
        <f>VLOOKUP($B1436,'Data 2'!$A$6:$U$2935,2+$H$4)</f>
        <v>0</v>
      </c>
      <c r="E1436" s="93">
        <f t="shared" si="91"/>
        <v>1.4300000000000002E-2</v>
      </c>
      <c r="F1436" s="94">
        <f t="shared" si="92"/>
        <v>1878</v>
      </c>
      <c r="G1436" s="80" t="str">
        <f t="shared" si="93"/>
        <v>Panmure</v>
      </c>
      <c r="H1436" s="81">
        <f t="shared" si="94"/>
        <v>0</v>
      </c>
    </row>
    <row r="1437" spans="2:8" x14ac:dyDescent="0.3">
      <c r="B1437" s="72">
        <v>1431</v>
      </c>
      <c r="C1437" s="92" t="s">
        <v>1816</v>
      </c>
      <c r="D1437" s="93">
        <f>VLOOKUP($B1437,'Data 2'!$A$6:$U$2935,2+$H$4)</f>
        <v>0</v>
      </c>
      <c r="E1437" s="93">
        <f t="shared" si="91"/>
        <v>1.4310000000000002E-2</v>
      </c>
      <c r="F1437" s="94">
        <f t="shared" si="92"/>
        <v>1877</v>
      </c>
      <c r="G1437" s="80" t="str">
        <f t="shared" si="93"/>
        <v>Panitya (Vic.)</v>
      </c>
      <c r="H1437" s="81">
        <f t="shared" si="94"/>
        <v>0</v>
      </c>
    </row>
    <row r="1438" spans="2:8" x14ac:dyDescent="0.3">
      <c r="B1438" s="72">
        <v>1432</v>
      </c>
      <c r="C1438" s="92" t="s">
        <v>1817</v>
      </c>
      <c r="D1438" s="93">
        <f>VLOOKUP($B1438,'Data 2'!$A$6:$U$2935,2+$H$4)</f>
        <v>0</v>
      </c>
      <c r="E1438" s="93">
        <f t="shared" si="91"/>
        <v>1.4320000000000001E-2</v>
      </c>
      <c r="F1438" s="94">
        <f t="shared" si="92"/>
        <v>1876</v>
      </c>
      <c r="G1438" s="80" t="str">
        <f t="shared" si="93"/>
        <v>Pakenham South</v>
      </c>
      <c r="H1438" s="81">
        <f t="shared" si="94"/>
        <v>0</v>
      </c>
    </row>
    <row r="1439" spans="2:8" x14ac:dyDescent="0.3">
      <c r="B1439" s="72">
        <v>1433</v>
      </c>
      <c r="C1439" s="92" t="s">
        <v>1818</v>
      </c>
      <c r="D1439" s="93">
        <f>VLOOKUP($B1439,'Data 2'!$A$6:$U$2935,2+$H$4)</f>
        <v>0</v>
      </c>
      <c r="E1439" s="93">
        <f t="shared" si="91"/>
        <v>1.4330000000000001E-2</v>
      </c>
      <c r="F1439" s="94">
        <f t="shared" si="92"/>
        <v>1875</v>
      </c>
      <c r="G1439" s="80" t="str">
        <f t="shared" si="93"/>
        <v>Painswick</v>
      </c>
      <c r="H1439" s="81">
        <f t="shared" si="94"/>
        <v>0</v>
      </c>
    </row>
    <row r="1440" spans="2:8" x14ac:dyDescent="0.3">
      <c r="B1440" s="72">
        <v>1434</v>
      </c>
      <c r="C1440" s="92" t="s">
        <v>1819</v>
      </c>
      <c r="D1440" s="93">
        <f>VLOOKUP($B1440,'Data 2'!$A$6:$U$2935,2+$H$4)</f>
        <v>0</v>
      </c>
      <c r="E1440" s="93">
        <f t="shared" si="91"/>
        <v>1.434E-2</v>
      </c>
      <c r="F1440" s="94">
        <f t="shared" si="92"/>
        <v>1874</v>
      </c>
      <c r="G1440" s="80" t="str">
        <f t="shared" si="93"/>
        <v>Paaratte</v>
      </c>
      <c r="H1440" s="81">
        <f t="shared" si="94"/>
        <v>0</v>
      </c>
    </row>
    <row r="1441" spans="2:8" x14ac:dyDescent="0.3">
      <c r="B1441" s="72">
        <v>1435</v>
      </c>
      <c r="C1441" s="92" t="s">
        <v>1820</v>
      </c>
      <c r="D1441" s="93">
        <f>VLOOKUP($B1441,'Data 2'!$A$6:$U$2935,2+$H$4)</f>
        <v>5.6737588652482271</v>
      </c>
      <c r="E1441" s="93">
        <f t="shared" si="91"/>
        <v>5.6881088652482275</v>
      </c>
      <c r="F1441" s="94">
        <f t="shared" si="92"/>
        <v>364</v>
      </c>
      <c r="G1441" s="80" t="str">
        <f t="shared" si="93"/>
        <v>Ozenkadnook</v>
      </c>
      <c r="H1441" s="81">
        <f t="shared" si="94"/>
        <v>0</v>
      </c>
    </row>
    <row r="1442" spans="2:8" x14ac:dyDescent="0.3">
      <c r="B1442" s="72">
        <v>1436</v>
      </c>
      <c r="C1442" s="92" t="s">
        <v>1821</v>
      </c>
      <c r="D1442" s="93">
        <f>VLOOKUP($B1442,'Data 2'!$A$6:$U$2935,2+$H$4)</f>
        <v>0</v>
      </c>
      <c r="E1442" s="93">
        <f t="shared" si="91"/>
        <v>1.4360000000000001E-2</v>
      </c>
      <c r="F1442" s="94">
        <f t="shared" si="92"/>
        <v>1873</v>
      </c>
      <c r="G1442" s="80" t="str">
        <f t="shared" si="93"/>
        <v>Oxley Flats</v>
      </c>
      <c r="H1442" s="81">
        <f t="shared" si="94"/>
        <v>0</v>
      </c>
    </row>
    <row r="1443" spans="2:8" x14ac:dyDescent="0.3">
      <c r="B1443" s="72">
        <v>1437</v>
      </c>
      <c r="C1443" s="92" t="s">
        <v>1822</v>
      </c>
      <c r="D1443" s="93">
        <f>VLOOKUP($B1443,'Data 2'!$A$6:$U$2935,2+$H$4)</f>
        <v>0</v>
      </c>
      <c r="E1443" s="93">
        <f t="shared" si="91"/>
        <v>1.4370000000000001E-2</v>
      </c>
      <c r="F1443" s="94">
        <f t="shared" si="92"/>
        <v>1872</v>
      </c>
      <c r="G1443" s="80" t="str">
        <f t="shared" si="93"/>
        <v>Oxley (Vic.)</v>
      </c>
      <c r="H1443" s="81">
        <f t="shared" si="94"/>
        <v>0</v>
      </c>
    </row>
    <row r="1444" spans="2:8" x14ac:dyDescent="0.3">
      <c r="B1444" s="72">
        <v>1438</v>
      </c>
      <c r="C1444" s="92" t="s">
        <v>1823</v>
      </c>
      <c r="D1444" s="93">
        <f>VLOOKUP($B1444,'Data 2'!$A$6:$U$2935,2+$H$4)</f>
        <v>0</v>
      </c>
      <c r="E1444" s="93">
        <f t="shared" si="91"/>
        <v>1.438E-2</v>
      </c>
      <c r="F1444" s="94">
        <f t="shared" si="92"/>
        <v>1871</v>
      </c>
      <c r="G1444" s="80" t="str">
        <f t="shared" si="93"/>
        <v>Ovens</v>
      </c>
      <c r="H1444" s="81">
        <f t="shared" si="94"/>
        <v>0</v>
      </c>
    </row>
    <row r="1445" spans="2:8" x14ac:dyDescent="0.3">
      <c r="B1445" s="72">
        <v>1439</v>
      </c>
      <c r="C1445" s="92" t="s">
        <v>1824</v>
      </c>
      <c r="D1445" s="93">
        <f>VLOOKUP($B1445,'Data 2'!$A$6:$U$2935,2+$H$4)</f>
        <v>0</v>
      </c>
      <c r="E1445" s="93">
        <f t="shared" si="91"/>
        <v>1.4390000000000002E-2</v>
      </c>
      <c r="F1445" s="94">
        <f t="shared" si="92"/>
        <v>1870</v>
      </c>
      <c r="G1445" s="80" t="str">
        <f t="shared" si="93"/>
        <v>Ouyen</v>
      </c>
      <c r="H1445" s="81">
        <f t="shared" si="94"/>
        <v>0</v>
      </c>
    </row>
    <row r="1446" spans="2:8" x14ac:dyDescent="0.3">
      <c r="B1446" s="72">
        <v>1440</v>
      </c>
      <c r="C1446" s="92" t="s">
        <v>1825</v>
      </c>
      <c r="D1446" s="93">
        <f>VLOOKUP($B1446,'Data 2'!$A$6:$U$2935,2+$H$4)</f>
        <v>0</v>
      </c>
      <c r="E1446" s="93">
        <f t="shared" si="91"/>
        <v>1.4400000000000001E-2</v>
      </c>
      <c r="F1446" s="94">
        <f t="shared" si="92"/>
        <v>1869</v>
      </c>
      <c r="G1446" s="80" t="str">
        <f t="shared" si="93"/>
        <v>Outtrim</v>
      </c>
      <c r="H1446" s="81">
        <f t="shared" si="94"/>
        <v>0</v>
      </c>
    </row>
    <row r="1447" spans="2:8" x14ac:dyDescent="0.3">
      <c r="B1447" s="72">
        <v>1441</v>
      </c>
      <c r="C1447" s="92" t="s">
        <v>1826</v>
      </c>
      <c r="D1447" s="93">
        <f>VLOOKUP($B1447,'Data 2'!$A$6:$U$2935,2+$H$4)</f>
        <v>0</v>
      </c>
      <c r="E1447" s="93">
        <f t="shared" si="91"/>
        <v>1.4410000000000001E-2</v>
      </c>
      <c r="F1447" s="94">
        <f t="shared" si="92"/>
        <v>1868</v>
      </c>
      <c r="G1447" s="80" t="str">
        <f t="shared" si="93"/>
        <v>Osbornes Flat</v>
      </c>
      <c r="H1447" s="81">
        <f t="shared" si="94"/>
        <v>0</v>
      </c>
    </row>
    <row r="1448" spans="2:8" x14ac:dyDescent="0.3">
      <c r="B1448" s="72">
        <v>1442</v>
      </c>
      <c r="C1448" s="92" t="s">
        <v>1827</v>
      </c>
      <c r="D1448" s="93">
        <f>VLOOKUP($B1448,'Data 2'!$A$6:$U$2935,2+$H$4)</f>
        <v>0</v>
      </c>
      <c r="E1448" s="93">
        <f t="shared" si="91"/>
        <v>1.4420000000000001E-2</v>
      </c>
      <c r="F1448" s="94">
        <f t="shared" si="92"/>
        <v>1867</v>
      </c>
      <c r="G1448" s="80" t="str">
        <f t="shared" si="93"/>
        <v>Orford (Vic.)</v>
      </c>
      <c r="H1448" s="81">
        <f t="shared" si="94"/>
        <v>0</v>
      </c>
    </row>
    <row r="1449" spans="2:8" x14ac:dyDescent="0.3">
      <c r="B1449" s="72">
        <v>1443</v>
      </c>
      <c r="C1449" s="92" t="s">
        <v>1828</v>
      </c>
      <c r="D1449" s="93">
        <f>VLOOKUP($B1449,'Data 2'!$A$6:$U$2935,2+$H$4)</f>
        <v>0</v>
      </c>
      <c r="E1449" s="93">
        <f t="shared" si="91"/>
        <v>1.4430000000000002E-2</v>
      </c>
      <c r="F1449" s="94">
        <f t="shared" si="92"/>
        <v>1866</v>
      </c>
      <c r="G1449" s="80" t="str">
        <f t="shared" si="93"/>
        <v>Ondit</v>
      </c>
      <c r="H1449" s="81">
        <f t="shared" si="94"/>
        <v>0</v>
      </c>
    </row>
    <row r="1450" spans="2:8" x14ac:dyDescent="0.3">
      <c r="B1450" s="72">
        <v>1444</v>
      </c>
      <c r="C1450" s="92" t="s">
        <v>1829</v>
      </c>
      <c r="D1450" s="93">
        <f>VLOOKUP($B1450,'Data 2'!$A$6:$U$2935,2+$H$4)</f>
        <v>8.5106382978723403</v>
      </c>
      <c r="E1450" s="93">
        <f t="shared" si="91"/>
        <v>8.5250782978723407</v>
      </c>
      <c r="F1450" s="94">
        <f t="shared" si="92"/>
        <v>203</v>
      </c>
      <c r="G1450" s="80" t="str">
        <f t="shared" si="93"/>
        <v>Omeo Valley</v>
      </c>
      <c r="H1450" s="81">
        <f t="shared" si="94"/>
        <v>0</v>
      </c>
    </row>
    <row r="1451" spans="2:8" x14ac:dyDescent="0.3">
      <c r="B1451" s="72">
        <v>1445</v>
      </c>
      <c r="C1451" s="92" t="s">
        <v>1830</v>
      </c>
      <c r="D1451" s="93">
        <f>VLOOKUP($B1451,'Data 2'!$A$6:$U$2935,2+$H$4)</f>
        <v>0</v>
      </c>
      <c r="E1451" s="93">
        <f t="shared" si="91"/>
        <v>1.4450000000000001E-2</v>
      </c>
      <c r="F1451" s="94">
        <f t="shared" si="92"/>
        <v>1865</v>
      </c>
      <c r="G1451" s="80" t="str">
        <f t="shared" si="93"/>
        <v>Omeo</v>
      </c>
      <c r="H1451" s="81">
        <f t="shared" si="94"/>
        <v>0</v>
      </c>
    </row>
    <row r="1452" spans="2:8" x14ac:dyDescent="0.3">
      <c r="B1452" s="72">
        <v>1446</v>
      </c>
      <c r="C1452" s="92" t="s">
        <v>1831</v>
      </c>
      <c r="D1452" s="93">
        <f>VLOOKUP($B1452,'Data 2'!$A$6:$U$2935,2+$H$4)</f>
        <v>0</v>
      </c>
      <c r="E1452" s="93">
        <f t="shared" si="91"/>
        <v>1.4460000000000001E-2</v>
      </c>
      <c r="F1452" s="94">
        <f t="shared" si="92"/>
        <v>1864</v>
      </c>
      <c r="G1452" s="80" t="str">
        <f t="shared" si="93"/>
        <v>Ombersley</v>
      </c>
      <c r="H1452" s="81">
        <f t="shared" si="94"/>
        <v>0</v>
      </c>
    </row>
    <row r="1453" spans="2:8" x14ac:dyDescent="0.3">
      <c r="B1453" s="72">
        <v>1447</v>
      </c>
      <c r="C1453" s="92" t="s">
        <v>401</v>
      </c>
      <c r="D1453" s="93">
        <f>VLOOKUP($B1453,'Data 2'!$A$6:$U$2935,2+$H$4)</f>
        <v>0</v>
      </c>
      <c r="E1453" s="93">
        <f t="shared" si="91"/>
        <v>1.4470000000000002E-2</v>
      </c>
      <c r="F1453" s="94">
        <f t="shared" si="92"/>
        <v>1863</v>
      </c>
      <c r="G1453" s="80" t="str">
        <f t="shared" si="93"/>
        <v>Old Tallangatta</v>
      </c>
      <c r="H1453" s="81">
        <f t="shared" si="94"/>
        <v>0</v>
      </c>
    </row>
    <row r="1454" spans="2:8" x14ac:dyDescent="0.3">
      <c r="B1454" s="72">
        <v>1448</v>
      </c>
      <c r="C1454" s="92" t="s">
        <v>1832</v>
      </c>
      <c r="D1454" s="93">
        <f>VLOOKUP($B1454,'Data 2'!$A$6:$U$2935,2+$H$4)</f>
        <v>0</v>
      </c>
      <c r="E1454" s="93">
        <f t="shared" si="91"/>
        <v>1.4480000000000002E-2</v>
      </c>
      <c r="F1454" s="94">
        <f t="shared" si="92"/>
        <v>1862</v>
      </c>
      <c r="G1454" s="80" t="str">
        <f t="shared" si="93"/>
        <v>Officer South</v>
      </c>
      <c r="H1454" s="81">
        <f t="shared" si="94"/>
        <v>0</v>
      </c>
    </row>
    <row r="1455" spans="2:8" x14ac:dyDescent="0.3">
      <c r="B1455" s="72">
        <v>1449</v>
      </c>
      <c r="C1455" s="92" t="s">
        <v>402</v>
      </c>
      <c r="D1455" s="93">
        <f>VLOOKUP($B1455,'Data 2'!$A$6:$U$2935,2+$H$4)</f>
        <v>15.463917525773196</v>
      </c>
      <c r="E1455" s="93">
        <f t="shared" si="91"/>
        <v>15.478407525773196</v>
      </c>
      <c r="F1455" s="94">
        <f t="shared" si="92"/>
        <v>79</v>
      </c>
      <c r="G1455" s="80" t="str">
        <f t="shared" si="93"/>
        <v>Ocean Grange</v>
      </c>
      <c r="H1455" s="81">
        <f t="shared" si="94"/>
        <v>0</v>
      </c>
    </row>
    <row r="1456" spans="2:8" x14ac:dyDescent="0.3">
      <c r="B1456" s="72">
        <v>1450</v>
      </c>
      <c r="C1456" s="92" t="s">
        <v>1833</v>
      </c>
      <c r="D1456" s="93">
        <f>VLOOKUP($B1456,'Data 2'!$A$6:$U$2935,2+$H$4)</f>
        <v>0</v>
      </c>
      <c r="E1456" s="93">
        <f t="shared" si="91"/>
        <v>1.4500000000000001E-2</v>
      </c>
      <c r="F1456" s="94">
        <f t="shared" si="92"/>
        <v>1861</v>
      </c>
      <c r="G1456" s="80" t="str">
        <f t="shared" si="93"/>
        <v>Oakvale</v>
      </c>
      <c r="H1456" s="81">
        <f t="shared" si="94"/>
        <v>0</v>
      </c>
    </row>
    <row r="1457" spans="2:8" x14ac:dyDescent="0.3">
      <c r="B1457" s="72">
        <v>1451</v>
      </c>
      <c r="C1457" s="92" t="s">
        <v>1834</v>
      </c>
      <c r="D1457" s="93">
        <f>VLOOKUP($B1457,'Data 2'!$A$6:$U$2935,2+$H$4)</f>
        <v>0</v>
      </c>
      <c r="E1457" s="93">
        <f t="shared" si="91"/>
        <v>1.451E-2</v>
      </c>
      <c r="F1457" s="94">
        <f t="shared" si="92"/>
        <v>1860</v>
      </c>
      <c r="G1457" s="80" t="str">
        <f t="shared" si="93"/>
        <v>Oaklands Junction</v>
      </c>
      <c r="H1457" s="81">
        <f t="shared" si="94"/>
        <v>0</v>
      </c>
    </row>
    <row r="1458" spans="2:8" x14ac:dyDescent="0.3">
      <c r="B1458" s="72">
        <v>1452</v>
      </c>
      <c r="C1458" s="92" t="s">
        <v>403</v>
      </c>
      <c r="D1458" s="93">
        <f>VLOOKUP($B1458,'Data 2'!$A$6:$U$2935,2+$H$4)</f>
        <v>7.7687443541102077</v>
      </c>
      <c r="E1458" s="93">
        <f t="shared" si="91"/>
        <v>7.7832643541102078</v>
      </c>
      <c r="F1458" s="94">
        <f t="shared" si="92"/>
        <v>238</v>
      </c>
      <c r="G1458" s="80" t="str">
        <f t="shared" si="93"/>
        <v>Nyrraby</v>
      </c>
      <c r="H1458" s="81">
        <f t="shared" si="94"/>
        <v>0</v>
      </c>
    </row>
    <row r="1459" spans="2:8" x14ac:dyDescent="0.3">
      <c r="B1459" s="72">
        <v>1453</v>
      </c>
      <c r="C1459" s="92" t="s">
        <v>1835</v>
      </c>
      <c r="D1459" s="93">
        <f>VLOOKUP($B1459,'Data 2'!$A$6:$U$2935,2+$H$4)</f>
        <v>0</v>
      </c>
      <c r="E1459" s="93">
        <f t="shared" si="91"/>
        <v>1.4530000000000001E-2</v>
      </c>
      <c r="F1459" s="94">
        <f t="shared" si="92"/>
        <v>1859</v>
      </c>
      <c r="G1459" s="80" t="str">
        <f t="shared" si="93"/>
        <v>Nyerimilang</v>
      </c>
      <c r="H1459" s="81">
        <f t="shared" si="94"/>
        <v>0</v>
      </c>
    </row>
    <row r="1460" spans="2:8" x14ac:dyDescent="0.3">
      <c r="B1460" s="72">
        <v>1454</v>
      </c>
      <c r="C1460" s="92" t="s">
        <v>1836</v>
      </c>
      <c r="D1460" s="93">
        <f>VLOOKUP($B1460,'Data 2'!$A$6:$U$2935,2+$H$4)</f>
        <v>0</v>
      </c>
      <c r="E1460" s="93">
        <f t="shared" si="91"/>
        <v>1.4540000000000001E-2</v>
      </c>
      <c r="F1460" s="94">
        <f t="shared" si="92"/>
        <v>1858</v>
      </c>
      <c r="G1460" s="80" t="str">
        <f t="shared" si="93"/>
        <v>Nyarrin</v>
      </c>
      <c r="H1460" s="81">
        <f t="shared" si="94"/>
        <v>0</v>
      </c>
    </row>
    <row r="1461" spans="2:8" x14ac:dyDescent="0.3">
      <c r="B1461" s="72">
        <v>1455</v>
      </c>
      <c r="C1461" s="92" t="s">
        <v>1837</v>
      </c>
      <c r="D1461" s="93">
        <f>VLOOKUP($B1461,'Data 2'!$A$6:$U$2935,2+$H$4)</f>
        <v>21.428571428571427</v>
      </c>
      <c r="E1461" s="93">
        <f t="shared" si="91"/>
        <v>21.443121428571427</v>
      </c>
      <c r="F1461" s="94">
        <f t="shared" si="92"/>
        <v>45</v>
      </c>
      <c r="G1461" s="80" t="str">
        <f t="shared" si="93"/>
        <v>Nyah</v>
      </c>
      <c r="H1461" s="81">
        <f t="shared" si="94"/>
        <v>0</v>
      </c>
    </row>
    <row r="1462" spans="2:8" x14ac:dyDescent="0.3">
      <c r="B1462" s="72">
        <v>1456</v>
      </c>
      <c r="C1462" s="92" t="s">
        <v>404</v>
      </c>
      <c r="D1462" s="93">
        <f>VLOOKUP($B1462,'Data 2'!$A$6:$U$2935,2+$H$4)</f>
        <v>3.2467532467532463</v>
      </c>
      <c r="E1462" s="93">
        <f t="shared" si="91"/>
        <v>3.2613132467532462</v>
      </c>
      <c r="F1462" s="94">
        <f t="shared" si="92"/>
        <v>569</v>
      </c>
      <c r="G1462" s="80" t="str">
        <f t="shared" si="93"/>
        <v>Nutfield</v>
      </c>
      <c r="H1462" s="81">
        <f t="shared" si="94"/>
        <v>0</v>
      </c>
    </row>
    <row r="1463" spans="2:8" x14ac:dyDescent="0.3">
      <c r="B1463" s="72">
        <v>1457</v>
      </c>
      <c r="C1463" s="92" t="s">
        <v>1838</v>
      </c>
      <c r="D1463" s="93">
        <f>VLOOKUP($B1463,'Data 2'!$A$6:$U$2935,2+$H$4)</f>
        <v>37.5</v>
      </c>
      <c r="E1463" s="93">
        <f t="shared" si="91"/>
        <v>37.514569999999999</v>
      </c>
      <c r="F1463" s="94">
        <f t="shared" si="92"/>
        <v>19</v>
      </c>
      <c r="G1463" s="80" t="str">
        <f t="shared" si="93"/>
        <v>Nurran</v>
      </c>
      <c r="H1463" s="81">
        <f t="shared" si="94"/>
        <v>0</v>
      </c>
    </row>
    <row r="1464" spans="2:8" x14ac:dyDescent="0.3">
      <c r="B1464" s="72">
        <v>1458</v>
      </c>
      <c r="C1464" s="92" t="s">
        <v>1839</v>
      </c>
      <c r="D1464" s="93">
        <f>VLOOKUP($B1464,'Data 2'!$A$6:$U$2935,2+$H$4)</f>
        <v>0</v>
      </c>
      <c r="E1464" s="93">
        <f t="shared" si="91"/>
        <v>1.4580000000000001E-2</v>
      </c>
      <c r="F1464" s="94">
        <f t="shared" si="92"/>
        <v>1857</v>
      </c>
      <c r="G1464" s="80" t="str">
        <f t="shared" si="93"/>
        <v>Nurrabiel</v>
      </c>
      <c r="H1464" s="81">
        <f t="shared" si="94"/>
        <v>0</v>
      </c>
    </row>
    <row r="1465" spans="2:8" x14ac:dyDescent="0.3">
      <c r="B1465" s="72">
        <v>1459</v>
      </c>
      <c r="C1465" s="92" t="s">
        <v>1840</v>
      </c>
      <c r="D1465" s="93">
        <f>VLOOKUP($B1465,'Data 2'!$A$6:$U$2935,2+$H$4)</f>
        <v>7.9710144927536222</v>
      </c>
      <c r="E1465" s="93">
        <f t="shared" si="91"/>
        <v>7.9856044927536223</v>
      </c>
      <c r="F1465" s="94">
        <f t="shared" si="92"/>
        <v>225</v>
      </c>
      <c r="G1465" s="80" t="str">
        <f t="shared" si="93"/>
        <v>Nurcoung</v>
      </c>
      <c r="H1465" s="81">
        <f t="shared" si="94"/>
        <v>0</v>
      </c>
    </row>
    <row r="1466" spans="2:8" x14ac:dyDescent="0.3">
      <c r="B1466" s="72">
        <v>1460</v>
      </c>
      <c r="C1466" s="92" t="s">
        <v>1841</v>
      </c>
      <c r="D1466" s="93">
        <f>VLOOKUP($B1466,'Data 2'!$A$6:$U$2935,2+$H$4)</f>
        <v>0</v>
      </c>
      <c r="E1466" s="93">
        <f t="shared" si="91"/>
        <v>1.4600000000000002E-2</v>
      </c>
      <c r="F1466" s="94">
        <f t="shared" si="92"/>
        <v>1856</v>
      </c>
      <c r="G1466" s="80" t="str">
        <f t="shared" si="93"/>
        <v>Nunniong</v>
      </c>
      <c r="H1466" s="81">
        <f t="shared" si="94"/>
        <v>0</v>
      </c>
    </row>
    <row r="1467" spans="2:8" x14ac:dyDescent="0.3">
      <c r="B1467" s="72">
        <v>1461</v>
      </c>
      <c r="C1467" s="92" t="s">
        <v>1842</v>
      </c>
      <c r="D1467" s="93">
        <f>VLOOKUP($B1467,'Data 2'!$A$6:$U$2935,2+$H$4)</f>
        <v>0</v>
      </c>
      <c r="E1467" s="93">
        <f t="shared" si="91"/>
        <v>1.4610000000000001E-2</v>
      </c>
      <c r="F1467" s="94">
        <f t="shared" si="92"/>
        <v>1855</v>
      </c>
      <c r="G1467" s="80" t="str">
        <f t="shared" si="93"/>
        <v>Nungurner</v>
      </c>
      <c r="H1467" s="81">
        <f t="shared" si="94"/>
        <v>0</v>
      </c>
    </row>
    <row r="1468" spans="2:8" x14ac:dyDescent="0.3">
      <c r="B1468" s="72">
        <v>1462</v>
      </c>
      <c r="C1468" s="92" t="s">
        <v>1843</v>
      </c>
      <c r="D1468" s="93">
        <f>VLOOKUP($B1468,'Data 2'!$A$6:$U$2935,2+$H$4)</f>
        <v>0</v>
      </c>
      <c r="E1468" s="93">
        <f t="shared" si="91"/>
        <v>1.4620000000000001E-2</v>
      </c>
      <c r="F1468" s="94">
        <f t="shared" si="92"/>
        <v>1854</v>
      </c>
      <c r="G1468" s="80" t="str">
        <f t="shared" si="93"/>
        <v>Nullawil</v>
      </c>
      <c r="H1468" s="81">
        <f t="shared" si="94"/>
        <v>0</v>
      </c>
    </row>
    <row r="1469" spans="2:8" x14ac:dyDescent="0.3">
      <c r="B1469" s="72">
        <v>1463</v>
      </c>
      <c r="C1469" s="92" t="s">
        <v>1844</v>
      </c>
      <c r="D1469" s="93">
        <f>VLOOKUP($B1469,'Data 2'!$A$6:$U$2935,2+$H$4)</f>
        <v>0</v>
      </c>
      <c r="E1469" s="93">
        <f t="shared" si="91"/>
        <v>1.4630000000000001E-2</v>
      </c>
      <c r="F1469" s="94">
        <f t="shared" si="92"/>
        <v>1853</v>
      </c>
      <c r="G1469" s="80" t="str">
        <f t="shared" si="93"/>
        <v>Nullawarre North</v>
      </c>
      <c r="H1469" s="81">
        <f t="shared" si="94"/>
        <v>0</v>
      </c>
    </row>
    <row r="1470" spans="2:8" x14ac:dyDescent="0.3">
      <c r="B1470" s="72">
        <v>1464</v>
      </c>
      <c r="C1470" s="92" t="s">
        <v>1845</v>
      </c>
      <c r="D1470" s="93">
        <f>VLOOKUP($B1470,'Data 2'!$A$6:$U$2935,2+$H$4)</f>
        <v>0</v>
      </c>
      <c r="E1470" s="93">
        <f t="shared" si="91"/>
        <v>1.4640000000000002E-2</v>
      </c>
      <c r="F1470" s="94">
        <f t="shared" si="92"/>
        <v>1852</v>
      </c>
      <c r="G1470" s="80" t="str">
        <f t="shared" si="93"/>
        <v>Nullawarre</v>
      </c>
      <c r="H1470" s="81">
        <f t="shared" si="94"/>
        <v>0</v>
      </c>
    </row>
    <row r="1471" spans="2:8" x14ac:dyDescent="0.3">
      <c r="B1471" s="72">
        <v>1465</v>
      </c>
      <c r="C1471" s="92" t="s">
        <v>1846</v>
      </c>
      <c r="D1471" s="93">
        <f>VLOOKUP($B1471,'Data 2'!$A$6:$U$2935,2+$H$4)</f>
        <v>0</v>
      </c>
      <c r="E1471" s="93">
        <f t="shared" si="91"/>
        <v>1.4650000000000002E-2</v>
      </c>
      <c r="F1471" s="94">
        <f t="shared" si="92"/>
        <v>1851</v>
      </c>
      <c r="G1471" s="80" t="str">
        <f t="shared" si="93"/>
        <v>Nulla Vale</v>
      </c>
      <c r="H1471" s="81">
        <f t="shared" si="94"/>
        <v>0</v>
      </c>
    </row>
    <row r="1472" spans="2:8" x14ac:dyDescent="0.3">
      <c r="B1472" s="72">
        <v>1466</v>
      </c>
      <c r="C1472" s="92" t="s">
        <v>1847</v>
      </c>
      <c r="D1472" s="93">
        <f>VLOOKUP($B1472,'Data 2'!$A$6:$U$2935,2+$H$4)</f>
        <v>0</v>
      </c>
      <c r="E1472" s="93">
        <f t="shared" si="91"/>
        <v>1.4660000000000001E-2</v>
      </c>
      <c r="F1472" s="94">
        <f t="shared" si="92"/>
        <v>1850</v>
      </c>
      <c r="G1472" s="80" t="str">
        <f t="shared" si="93"/>
        <v>Nuggetty</v>
      </c>
      <c r="H1472" s="81">
        <f t="shared" si="94"/>
        <v>0</v>
      </c>
    </row>
    <row r="1473" spans="2:8" x14ac:dyDescent="0.3">
      <c r="B1473" s="72">
        <v>1467</v>
      </c>
      <c r="C1473" s="92" t="s">
        <v>405</v>
      </c>
      <c r="D1473" s="93">
        <f>VLOOKUP($B1473,'Data 2'!$A$6:$U$2935,2+$H$4)</f>
        <v>4.1847041847041844</v>
      </c>
      <c r="E1473" s="93">
        <f t="shared" si="91"/>
        <v>4.1993741847041841</v>
      </c>
      <c r="F1473" s="94">
        <f t="shared" si="92"/>
        <v>479</v>
      </c>
      <c r="G1473" s="80" t="str">
        <f t="shared" si="93"/>
        <v>Nug Nug</v>
      </c>
      <c r="H1473" s="81">
        <f t="shared" si="94"/>
        <v>0</v>
      </c>
    </row>
    <row r="1474" spans="2:8" x14ac:dyDescent="0.3">
      <c r="B1474" s="72">
        <v>1468</v>
      </c>
      <c r="C1474" s="92" t="s">
        <v>1848</v>
      </c>
      <c r="D1474" s="93">
        <f>VLOOKUP($B1474,'Data 2'!$A$6:$U$2935,2+$H$4)</f>
        <v>0</v>
      </c>
      <c r="E1474" s="93">
        <f t="shared" si="91"/>
        <v>1.468E-2</v>
      </c>
      <c r="F1474" s="94">
        <f t="shared" si="92"/>
        <v>1849</v>
      </c>
      <c r="G1474" s="80" t="str">
        <f t="shared" si="93"/>
        <v>Nowie</v>
      </c>
      <c r="H1474" s="81">
        <f t="shared" si="94"/>
        <v>0</v>
      </c>
    </row>
    <row r="1475" spans="2:8" x14ac:dyDescent="0.3">
      <c r="B1475" s="72">
        <v>1469</v>
      </c>
      <c r="C1475" s="92" t="s">
        <v>406</v>
      </c>
      <c r="D1475" s="93">
        <f>VLOOKUP($B1475,'Data 2'!$A$6:$U$2935,2+$H$4)</f>
        <v>6.2984496124031004</v>
      </c>
      <c r="E1475" s="93">
        <f t="shared" si="91"/>
        <v>6.3131396124031003</v>
      </c>
      <c r="F1475" s="94">
        <f t="shared" si="92"/>
        <v>325</v>
      </c>
      <c r="G1475" s="80" t="str">
        <f t="shared" si="93"/>
        <v>Nowhere Creek</v>
      </c>
      <c r="H1475" s="81">
        <f t="shared" si="94"/>
        <v>0</v>
      </c>
    </row>
    <row r="1476" spans="2:8" x14ac:dyDescent="0.3">
      <c r="B1476" s="72">
        <v>1470</v>
      </c>
      <c r="C1476" s="92" t="s">
        <v>1849</v>
      </c>
      <c r="D1476" s="93">
        <f>VLOOKUP($B1476,'Data 2'!$A$6:$U$2935,2+$H$4)</f>
        <v>0</v>
      </c>
      <c r="E1476" s="93">
        <f t="shared" si="91"/>
        <v>1.4700000000000001E-2</v>
      </c>
      <c r="F1476" s="94">
        <f t="shared" si="92"/>
        <v>1848</v>
      </c>
      <c r="G1476" s="80" t="str">
        <f t="shared" si="93"/>
        <v>Nowa Nowa</v>
      </c>
      <c r="H1476" s="81">
        <f t="shared" si="94"/>
        <v>0</v>
      </c>
    </row>
    <row r="1477" spans="2:8" x14ac:dyDescent="0.3">
      <c r="B1477" s="72">
        <v>1471</v>
      </c>
      <c r="C1477" s="92" t="s">
        <v>1850</v>
      </c>
      <c r="D1477" s="93">
        <f>VLOOKUP($B1477,'Data 2'!$A$6:$U$2935,2+$H$4)</f>
        <v>0</v>
      </c>
      <c r="E1477" s="93">
        <f t="shared" si="91"/>
        <v>1.4710000000000001E-2</v>
      </c>
      <c r="F1477" s="94">
        <f t="shared" si="92"/>
        <v>1847</v>
      </c>
      <c r="G1477" s="80" t="str">
        <f t="shared" si="93"/>
        <v>Norval</v>
      </c>
      <c r="H1477" s="81">
        <f t="shared" si="94"/>
        <v>0</v>
      </c>
    </row>
    <row r="1478" spans="2:8" x14ac:dyDescent="0.3">
      <c r="B1478" s="72">
        <v>1472</v>
      </c>
      <c r="C1478" s="92" t="s">
        <v>1851</v>
      </c>
      <c r="D1478" s="93">
        <f>VLOOKUP($B1478,'Data 2'!$A$6:$U$2935,2+$H$4)</f>
        <v>0</v>
      </c>
      <c r="E1478" s="93">
        <f t="shared" si="91"/>
        <v>1.472E-2</v>
      </c>
      <c r="F1478" s="94">
        <f t="shared" si="92"/>
        <v>1846</v>
      </c>
      <c r="G1478" s="80" t="str">
        <f t="shared" si="93"/>
        <v>Northwood (Vic.)</v>
      </c>
      <c r="H1478" s="81">
        <f t="shared" si="94"/>
        <v>0</v>
      </c>
    </row>
    <row r="1479" spans="2:8" x14ac:dyDescent="0.3">
      <c r="B1479" s="72">
        <v>1473</v>
      </c>
      <c r="C1479" s="92" t="s">
        <v>407</v>
      </c>
      <c r="D1479" s="93">
        <f>VLOOKUP($B1479,'Data 2'!$A$6:$U$2935,2+$H$4)</f>
        <v>6.8965517241379306</v>
      </c>
      <c r="E1479" s="93">
        <f t="shared" si="91"/>
        <v>6.9112817241379307</v>
      </c>
      <c r="F1479" s="94">
        <f t="shared" si="92"/>
        <v>290</v>
      </c>
      <c r="G1479" s="80" t="str">
        <f t="shared" si="93"/>
        <v>North Blackwood</v>
      </c>
      <c r="H1479" s="81">
        <f t="shared" si="94"/>
        <v>0</v>
      </c>
    </row>
    <row r="1480" spans="2:8" x14ac:dyDescent="0.3">
      <c r="B1480" s="72">
        <v>1474</v>
      </c>
      <c r="C1480" s="92" t="s">
        <v>1852</v>
      </c>
      <c r="D1480" s="93">
        <f>VLOOKUP($B1480,'Data 2'!$A$6:$U$2935,2+$H$4)</f>
        <v>0</v>
      </c>
      <c r="E1480" s="93">
        <f t="shared" ref="E1480:E1543" si="95">D1480+0.00001*B1480</f>
        <v>1.4740000000000001E-2</v>
      </c>
      <c r="F1480" s="94">
        <f t="shared" ref="F1480:F1543" si="96">RANK(E1480,E$7:E$2935)</f>
        <v>1845</v>
      </c>
      <c r="G1480" s="80" t="str">
        <f t="shared" ref="G1480:G1543" si="97">VLOOKUP(MATCH(B1480,F$7:F$2935,0),$B$7:$D$2935,2)</f>
        <v>Norong</v>
      </c>
      <c r="H1480" s="81">
        <f t="shared" ref="H1480:H1543" si="98">VLOOKUP(MATCH(B1480,F$7:F$2935,0),$B$7:$D$2935,3)</f>
        <v>0</v>
      </c>
    </row>
    <row r="1481" spans="2:8" x14ac:dyDescent="0.3">
      <c r="B1481" s="72">
        <v>1475</v>
      </c>
      <c r="C1481" s="92" t="s">
        <v>1853</v>
      </c>
      <c r="D1481" s="93">
        <f>VLOOKUP($B1481,'Data 2'!$A$6:$U$2935,2+$H$4)</f>
        <v>0</v>
      </c>
      <c r="E1481" s="93">
        <f t="shared" si="95"/>
        <v>1.4750000000000001E-2</v>
      </c>
      <c r="F1481" s="94">
        <f t="shared" si="96"/>
        <v>1844</v>
      </c>
      <c r="G1481" s="80" t="str">
        <f t="shared" si="97"/>
        <v>Normanville (Vic.)</v>
      </c>
      <c r="H1481" s="81">
        <f t="shared" si="98"/>
        <v>0</v>
      </c>
    </row>
    <row r="1482" spans="2:8" x14ac:dyDescent="0.3">
      <c r="B1482" s="72">
        <v>1476</v>
      </c>
      <c r="C1482" s="92" t="s">
        <v>1854</v>
      </c>
      <c r="D1482" s="93">
        <f>VLOOKUP($B1482,'Data 2'!$A$6:$U$2935,2+$H$4)</f>
        <v>7.5144508670520231</v>
      </c>
      <c r="E1482" s="93">
        <f t="shared" si="95"/>
        <v>7.529210867052023</v>
      </c>
      <c r="F1482" s="94">
        <f t="shared" si="96"/>
        <v>249</v>
      </c>
      <c r="G1482" s="80" t="str">
        <f t="shared" si="97"/>
        <v>Noradjuha</v>
      </c>
      <c r="H1482" s="81">
        <f t="shared" si="98"/>
        <v>0</v>
      </c>
    </row>
    <row r="1483" spans="2:8" x14ac:dyDescent="0.3">
      <c r="B1483" s="72">
        <v>1477</v>
      </c>
      <c r="C1483" s="92" t="s">
        <v>1855</v>
      </c>
      <c r="D1483" s="93">
        <f>VLOOKUP($B1483,'Data 2'!$A$6:$U$2935,2+$H$4)</f>
        <v>0</v>
      </c>
      <c r="E1483" s="93">
        <f t="shared" si="95"/>
        <v>1.4770000000000002E-2</v>
      </c>
      <c r="F1483" s="94">
        <f t="shared" si="96"/>
        <v>1843</v>
      </c>
      <c r="G1483" s="80" t="str">
        <f t="shared" si="97"/>
        <v>Noorinbee North</v>
      </c>
      <c r="H1483" s="81">
        <f t="shared" si="98"/>
        <v>0</v>
      </c>
    </row>
    <row r="1484" spans="2:8" x14ac:dyDescent="0.3">
      <c r="B1484" s="72">
        <v>1478</v>
      </c>
      <c r="C1484" s="92" t="s">
        <v>1856</v>
      </c>
      <c r="D1484" s="93">
        <f>VLOOKUP($B1484,'Data 2'!$A$6:$U$2935,2+$H$4)</f>
        <v>0</v>
      </c>
      <c r="E1484" s="93">
        <f t="shared" si="95"/>
        <v>1.4780000000000001E-2</v>
      </c>
      <c r="F1484" s="94">
        <f t="shared" si="96"/>
        <v>1842</v>
      </c>
      <c r="G1484" s="80" t="str">
        <f t="shared" si="97"/>
        <v>Noorinbee</v>
      </c>
      <c r="H1484" s="81">
        <f t="shared" si="98"/>
        <v>0</v>
      </c>
    </row>
    <row r="1485" spans="2:8" x14ac:dyDescent="0.3">
      <c r="B1485" s="72">
        <v>1479</v>
      </c>
      <c r="C1485" s="92" t="s">
        <v>1857</v>
      </c>
      <c r="D1485" s="93">
        <f>VLOOKUP($B1485,'Data 2'!$A$6:$U$2935,2+$H$4)</f>
        <v>0</v>
      </c>
      <c r="E1485" s="93">
        <f t="shared" si="95"/>
        <v>1.4790000000000001E-2</v>
      </c>
      <c r="F1485" s="94">
        <f t="shared" si="96"/>
        <v>1841</v>
      </c>
      <c r="G1485" s="80" t="str">
        <f t="shared" si="97"/>
        <v>Noorat East</v>
      </c>
      <c r="H1485" s="81">
        <f t="shared" si="98"/>
        <v>0</v>
      </c>
    </row>
    <row r="1486" spans="2:8" x14ac:dyDescent="0.3">
      <c r="B1486" s="72">
        <v>1480</v>
      </c>
      <c r="C1486" s="92" t="s">
        <v>1858</v>
      </c>
      <c r="D1486" s="93">
        <f>VLOOKUP($B1486,'Data 2'!$A$6:$U$2935,2+$H$4)</f>
        <v>0</v>
      </c>
      <c r="E1486" s="93">
        <f t="shared" si="95"/>
        <v>1.4800000000000001E-2</v>
      </c>
      <c r="F1486" s="94">
        <f t="shared" si="96"/>
        <v>1840</v>
      </c>
      <c r="G1486" s="80" t="str">
        <f t="shared" si="97"/>
        <v>Noorat</v>
      </c>
      <c r="H1486" s="81">
        <f t="shared" si="98"/>
        <v>0</v>
      </c>
    </row>
    <row r="1487" spans="2:8" x14ac:dyDescent="0.3">
      <c r="B1487" s="72">
        <v>1481</v>
      </c>
      <c r="C1487" s="92" t="s">
        <v>1859</v>
      </c>
      <c r="D1487" s="93">
        <f>VLOOKUP($B1487,'Data 2'!$A$6:$U$2935,2+$H$4)</f>
        <v>0</v>
      </c>
      <c r="E1487" s="93">
        <f t="shared" si="95"/>
        <v>1.4810000000000002E-2</v>
      </c>
      <c r="F1487" s="94">
        <f t="shared" si="96"/>
        <v>1839</v>
      </c>
      <c r="G1487" s="80" t="str">
        <f t="shared" si="97"/>
        <v>Noojee</v>
      </c>
      <c r="H1487" s="81">
        <f t="shared" si="98"/>
        <v>0</v>
      </c>
    </row>
    <row r="1488" spans="2:8" x14ac:dyDescent="0.3">
      <c r="B1488" s="72">
        <v>1482</v>
      </c>
      <c r="C1488" s="92" t="s">
        <v>1860</v>
      </c>
      <c r="D1488" s="93">
        <f>VLOOKUP($B1488,'Data 2'!$A$6:$U$2935,2+$H$4)</f>
        <v>0</v>
      </c>
      <c r="E1488" s="93">
        <f t="shared" si="95"/>
        <v>1.4820000000000002E-2</v>
      </c>
      <c r="F1488" s="94">
        <f t="shared" si="96"/>
        <v>1838</v>
      </c>
      <c r="G1488" s="80" t="str">
        <f t="shared" si="97"/>
        <v>Nirranda South</v>
      </c>
      <c r="H1488" s="81">
        <f t="shared" si="98"/>
        <v>0</v>
      </c>
    </row>
    <row r="1489" spans="2:8" x14ac:dyDescent="0.3">
      <c r="B1489" s="72">
        <v>1483</v>
      </c>
      <c r="C1489" s="92" t="s">
        <v>1861</v>
      </c>
      <c r="D1489" s="93">
        <f>VLOOKUP($B1489,'Data 2'!$A$6:$U$2935,2+$H$4)</f>
        <v>100</v>
      </c>
      <c r="E1489" s="93">
        <f t="shared" si="95"/>
        <v>100.01483</v>
      </c>
      <c r="F1489" s="94">
        <f t="shared" si="96"/>
        <v>2</v>
      </c>
      <c r="G1489" s="80" t="str">
        <f t="shared" si="97"/>
        <v>Nirranda East</v>
      </c>
      <c r="H1489" s="81">
        <f t="shared" si="98"/>
        <v>0</v>
      </c>
    </row>
    <row r="1490" spans="2:8" x14ac:dyDescent="0.3">
      <c r="B1490" s="72">
        <v>1484</v>
      </c>
      <c r="C1490" s="92" t="s">
        <v>1862</v>
      </c>
      <c r="D1490" s="93">
        <f>VLOOKUP($B1490,'Data 2'!$A$6:$U$2935,2+$H$4)</f>
        <v>22.222222222222221</v>
      </c>
      <c r="E1490" s="93">
        <f t="shared" si="95"/>
        <v>22.237062222222221</v>
      </c>
      <c r="F1490" s="94">
        <f t="shared" si="96"/>
        <v>41</v>
      </c>
      <c r="G1490" s="80" t="str">
        <f t="shared" si="97"/>
        <v>Nirranda</v>
      </c>
      <c r="H1490" s="81">
        <f t="shared" si="98"/>
        <v>0</v>
      </c>
    </row>
    <row r="1491" spans="2:8" x14ac:dyDescent="0.3">
      <c r="B1491" s="72">
        <v>1485</v>
      </c>
      <c r="C1491" s="92" t="s">
        <v>1863</v>
      </c>
      <c r="D1491" s="93">
        <f>VLOOKUP($B1491,'Data 2'!$A$6:$U$2935,2+$H$4)</f>
        <v>0</v>
      </c>
      <c r="E1491" s="93">
        <f t="shared" si="95"/>
        <v>1.485E-2</v>
      </c>
      <c r="F1491" s="94">
        <f t="shared" si="96"/>
        <v>1837</v>
      </c>
      <c r="G1491" s="80" t="str">
        <f t="shared" si="97"/>
        <v>Ninyeunook</v>
      </c>
      <c r="H1491" s="81">
        <f t="shared" si="98"/>
        <v>0</v>
      </c>
    </row>
    <row r="1492" spans="2:8" x14ac:dyDescent="0.3">
      <c r="B1492" s="72">
        <v>1486</v>
      </c>
      <c r="C1492" s="92" t="s">
        <v>1864</v>
      </c>
      <c r="D1492" s="93">
        <f>VLOOKUP($B1492,'Data 2'!$A$6:$U$2935,2+$H$4)</f>
        <v>0</v>
      </c>
      <c r="E1492" s="93">
        <f t="shared" si="95"/>
        <v>1.4860000000000002E-2</v>
      </c>
      <c r="F1492" s="94">
        <f t="shared" si="96"/>
        <v>1836</v>
      </c>
      <c r="G1492" s="80" t="str">
        <f t="shared" si="97"/>
        <v>Nintingbool</v>
      </c>
      <c r="H1492" s="81">
        <f t="shared" si="98"/>
        <v>0</v>
      </c>
    </row>
    <row r="1493" spans="2:8" x14ac:dyDescent="0.3">
      <c r="B1493" s="72">
        <v>1487</v>
      </c>
      <c r="C1493" s="92" t="s">
        <v>1865</v>
      </c>
      <c r="D1493" s="93">
        <f>VLOOKUP($B1493,'Data 2'!$A$6:$U$2935,2+$H$4)</f>
        <v>0</v>
      </c>
      <c r="E1493" s="93">
        <f t="shared" si="95"/>
        <v>1.4870000000000001E-2</v>
      </c>
      <c r="F1493" s="94">
        <f t="shared" si="96"/>
        <v>1835</v>
      </c>
      <c r="G1493" s="80" t="str">
        <f t="shared" si="97"/>
        <v>Nine Mile (Vic.)</v>
      </c>
      <c r="H1493" s="81">
        <f t="shared" si="98"/>
        <v>0</v>
      </c>
    </row>
    <row r="1494" spans="2:8" x14ac:dyDescent="0.3">
      <c r="B1494" s="72">
        <v>1488</v>
      </c>
      <c r="C1494" s="92" t="s">
        <v>1866</v>
      </c>
      <c r="D1494" s="93">
        <f>VLOOKUP($B1494,'Data 2'!$A$6:$U$2935,2+$H$4)</f>
        <v>0</v>
      </c>
      <c r="E1494" s="93">
        <f t="shared" si="95"/>
        <v>1.4880000000000001E-2</v>
      </c>
      <c r="F1494" s="94">
        <f t="shared" si="96"/>
        <v>1834</v>
      </c>
      <c r="G1494" s="80" t="str">
        <f t="shared" si="97"/>
        <v>Ninda</v>
      </c>
      <c r="H1494" s="81">
        <f t="shared" si="98"/>
        <v>0</v>
      </c>
    </row>
    <row r="1495" spans="2:8" x14ac:dyDescent="0.3">
      <c r="B1495" s="72">
        <v>1489</v>
      </c>
      <c r="C1495" s="92" t="s">
        <v>1867</v>
      </c>
      <c r="D1495" s="93">
        <f>VLOOKUP($B1495,'Data 2'!$A$6:$U$2935,2+$H$4)</f>
        <v>0</v>
      </c>
      <c r="E1495" s="93">
        <f t="shared" si="95"/>
        <v>1.489E-2</v>
      </c>
      <c r="F1495" s="94">
        <f t="shared" si="96"/>
        <v>1833</v>
      </c>
      <c r="G1495" s="80" t="str">
        <f t="shared" si="97"/>
        <v>Nilma</v>
      </c>
      <c r="H1495" s="81">
        <f t="shared" si="98"/>
        <v>0</v>
      </c>
    </row>
    <row r="1496" spans="2:8" x14ac:dyDescent="0.3">
      <c r="B1496" s="72">
        <v>1490</v>
      </c>
      <c r="C1496" s="92" t="s">
        <v>408</v>
      </c>
      <c r="D1496" s="93">
        <f>VLOOKUP($B1496,'Data 2'!$A$6:$U$2935,2+$H$4)</f>
        <v>7.8549848942598182</v>
      </c>
      <c r="E1496" s="93">
        <f t="shared" si="95"/>
        <v>7.8698848942598181</v>
      </c>
      <c r="F1496" s="94">
        <f t="shared" si="96"/>
        <v>232</v>
      </c>
      <c r="G1496" s="80" t="str">
        <f t="shared" si="97"/>
        <v>Nichols Point</v>
      </c>
      <c r="H1496" s="81">
        <f t="shared" si="98"/>
        <v>0</v>
      </c>
    </row>
    <row r="1497" spans="2:8" x14ac:dyDescent="0.3">
      <c r="B1497" s="72">
        <v>1491</v>
      </c>
      <c r="C1497" s="92" t="s">
        <v>1868</v>
      </c>
      <c r="D1497" s="93">
        <f>VLOOKUP($B1497,'Data 2'!$A$6:$U$2935,2+$H$4)</f>
        <v>0</v>
      </c>
      <c r="E1497" s="93">
        <f t="shared" si="95"/>
        <v>1.4910000000000001E-2</v>
      </c>
      <c r="F1497" s="94">
        <f t="shared" si="96"/>
        <v>1832</v>
      </c>
      <c r="G1497" s="80" t="str">
        <f t="shared" si="97"/>
        <v>Newtown (Golden Plains - Vic.)</v>
      </c>
      <c r="H1497" s="81">
        <f t="shared" si="98"/>
        <v>0</v>
      </c>
    </row>
    <row r="1498" spans="2:8" x14ac:dyDescent="0.3">
      <c r="B1498" s="72">
        <v>1492</v>
      </c>
      <c r="C1498" s="92" t="s">
        <v>1869</v>
      </c>
      <c r="D1498" s="93">
        <f>VLOOKUP($B1498,'Data 2'!$A$6:$U$2935,2+$H$4)</f>
        <v>6</v>
      </c>
      <c r="E1498" s="93">
        <f t="shared" si="95"/>
        <v>6.01492</v>
      </c>
      <c r="F1498" s="94">
        <f t="shared" si="96"/>
        <v>344</v>
      </c>
      <c r="G1498" s="80" t="str">
        <f t="shared" si="97"/>
        <v>Newstead (Vic.)</v>
      </c>
      <c r="H1498" s="81">
        <f t="shared" si="98"/>
        <v>0</v>
      </c>
    </row>
    <row r="1499" spans="2:8" x14ac:dyDescent="0.3">
      <c r="B1499" s="72">
        <v>1493</v>
      </c>
      <c r="C1499" s="92" t="s">
        <v>409</v>
      </c>
      <c r="D1499" s="93">
        <f>VLOOKUP($B1499,'Data 2'!$A$6:$U$2935,2+$H$4)</f>
        <v>5.3619302949061662</v>
      </c>
      <c r="E1499" s="93">
        <f t="shared" si="95"/>
        <v>5.3768602949061659</v>
      </c>
      <c r="F1499" s="94">
        <f t="shared" si="96"/>
        <v>384</v>
      </c>
      <c r="G1499" s="80" t="str">
        <f t="shared" si="97"/>
        <v>Newry</v>
      </c>
      <c r="H1499" s="81">
        <f t="shared" si="98"/>
        <v>0</v>
      </c>
    </row>
    <row r="1500" spans="2:8" x14ac:dyDescent="0.3">
      <c r="B1500" s="72">
        <v>1494</v>
      </c>
      <c r="C1500" s="92" t="s">
        <v>1870</v>
      </c>
      <c r="D1500" s="93">
        <f>VLOOKUP($B1500,'Data 2'!$A$6:$U$2935,2+$H$4)</f>
        <v>0</v>
      </c>
      <c r="E1500" s="93">
        <f t="shared" si="95"/>
        <v>1.4940000000000002E-2</v>
      </c>
      <c r="F1500" s="94">
        <f t="shared" si="96"/>
        <v>1831</v>
      </c>
      <c r="G1500" s="80" t="str">
        <f t="shared" si="97"/>
        <v>Newmerella</v>
      </c>
      <c r="H1500" s="81">
        <f t="shared" si="98"/>
        <v>0</v>
      </c>
    </row>
    <row r="1501" spans="2:8" x14ac:dyDescent="0.3">
      <c r="B1501" s="72">
        <v>1495</v>
      </c>
      <c r="C1501" s="92" t="s">
        <v>1871</v>
      </c>
      <c r="D1501" s="93">
        <f>VLOOKUP($B1501,'Data 2'!$A$6:$U$2935,2+$H$4)</f>
        <v>0</v>
      </c>
      <c r="E1501" s="93">
        <f t="shared" si="95"/>
        <v>1.4950000000000001E-2</v>
      </c>
      <c r="F1501" s="94">
        <f t="shared" si="96"/>
        <v>1830</v>
      </c>
      <c r="G1501" s="80" t="str">
        <f t="shared" si="97"/>
        <v>Newlyn North</v>
      </c>
      <c r="H1501" s="81">
        <f t="shared" si="98"/>
        <v>0</v>
      </c>
    </row>
    <row r="1502" spans="2:8" x14ac:dyDescent="0.3">
      <c r="B1502" s="72">
        <v>1496</v>
      </c>
      <c r="C1502" s="92" t="s">
        <v>1872</v>
      </c>
      <c r="D1502" s="93">
        <f>VLOOKUP($B1502,'Data 2'!$A$6:$U$2935,2+$H$4)</f>
        <v>3.75</v>
      </c>
      <c r="E1502" s="93">
        <f t="shared" si="95"/>
        <v>3.7649599999999999</v>
      </c>
      <c r="F1502" s="94">
        <f t="shared" si="96"/>
        <v>528</v>
      </c>
      <c r="G1502" s="80" t="str">
        <f t="shared" si="97"/>
        <v>Newlyn</v>
      </c>
      <c r="H1502" s="81">
        <f t="shared" si="98"/>
        <v>0</v>
      </c>
    </row>
    <row r="1503" spans="2:8" x14ac:dyDescent="0.3">
      <c r="B1503" s="72">
        <v>1497</v>
      </c>
      <c r="C1503" s="92" t="s">
        <v>1873</v>
      </c>
      <c r="D1503" s="93">
        <f>VLOOKUP($B1503,'Data 2'!$A$6:$U$2935,2+$H$4)</f>
        <v>0</v>
      </c>
      <c r="E1503" s="93">
        <f t="shared" si="95"/>
        <v>1.4970000000000001E-2</v>
      </c>
      <c r="F1503" s="94">
        <f t="shared" si="96"/>
        <v>1829</v>
      </c>
      <c r="G1503" s="80" t="str">
        <f t="shared" si="97"/>
        <v>Newington (Vic.)</v>
      </c>
      <c r="H1503" s="81">
        <f t="shared" si="98"/>
        <v>0</v>
      </c>
    </row>
    <row r="1504" spans="2:8" x14ac:dyDescent="0.3">
      <c r="B1504" s="72">
        <v>1498</v>
      </c>
      <c r="C1504" s="92" t="s">
        <v>1874</v>
      </c>
      <c r="D1504" s="93">
        <f>VLOOKUP($B1504,'Data 2'!$A$6:$U$2935,2+$H$4)</f>
        <v>0</v>
      </c>
      <c r="E1504" s="93">
        <f t="shared" si="95"/>
        <v>1.4980000000000002E-2</v>
      </c>
      <c r="F1504" s="94">
        <f t="shared" si="96"/>
        <v>1828</v>
      </c>
      <c r="G1504" s="80" t="str">
        <f t="shared" si="97"/>
        <v>Newhaven</v>
      </c>
      <c r="H1504" s="81">
        <f t="shared" si="98"/>
        <v>0</v>
      </c>
    </row>
    <row r="1505" spans="2:8" x14ac:dyDescent="0.3">
      <c r="B1505" s="72">
        <v>1499</v>
      </c>
      <c r="C1505" s="92" t="s">
        <v>1875</v>
      </c>
      <c r="D1505" s="93">
        <f>VLOOKUP($B1505,'Data 2'!$A$6:$U$2935,2+$H$4)</f>
        <v>0</v>
      </c>
      <c r="E1505" s="93">
        <f t="shared" si="95"/>
        <v>1.4990000000000002E-2</v>
      </c>
      <c r="F1505" s="94">
        <f t="shared" si="96"/>
        <v>1827</v>
      </c>
      <c r="G1505" s="80" t="str">
        <f t="shared" si="97"/>
        <v>Newham</v>
      </c>
      <c r="H1505" s="81">
        <f t="shared" si="98"/>
        <v>0</v>
      </c>
    </row>
    <row r="1506" spans="2:8" x14ac:dyDescent="0.3">
      <c r="B1506" s="72">
        <v>1500</v>
      </c>
      <c r="C1506" s="92" t="s">
        <v>1876</v>
      </c>
      <c r="D1506" s="93">
        <f>VLOOKUP($B1506,'Data 2'!$A$6:$U$2935,2+$H$4)</f>
        <v>0</v>
      </c>
      <c r="E1506" s="93">
        <f t="shared" si="95"/>
        <v>1.5000000000000001E-2</v>
      </c>
      <c r="F1506" s="94">
        <f t="shared" si="96"/>
        <v>1826</v>
      </c>
      <c r="G1506" s="80" t="str">
        <f t="shared" si="97"/>
        <v>Newfield</v>
      </c>
      <c r="H1506" s="81">
        <f t="shared" si="98"/>
        <v>0</v>
      </c>
    </row>
    <row r="1507" spans="2:8" x14ac:dyDescent="0.3">
      <c r="B1507" s="72">
        <v>1501</v>
      </c>
      <c r="C1507" s="92" t="s">
        <v>1877</v>
      </c>
      <c r="D1507" s="93">
        <f>VLOOKUP($B1507,'Data 2'!$A$6:$U$2935,2+$H$4)</f>
        <v>0</v>
      </c>
      <c r="E1507" s="93">
        <f t="shared" si="95"/>
        <v>1.5010000000000001E-2</v>
      </c>
      <c r="F1507" s="94">
        <f t="shared" si="96"/>
        <v>1825</v>
      </c>
      <c r="G1507" s="80" t="str">
        <f t="shared" si="97"/>
        <v>Newbury</v>
      </c>
      <c r="H1507" s="81">
        <f t="shared" si="98"/>
        <v>0</v>
      </c>
    </row>
    <row r="1508" spans="2:8" x14ac:dyDescent="0.3">
      <c r="B1508" s="72">
        <v>1502</v>
      </c>
      <c r="C1508" s="92" t="s">
        <v>1878</v>
      </c>
      <c r="D1508" s="93">
        <f>VLOOKUP($B1508,'Data 2'!$A$6:$U$2935,2+$H$4)</f>
        <v>0</v>
      </c>
      <c r="E1508" s="93">
        <f t="shared" si="95"/>
        <v>1.502E-2</v>
      </c>
      <c r="F1508" s="94">
        <f t="shared" si="96"/>
        <v>1824</v>
      </c>
      <c r="G1508" s="80" t="str">
        <f t="shared" si="97"/>
        <v>Newbridge (Vic.)</v>
      </c>
      <c r="H1508" s="81">
        <f t="shared" si="98"/>
        <v>0</v>
      </c>
    </row>
    <row r="1509" spans="2:8" x14ac:dyDescent="0.3">
      <c r="B1509" s="72">
        <v>1503</v>
      </c>
      <c r="C1509" s="92" t="s">
        <v>1879</v>
      </c>
      <c r="D1509" s="93">
        <f>VLOOKUP($B1509,'Data 2'!$A$6:$U$2935,2+$H$4)</f>
        <v>0</v>
      </c>
      <c r="E1509" s="93">
        <f t="shared" si="95"/>
        <v>1.5030000000000002E-2</v>
      </c>
      <c r="F1509" s="94">
        <f t="shared" si="96"/>
        <v>1823</v>
      </c>
      <c r="G1509" s="80" t="str">
        <f t="shared" si="97"/>
        <v>Neuarpurr</v>
      </c>
      <c r="H1509" s="81">
        <f t="shared" si="98"/>
        <v>0</v>
      </c>
    </row>
    <row r="1510" spans="2:8" x14ac:dyDescent="0.3">
      <c r="B1510" s="72">
        <v>1504</v>
      </c>
      <c r="C1510" s="92" t="s">
        <v>1880</v>
      </c>
      <c r="D1510" s="93">
        <f>VLOOKUP($B1510,'Data 2'!$A$6:$U$2935,2+$H$4)</f>
        <v>4.0681173131504256</v>
      </c>
      <c r="E1510" s="93">
        <f t="shared" si="95"/>
        <v>4.0831573131504255</v>
      </c>
      <c r="F1510" s="94">
        <f t="shared" si="96"/>
        <v>496</v>
      </c>
      <c r="G1510" s="80" t="str">
        <f t="shared" si="97"/>
        <v>Netherby (Vic.)</v>
      </c>
      <c r="H1510" s="81">
        <f t="shared" si="98"/>
        <v>0</v>
      </c>
    </row>
    <row r="1511" spans="2:8" x14ac:dyDescent="0.3">
      <c r="B1511" s="72">
        <v>1505</v>
      </c>
      <c r="C1511" s="92" t="s">
        <v>1881</v>
      </c>
      <c r="D1511" s="93">
        <f>VLOOKUP($B1511,'Data 2'!$A$6:$U$2935,2+$H$4)</f>
        <v>0</v>
      </c>
      <c r="E1511" s="93">
        <f t="shared" si="95"/>
        <v>1.5050000000000001E-2</v>
      </c>
      <c r="F1511" s="94">
        <f t="shared" si="96"/>
        <v>1822</v>
      </c>
      <c r="G1511" s="80" t="str">
        <f t="shared" si="97"/>
        <v>Nerring</v>
      </c>
      <c r="H1511" s="81">
        <f t="shared" si="98"/>
        <v>0</v>
      </c>
    </row>
    <row r="1512" spans="2:8" x14ac:dyDescent="0.3">
      <c r="B1512" s="72">
        <v>1506</v>
      </c>
      <c r="C1512" s="92" t="s">
        <v>1882</v>
      </c>
      <c r="D1512" s="93">
        <f>VLOOKUP($B1512,'Data 2'!$A$6:$U$2935,2+$H$4)</f>
        <v>0</v>
      </c>
      <c r="E1512" s="93">
        <f t="shared" si="95"/>
        <v>1.506E-2</v>
      </c>
      <c r="F1512" s="94">
        <f t="shared" si="96"/>
        <v>1821</v>
      </c>
      <c r="G1512" s="80" t="str">
        <f t="shared" si="97"/>
        <v>Nerrina</v>
      </c>
      <c r="H1512" s="81">
        <f t="shared" si="98"/>
        <v>0</v>
      </c>
    </row>
    <row r="1513" spans="2:8" x14ac:dyDescent="0.3">
      <c r="B1513" s="72">
        <v>1507</v>
      </c>
      <c r="C1513" s="92" t="s">
        <v>1883</v>
      </c>
      <c r="D1513" s="93">
        <f>VLOOKUP($B1513,'Data 2'!$A$6:$U$2935,2+$H$4)</f>
        <v>37.5</v>
      </c>
      <c r="E1513" s="93">
        <f t="shared" si="95"/>
        <v>37.515070000000001</v>
      </c>
      <c r="F1513" s="94">
        <f t="shared" si="96"/>
        <v>18</v>
      </c>
      <c r="G1513" s="80" t="str">
        <f t="shared" si="97"/>
        <v>Nerrin Nerrin</v>
      </c>
      <c r="H1513" s="81">
        <f t="shared" si="98"/>
        <v>0</v>
      </c>
    </row>
    <row r="1514" spans="2:8" x14ac:dyDescent="0.3">
      <c r="B1514" s="72">
        <v>1508</v>
      </c>
      <c r="C1514" s="92" t="s">
        <v>1884</v>
      </c>
      <c r="D1514" s="93">
        <f>VLOOKUP($B1514,'Data 2'!$A$6:$U$2935,2+$H$4)</f>
        <v>0</v>
      </c>
      <c r="E1514" s="93">
        <f t="shared" si="95"/>
        <v>1.5080000000000001E-2</v>
      </c>
      <c r="F1514" s="94">
        <f t="shared" si="96"/>
        <v>1820</v>
      </c>
      <c r="G1514" s="80" t="str">
        <f t="shared" si="97"/>
        <v>Nerrena</v>
      </c>
      <c r="H1514" s="81">
        <f t="shared" si="98"/>
        <v>0</v>
      </c>
    </row>
    <row r="1515" spans="2:8" x14ac:dyDescent="0.3">
      <c r="B1515" s="72">
        <v>1509</v>
      </c>
      <c r="C1515" s="92" t="s">
        <v>1885</v>
      </c>
      <c r="D1515" s="93">
        <f>VLOOKUP($B1515,'Data 2'!$A$6:$U$2935,2+$H$4)</f>
        <v>0</v>
      </c>
      <c r="E1515" s="93">
        <f t="shared" si="95"/>
        <v>1.5090000000000001E-2</v>
      </c>
      <c r="F1515" s="94">
        <f t="shared" si="96"/>
        <v>1819</v>
      </c>
      <c r="G1515" s="80" t="str">
        <f t="shared" si="97"/>
        <v>Nelson (Vic.)</v>
      </c>
      <c r="H1515" s="81">
        <f t="shared" si="98"/>
        <v>0</v>
      </c>
    </row>
    <row r="1516" spans="2:8" x14ac:dyDescent="0.3">
      <c r="B1516" s="72">
        <v>1510</v>
      </c>
      <c r="C1516" s="92" t="s">
        <v>1886</v>
      </c>
      <c r="D1516" s="93">
        <f>VLOOKUP($B1516,'Data 2'!$A$6:$U$2935,2+$H$4)</f>
        <v>0</v>
      </c>
      <c r="E1516" s="93">
        <f t="shared" si="95"/>
        <v>1.5100000000000001E-2</v>
      </c>
      <c r="F1516" s="94">
        <f t="shared" si="96"/>
        <v>1818</v>
      </c>
      <c r="G1516" s="80" t="str">
        <f t="shared" si="97"/>
        <v>Nelse</v>
      </c>
      <c r="H1516" s="81">
        <f t="shared" si="98"/>
        <v>0</v>
      </c>
    </row>
    <row r="1517" spans="2:8" x14ac:dyDescent="0.3">
      <c r="B1517" s="72">
        <v>1511</v>
      </c>
      <c r="C1517" s="92" t="s">
        <v>1887</v>
      </c>
      <c r="D1517" s="93">
        <f>VLOOKUP($B1517,'Data 2'!$A$6:$U$2935,2+$H$4)</f>
        <v>0</v>
      </c>
      <c r="E1517" s="93">
        <f t="shared" si="95"/>
        <v>1.5110000000000002E-2</v>
      </c>
      <c r="F1517" s="94">
        <f t="shared" si="96"/>
        <v>1817</v>
      </c>
      <c r="G1517" s="80" t="str">
        <f t="shared" si="97"/>
        <v>Neilborough</v>
      </c>
      <c r="H1517" s="81">
        <f t="shared" si="98"/>
        <v>0</v>
      </c>
    </row>
    <row r="1518" spans="2:8" x14ac:dyDescent="0.3">
      <c r="B1518" s="72">
        <v>1512</v>
      </c>
      <c r="C1518" s="92" t="s">
        <v>1888</v>
      </c>
      <c r="D1518" s="93">
        <f>VLOOKUP($B1518,'Data 2'!$A$6:$U$2935,2+$H$4)</f>
        <v>0</v>
      </c>
      <c r="E1518" s="93">
        <f t="shared" si="95"/>
        <v>1.5120000000000001E-2</v>
      </c>
      <c r="F1518" s="94">
        <f t="shared" si="96"/>
        <v>1816</v>
      </c>
      <c r="G1518" s="80" t="str">
        <f t="shared" si="97"/>
        <v>Neerim North</v>
      </c>
      <c r="H1518" s="81">
        <f t="shared" si="98"/>
        <v>0</v>
      </c>
    </row>
    <row r="1519" spans="2:8" x14ac:dyDescent="0.3">
      <c r="B1519" s="72">
        <v>1513</v>
      </c>
      <c r="C1519" s="92" t="s">
        <v>1889</v>
      </c>
      <c r="D1519" s="93">
        <f>VLOOKUP($B1519,'Data 2'!$A$6:$U$2935,2+$H$4)</f>
        <v>0</v>
      </c>
      <c r="E1519" s="93">
        <f t="shared" si="95"/>
        <v>1.5130000000000001E-2</v>
      </c>
      <c r="F1519" s="94">
        <f t="shared" si="96"/>
        <v>1815</v>
      </c>
      <c r="G1519" s="80" t="str">
        <f t="shared" si="97"/>
        <v>Neerim Junction</v>
      </c>
      <c r="H1519" s="81">
        <f t="shared" si="98"/>
        <v>0</v>
      </c>
    </row>
    <row r="1520" spans="2:8" x14ac:dyDescent="0.3">
      <c r="B1520" s="72">
        <v>1514</v>
      </c>
      <c r="C1520" s="92" t="s">
        <v>1890</v>
      </c>
      <c r="D1520" s="93">
        <f>VLOOKUP($B1520,'Data 2'!$A$6:$U$2935,2+$H$4)</f>
        <v>0</v>
      </c>
      <c r="E1520" s="93">
        <f t="shared" si="95"/>
        <v>1.5140000000000001E-2</v>
      </c>
      <c r="F1520" s="94">
        <f t="shared" si="96"/>
        <v>1814</v>
      </c>
      <c r="G1520" s="80" t="str">
        <f t="shared" si="97"/>
        <v>Neerim East</v>
      </c>
      <c r="H1520" s="81">
        <f t="shared" si="98"/>
        <v>0</v>
      </c>
    </row>
    <row r="1521" spans="2:8" x14ac:dyDescent="0.3">
      <c r="B1521" s="72">
        <v>1515</v>
      </c>
      <c r="C1521" s="92" t="s">
        <v>1891</v>
      </c>
      <c r="D1521" s="93">
        <f>VLOOKUP($B1521,'Data 2'!$A$6:$U$2935,2+$H$4)</f>
        <v>0</v>
      </c>
      <c r="E1521" s="93">
        <f t="shared" si="95"/>
        <v>1.5150000000000002E-2</v>
      </c>
      <c r="F1521" s="94">
        <f t="shared" si="96"/>
        <v>1813</v>
      </c>
      <c r="G1521" s="80" t="str">
        <f t="shared" si="97"/>
        <v>Neerim</v>
      </c>
      <c r="H1521" s="81">
        <f t="shared" si="98"/>
        <v>0</v>
      </c>
    </row>
    <row r="1522" spans="2:8" x14ac:dyDescent="0.3">
      <c r="B1522" s="72">
        <v>1516</v>
      </c>
      <c r="C1522" s="92" t="s">
        <v>1892</v>
      </c>
      <c r="D1522" s="93">
        <f>VLOOKUP($B1522,'Data 2'!$A$6:$U$2935,2+$H$4)</f>
        <v>0</v>
      </c>
      <c r="E1522" s="93">
        <f t="shared" si="95"/>
        <v>1.5160000000000002E-2</v>
      </c>
      <c r="F1522" s="94">
        <f t="shared" si="96"/>
        <v>1812</v>
      </c>
      <c r="G1522" s="80" t="str">
        <f t="shared" si="97"/>
        <v>Neereman</v>
      </c>
      <c r="H1522" s="81">
        <f t="shared" si="98"/>
        <v>0</v>
      </c>
    </row>
    <row r="1523" spans="2:8" x14ac:dyDescent="0.3">
      <c r="B1523" s="72">
        <v>1517</v>
      </c>
      <c r="C1523" s="92" t="s">
        <v>1893</v>
      </c>
      <c r="D1523" s="93">
        <f>VLOOKUP($B1523,'Data 2'!$A$6:$U$2935,2+$H$4)</f>
        <v>0</v>
      </c>
      <c r="E1523" s="93">
        <f t="shared" si="95"/>
        <v>1.5170000000000001E-2</v>
      </c>
      <c r="F1523" s="94">
        <f t="shared" si="96"/>
        <v>1811</v>
      </c>
      <c r="G1523" s="80" t="str">
        <f t="shared" si="97"/>
        <v>Neds Corner</v>
      </c>
      <c r="H1523" s="81">
        <f t="shared" si="98"/>
        <v>0</v>
      </c>
    </row>
    <row r="1524" spans="2:8" x14ac:dyDescent="0.3">
      <c r="B1524" s="72">
        <v>1518</v>
      </c>
      <c r="C1524" s="92" t="s">
        <v>1894</v>
      </c>
      <c r="D1524" s="93">
        <f>VLOOKUP($B1524,'Data 2'!$A$6:$U$2935,2+$H$4)</f>
        <v>0</v>
      </c>
      <c r="E1524" s="93">
        <f t="shared" si="95"/>
        <v>1.5180000000000001E-2</v>
      </c>
      <c r="F1524" s="94">
        <f t="shared" si="96"/>
        <v>1810</v>
      </c>
      <c r="G1524" s="80" t="str">
        <f t="shared" si="97"/>
        <v>Nayook</v>
      </c>
      <c r="H1524" s="81">
        <f t="shared" si="98"/>
        <v>0</v>
      </c>
    </row>
    <row r="1525" spans="2:8" x14ac:dyDescent="0.3">
      <c r="B1525" s="72">
        <v>1519</v>
      </c>
      <c r="C1525" s="92" t="s">
        <v>1895</v>
      </c>
      <c r="D1525" s="93">
        <f>VLOOKUP($B1525,'Data 2'!$A$6:$U$2935,2+$H$4)</f>
        <v>0</v>
      </c>
      <c r="E1525" s="93">
        <f t="shared" si="95"/>
        <v>1.519E-2</v>
      </c>
      <c r="F1525" s="94">
        <f t="shared" si="96"/>
        <v>1809</v>
      </c>
      <c r="G1525" s="80" t="str">
        <f t="shared" si="97"/>
        <v>Navigators</v>
      </c>
      <c r="H1525" s="81">
        <f t="shared" si="98"/>
        <v>0</v>
      </c>
    </row>
    <row r="1526" spans="2:8" x14ac:dyDescent="0.3">
      <c r="B1526" s="72">
        <v>1520</v>
      </c>
      <c r="C1526" s="92" t="s">
        <v>1896</v>
      </c>
      <c r="D1526" s="93">
        <f>VLOOKUP($B1526,'Data 2'!$A$6:$U$2935,2+$H$4)</f>
        <v>3.8961038961038961</v>
      </c>
      <c r="E1526" s="93">
        <f t="shared" si="95"/>
        <v>3.9113038961038962</v>
      </c>
      <c r="F1526" s="94">
        <f t="shared" si="96"/>
        <v>516</v>
      </c>
      <c r="G1526" s="80" t="str">
        <f t="shared" si="97"/>
        <v>Navarre</v>
      </c>
      <c r="H1526" s="81">
        <f t="shared" si="98"/>
        <v>0</v>
      </c>
    </row>
    <row r="1527" spans="2:8" x14ac:dyDescent="0.3">
      <c r="B1527" s="72">
        <v>1521</v>
      </c>
      <c r="C1527" s="92" t="s">
        <v>1897</v>
      </c>
      <c r="D1527" s="93">
        <f>VLOOKUP($B1527,'Data 2'!$A$6:$U$2935,2+$H$4)</f>
        <v>0</v>
      </c>
      <c r="E1527" s="93">
        <f t="shared" si="95"/>
        <v>1.5210000000000001E-2</v>
      </c>
      <c r="F1527" s="94">
        <f t="shared" si="96"/>
        <v>1808</v>
      </c>
      <c r="G1527" s="80" t="str">
        <f t="shared" si="97"/>
        <v>Natya</v>
      </c>
      <c r="H1527" s="81">
        <f t="shared" si="98"/>
        <v>0</v>
      </c>
    </row>
    <row r="1528" spans="2:8" x14ac:dyDescent="0.3">
      <c r="B1528" s="72">
        <v>1522</v>
      </c>
      <c r="C1528" s="92" t="s">
        <v>1898</v>
      </c>
      <c r="D1528" s="93">
        <f>VLOOKUP($B1528,'Data 2'!$A$6:$U$2935,2+$H$4)</f>
        <v>0</v>
      </c>
      <c r="E1528" s="93">
        <f t="shared" si="95"/>
        <v>1.5220000000000001E-2</v>
      </c>
      <c r="F1528" s="94">
        <f t="shared" si="96"/>
        <v>1807</v>
      </c>
      <c r="G1528" s="80" t="str">
        <f t="shared" si="97"/>
        <v>Natte Yallock</v>
      </c>
      <c r="H1528" s="81">
        <f t="shared" si="98"/>
        <v>0</v>
      </c>
    </row>
    <row r="1529" spans="2:8" x14ac:dyDescent="0.3">
      <c r="B1529" s="72">
        <v>1523</v>
      </c>
      <c r="C1529" s="92" t="s">
        <v>1899</v>
      </c>
      <c r="D1529" s="93">
        <f>VLOOKUP($B1529,'Data 2'!$A$6:$U$2935,2+$H$4)</f>
        <v>0</v>
      </c>
      <c r="E1529" s="93">
        <f t="shared" si="95"/>
        <v>1.523E-2</v>
      </c>
      <c r="F1529" s="94">
        <f t="shared" si="96"/>
        <v>1806</v>
      </c>
      <c r="G1529" s="80" t="str">
        <f t="shared" si="97"/>
        <v>Natimuk</v>
      </c>
      <c r="H1529" s="81">
        <f t="shared" si="98"/>
        <v>0</v>
      </c>
    </row>
    <row r="1530" spans="2:8" x14ac:dyDescent="0.3">
      <c r="B1530" s="72">
        <v>1524</v>
      </c>
      <c r="C1530" s="92" t="s">
        <v>1900</v>
      </c>
      <c r="D1530" s="93">
        <f>VLOOKUP($B1530,'Data 2'!$A$6:$U$2935,2+$H$4)</f>
        <v>0</v>
      </c>
      <c r="E1530" s="93">
        <f t="shared" si="95"/>
        <v>1.5240000000000002E-2</v>
      </c>
      <c r="F1530" s="94">
        <f t="shared" si="96"/>
        <v>1805</v>
      </c>
      <c r="G1530" s="80" t="str">
        <f t="shared" si="97"/>
        <v>Narrung (Vic.)</v>
      </c>
      <c r="H1530" s="81">
        <f t="shared" si="98"/>
        <v>0</v>
      </c>
    </row>
    <row r="1531" spans="2:8" x14ac:dyDescent="0.3">
      <c r="B1531" s="72">
        <v>1525</v>
      </c>
      <c r="C1531" s="92" t="s">
        <v>1901</v>
      </c>
      <c r="D1531" s="93">
        <f>VLOOKUP($B1531,'Data 2'!$A$6:$U$2935,2+$H$4)</f>
        <v>0</v>
      </c>
      <c r="E1531" s="93">
        <f t="shared" si="95"/>
        <v>1.5250000000000001E-2</v>
      </c>
      <c r="F1531" s="94">
        <f t="shared" si="96"/>
        <v>1804</v>
      </c>
      <c r="G1531" s="80" t="str">
        <f t="shared" si="97"/>
        <v>Narre Warren East</v>
      </c>
      <c r="H1531" s="81">
        <f t="shared" si="98"/>
        <v>0</v>
      </c>
    </row>
    <row r="1532" spans="2:8" x14ac:dyDescent="0.3">
      <c r="B1532" s="72">
        <v>1526</v>
      </c>
      <c r="C1532" s="92" t="s">
        <v>1902</v>
      </c>
      <c r="D1532" s="93">
        <f>VLOOKUP($B1532,'Data 2'!$A$6:$U$2935,2+$H$4)</f>
        <v>9.433962264150944</v>
      </c>
      <c r="E1532" s="93">
        <f t="shared" si="95"/>
        <v>9.4492222641509436</v>
      </c>
      <c r="F1532" s="94">
        <f t="shared" si="96"/>
        <v>174</v>
      </c>
      <c r="G1532" s="80" t="str">
        <f t="shared" si="97"/>
        <v>Narrapumelap South</v>
      </c>
      <c r="H1532" s="81">
        <f t="shared" si="98"/>
        <v>0</v>
      </c>
    </row>
    <row r="1533" spans="2:8" x14ac:dyDescent="0.3">
      <c r="B1533" s="72">
        <v>1527</v>
      </c>
      <c r="C1533" s="92" t="s">
        <v>1903</v>
      </c>
      <c r="D1533" s="93">
        <f>VLOOKUP($B1533,'Data 2'!$A$6:$U$2935,2+$H$4)</f>
        <v>0</v>
      </c>
      <c r="E1533" s="93">
        <f t="shared" si="95"/>
        <v>1.5270000000000001E-2</v>
      </c>
      <c r="F1533" s="94">
        <f t="shared" si="96"/>
        <v>1803</v>
      </c>
      <c r="G1533" s="80" t="str">
        <f t="shared" si="97"/>
        <v>Narraport</v>
      </c>
      <c r="H1533" s="81">
        <f t="shared" si="98"/>
        <v>0</v>
      </c>
    </row>
    <row r="1534" spans="2:8" x14ac:dyDescent="0.3">
      <c r="B1534" s="72">
        <v>1528</v>
      </c>
      <c r="C1534" s="92" t="s">
        <v>1904</v>
      </c>
      <c r="D1534" s="93">
        <f>VLOOKUP($B1534,'Data 2'!$A$6:$U$2935,2+$H$4)</f>
        <v>8.235294117647058</v>
      </c>
      <c r="E1534" s="93">
        <f t="shared" si="95"/>
        <v>8.2505741176470586</v>
      </c>
      <c r="F1534" s="94">
        <f t="shared" si="96"/>
        <v>216</v>
      </c>
      <c r="G1534" s="80" t="str">
        <f t="shared" si="97"/>
        <v>Naroghid</v>
      </c>
      <c r="H1534" s="81">
        <f t="shared" si="98"/>
        <v>0</v>
      </c>
    </row>
    <row r="1535" spans="2:8" x14ac:dyDescent="0.3">
      <c r="B1535" s="72">
        <v>1529</v>
      </c>
      <c r="C1535" s="92" t="s">
        <v>1905</v>
      </c>
      <c r="D1535" s="93">
        <f>VLOOKUP($B1535,'Data 2'!$A$6:$U$2935,2+$H$4)</f>
        <v>0</v>
      </c>
      <c r="E1535" s="93">
        <f t="shared" si="95"/>
        <v>1.5290000000000002E-2</v>
      </c>
      <c r="F1535" s="94">
        <f t="shared" si="96"/>
        <v>1802</v>
      </c>
      <c r="G1535" s="80" t="str">
        <f t="shared" si="97"/>
        <v>Naringal East</v>
      </c>
      <c r="H1535" s="81">
        <f t="shared" si="98"/>
        <v>0</v>
      </c>
    </row>
    <row r="1536" spans="2:8" x14ac:dyDescent="0.3">
      <c r="B1536" s="72">
        <v>1530</v>
      </c>
      <c r="C1536" s="92" t="s">
        <v>1906</v>
      </c>
      <c r="D1536" s="93">
        <f>VLOOKUP($B1536,'Data 2'!$A$6:$U$2935,2+$H$4)</f>
        <v>0</v>
      </c>
      <c r="E1536" s="93">
        <f t="shared" si="95"/>
        <v>1.5300000000000001E-2</v>
      </c>
      <c r="F1536" s="94">
        <f t="shared" si="96"/>
        <v>1801</v>
      </c>
      <c r="G1536" s="80" t="str">
        <f t="shared" si="97"/>
        <v>Naringal</v>
      </c>
      <c r="H1536" s="81">
        <f t="shared" si="98"/>
        <v>0</v>
      </c>
    </row>
    <row r="1537" spans="2:8" x14ac:dyDescent="0.3">
      <c r="B1537" s="72">
        <v>1531</v>
      </c>
      <c r="C1537" s="92" t="s">
        <v>1907</v>
      </c>
      <c r="D1537" s="93">
        <f>VLOOKUP($B1537,'Data 2'!$A$6:$U$2935,2+$H$4)</f>
        <v>0</v>
      </c>
      <c r="E1537" s="93">
        <f t="shared" si="95"/>
        <v>1.5310000000000001E-2</v>
      </c>
      <c r="F1537" s="94">
        <f t="shared" si="96"/>
        <v>1800</v>
      </c>
      <c r="G1537" s="80" t="str">
        <f t="shared" si="97"/>
        <v>Naring</v>
      </c>
      <c r="H1537" s="81">
        <f t="shared" si="98"/>
        <v>0</v>
      </c>
    </row>
    <row r="1538" spans="2:8" x14ac:dyDescent="0.3">
      <c r="B1538" s="72">
        <v>1532</v>
      </c>
      <c r="C1538" s="92" t="s">
        <v>1908</v>
      </c>
      <c r="D1538" s="93">
        <f>VLOOKUP($B1538,'Data 2'!$A$6:$U$2935,2+$H$4)</f>
        <v>0</v>
      </c>
      <c r="E1538" s="93">
        <f t="shared" si="95"/>
        <v>1.5320000000000002E-2</v>
      </c>
      <c r="F1538" s="94">
        <f t="shared" si="96"/>
        <v>1799</v>
      </c>
      <c r="G1538" s="80" t="str">
        <f t="shared" si="97"/>
        <v>Nariel Valley</v>
      </c>
      <c r="H1538" s="81">
        <f t="shared" si="98"/>
        <v>0</v>
      </c>
    </row>
    <row r="1539" spans="2:8" x14ac:dyDescent="0.3">
      <c r="B1539" s="72">
        <v>1533</v>
      </c>
      <c r="C1539" s="92" t="s">
        <v>1909</v>
      </c>
      <c r="D1539" s="93">
        <f>VLOOKUP($B1539,'Data 2'!$A$6:$U$2935,2+$H$4)</f>
        <v>0</v>
      </c>
      <c r="E1539" s="93">
        <f t="shared" si="95"/>
        <v>1.5330000000000002E-2</v>
      </c>
      <c r="F1539" s="94">
        <f t="shared" si="96"/>
        <v>1798</v>
      </c>
      <c r="G1539" s="80" t="str">
        <f t="shared" si="97"/>
        <v>Nareewillock</v>
      </c>
      <c r="H1539" s="81">
        <f t="shared" si="98"/>
        <v>0</v>
      </c>
    </row>
    <row r="1540" spans="2:8" x14ac:dyDescent="0.3">
      <c r="B1540" s="72">
        <v>1534</v>
      </c>
      <c r="C1540" s="92" t="s">
        <v>410</v>
      </c>
      <c r="D1540" s="93">
        <f>VLOOKUP($B1540,'Data 2'!$A$6:$U$2935,2+$H$4)</f>
        <v>22.516556291390728</v>
      </c>
      <c r="E1540" s="93">
        <f t="shared" si="95"/>
        <v>22.531896291390726</v>
      </c>
      <c r="F1540" s="94">
        <f t="shared" si="96"/>
        <v>39</v>
      </c>
      <c r="G1540" s="80" t="str">
        <f t="shared" si="97"/>
        <v>Nareen</v>
      </c>
      <c r="H1540" s="81">
        <f t="shared" si="98"/>
        <v>0</v>
      </c>
    </row>
    <row r="1541" spans="2:8" x14ac:dyDescent="0.3">
      <c r="B1541" s="72">
        <v>1535</v>
      </c>
      <c r="C1541" s="92" t="s">
        <v>3136</v>
      </c>
      <c r="D1541" s="93">
        <f>VLOOKUP($B1541,'Data 2'!$A$6:$U$2935,2+$H$4)</f>
        <v>0</v>
      </c>
      <c r="E1541" s="93">
        <f t="shared" si="95"/>
        <v>1.5350000000000001E-2</v>
      </c>
      <c r="F1541" s="94">
        <f t="shared" si="96"/>
        <v>1797</v>
      </c>
      <c r="G1541" s="80" t="str">
        <f t="shared" si="97"/>
        <v>Nareeb</v>
      </c>
      <c r="H1541" s="81">
        <f t="shared" si="98"/>
        <v>0</v>
      </c>
    </row>
    <row r="1542" spans="2:8" x14ac:dyDescent="0.3">
      <c r="B1542" s="72">
        <v>1536</v>
      </c>
      <c r="C1542" s="92" t="s">
        <v>1910</v>
      </c>
      <c r="D1542" s="93">
        <f>VLOOKUP($B1542,'Data 2'!$A$6:$U$2935,2+$H$4)</f>
        <v>6.9565217391304346</v>
      </c>
      <c r="E1542" s="93">
        <f t="shared" si="95"/>
        <v>6.9718817391304349</v>
      </c>
      <c r="F1542" s="94">
        <f t="shared" si="96"/>
        <v>284</v>
      </c>
      <c r="G1542" s="80" t="str">
        <f t="shared" si="97"/>
        <v>Narbethong</v>
      </c>
      <c r="H1542" s="81">
        <f t="shared" si="98"/>
        <v>0</v>
      </c>
    </row>
    <row r="1543" spans="2:8" x14ac:dyDescent="0.3">
      <c r="B1543" s="72">
        <v>1537</v>
      </c>
      <c r="C1543" s="92" t="s">
        <v>1911</v>
      </c>
      <c r="D1543" s="93">
        <f>VLOOKUP($B1543,'Data 2'!$A$6:$U$2935,2+$H$4)</f>
        <v>0</v>
      </c>
      <c r="E1543" s="93">
        <f t="shared" si="95"/>
        <v>1.5370000000000002E-2</v>
      </c>
      <c r="F1543" s="94">
        <f t="shared" si="96"/>
        <v>1796</v>
      </c>
      <c r="G1543" s="80" t="str">
        <f t="shared" si="97"/>
        <v>Nar Nar Goon North</v>
      </c>
      <c r="H1543" s="81">
        <f t="shared" si="98"/>
        <v>0</v>
      </c>
    </row>
    <row r="1544" spans="2:8" x14ac:dyDescent="0.3">
      <c r="B1544" s="72">
        <v>1538</v>
      </c>
      <c r="C1544" s="92" t="s">
        <v>411</v>
      </c>
      <c r="D1544" s="93">
        <f>VLOOKUP($B1544,'Data 2'!$A$6:$U$2935,2+$H$4)</f>
        <v>7.8260869565217401</v>
      </c>
      <c r="E1544" s="93">
        <f t="shared" ref="E1544:E1607" si="99">D1544+0.00001*B1544</f>
        <v>7.8414669565217405</v>
      </c>
      <c r="F1544" s="94">
        <f t="shared" ref="F1544:F1607" si="100">RANK(E1544,E$7:E$2935)</f>
        <v>233</v>
      </c>
      <c r="G1544" s="80" t="str">
        <f t="shared" ref="G1544:G1607" si="101">VLOOKUP(MATCH(B1544,F$7:F$2935,0),$B$7:$D$2935,2)</f>
        <v>Napoleons</v>
      </c>
      <c r="H1544" s="81">
        <f t="shared" ref="H1544:H1607" si="102">VLOOKUP(MATCH(B1544,F$7:F$2935,0),$B$7:$D$2935,3)</f>
        <v>0</v>
      </c>
    </row>
    <row r="1545" spans="2:8" x14ac:dyDescent="0.3">
      <c r="B1545" s="72">
        <v>1539</v>
      </c>
      <c r="C1545" s="92" t="s">
        <v>1912</v>
      </c>
      <c r="D1545" s="93">
        <f>VLOOKUP($B1545,'Data 2'!$A$6:$U$2935,2+$H$4)</f>
        <v>0</v>
      </c>
      <c r="E1545" s="93">
        <f t="shared" si="99"/>
        <v>1.5390000000000001E-2</v>
      </c>
      <c r="F1545" s="94">
        <f t="shared" si="100"/>
        <v>1795</v>
      </c>
      <c r="G1545" s="80" t="str">
        <f t="shared" si="101"/>
        <v>Nap Nap Marra</v>
      </c>
      <c r="H1545" s="81">
        <f t="shared" si="102"/>
        <v>0</v>
      </c>
    </row>
    <row r="1546" spans="2:8" x14ac:dyDescent="0.3">
      <c r="B1546" s="72">
        <v>1540</v>
      </c>
      <c r="C1546" s="92" t="s">
        <v>1913</v>
      </c>
      <c r="D1546" s="93">
        <f>VLOOKUP($B1546,'Data 2'!$A$6:$U$2935,2+$H$4)</f>
        <v>0</v>
      </c>
      <c r="E1546" s="93">
        <f t="shared" si="99"/>
        <v>1.54E-2</v>
      </c>
      <c r="F1546" s="94">
        <f t="shared" si="100"/>
        <v>1794</v>
      </c>
      <c r="G1546" s="80" t="str">
        <f t="shared" si="101"/>
        <v>Nanneella</v>
      </c>
      <c r="H1546" s="81">
        <f t="shared" si="102"/>
        <v>0</v>
      </c>
    </row>
    <row r="1547" spans="2:8" x14ac:dyDescent="0.3">
      <c r="B1547" s="72">
        <v>1541</v>
      </c>
      <c r="C1547" s="92" t="s">
        <v>1914</v>
      </c>
      <c r="D1547" s="93">
        <f>VLOOKUP($B1547,'Data 2'!$A$6:$U$2935,2+$H$4)</f>
        <v>0</v>
      </c>
      <c r="E1547" s="93">
        <f t="shared" si="99"/>
        <v>1.5410000000000002E-2</v>
      </c>
      <c r="F1547" s="94">
        <f t="shared" si="100"/>
        <v>1793</v>
      </c>
      <c r="G1547" s="80" t="str">
        <f t="shared" si="101"/>
        <v>Nangiloc</v>
      </c>
      <c r="H1547" s="81">
        <f t="shared" si="102"/>
        <v>0</v>
      </c>
    </row>
    <row r="1548" spans="2:8" x14ac:dyDescent="0.3">
      <c r="B1548" s="72">
        <v>1542</v>
      </c>
      <c r="C1548" s="92" t="s">
        <v>1915</v>
      </c>
      <c r="D1548" s="93">
        <f>VLOOKUP($B1548,'Data 2'!$A$6:$U$2935,2+$H$4)</f>
        <v>0</v>
      </c>
      <c r="E1548" s="93">
        <f t="shared" si="99"/>
        <v>1.5420000000000001E-2</v>
      </c>
      <c r="F1548" s="94">
        <f t="shared" si="100"/>
        <v>1792</v>
      </c>
      <c r="G1548" s="80" t="str">
        <f t="shared" si="101"/>
        <v>Nangeela</v>
      </c>
      <c r="H1548" s="81">
        <f t="shared" si="102"/>
        <v>0</v>
      </c>
    </row>
    <row r="1549" spans="2:8" x14ac:dyDescent="0.3">
      <c r="B1549" s="72">
        <v>1543</v>
      </c>
      <c r="C1549" s="92" t="s">
        <v>1916</v>
      </c>
      <c r="D1549" s="93">
        <f>VLOOKUP($B1549,'Data 2'!$A$6:$U$2935,2+$H$4)</f>
        <v>0</v>
      </c>
      <c r="E1549" s="93">
        <f t="shared" si="99"/>
        <v>1.5430000000000001E-2</v>
      </c>
      <c r="F1549" s="94">
        <f t="shared" si="100"/>
        <v>1791</v>
      </c>
      <c r="G1549" s="80" t="str">
        <f t="shared" si="101"/>
        <v>Nangana</v>
      </c>
      <c r="H1549" s="81">
        <f t="shared" si="102"/>
        <v>0</v>
      </c>
    </row>
    <row r="1550" spans="2:8" x14ac:dyDescent="0.3">
      <c r="B1550" s="72">
        <v>1544</v>
      </c>
      <c r="C1550" s="92" t="s">
        <v>412</v>
      </c>
      <c r="D1550" s="93">
        <f>VLOOKUP($B1550,'Data 2'!$A$6:$U$2935,2+$H$4)</f>
        <v>6.6298342541436464</v>
      </c>
      <c r="E1550" s="93">
        <f t="shared" si="99"/>
        <v>6.6452742541436463</v>
      </c>
      <c r="F1550" s="94">
        <f t="shared" si="100"/>
        <v>305</v>
      </c>
      <c r="G1550" s="80" t="str">
        <f t="shared" si="101"/>
        <v>Nandaly</v>
      </c>
      <c r="H1550" s="81">
        <f t="shared" si="102"/>
        <v>0</v>
      </c>
    </row>
    <row r="1551" spans="2:8" x14ac:dyDescent="0.3">
      <c r="B1551" s="72">
        <v>1545</v>
      </c>
      <c r="C1551" s="92" t="s">
        <v>1917</v>
      </c>
      <c r="D1551" s="93">
        <f>VLOOKUP($B1551,'Data 2'!$A$6:$U$2935,2+$H$4)</f>
        <v>0</v>
      </c>
      <c r="E1551" s="93">
        <f t="shared" si="99"/>
        <v>1.5450000000000002E-2</v>
      </c>
      <c r="F1551" s="94">
        <f t="shared" si="100"/>
        <v>1790</v>
      </c>
      <c r="G1551" s="80" t="str">
        <f t="shared" si="101"/>
        <v>Nambrok</v>
      </c>
      <c r="H1551" s="81">
        <f t="shared" si="102"/>
        <v>0</v>
      </c>
    </row>
    <row r="1552" spans="2:8" x14ac:dyDescent="0.3">
      <c r="B1552" s="72">
        <v>1546</v>
      </c>
      <c r="C1552" s="92" t="s">
        <v>1918</v>
      </c>
      <c r="D1552" s="93">
        <f>VLOOKUP($B1552,'Data 2'!$A$6:$U$2935,2+$H$4)</f>
        <v>0</v>
      </c>
      <c r="E1552" s="93">
        <f t="shared" si="99"/>
        <v>1.5460000000000002E-2</v>
      </c>
      <c r="F1552" s="94">
        <f t="shared" si="100"/>
        <v>1789</v>
      </c>
      <c r="G1552" s="80" t="str">
        <f t="shared" si="101"/>
        <v>Nalinga</v>
      </c>
      <c r="H1552" s="81">
        <f t="shared" si="102"/>
        <v>0</v>
      </c>
    </row>
    <row r="1553" spans="2:8" x14ac:dyDescent="0.3">
      <c r="B1553" s="72">
        <v>1547</v>
      </c>
      <c r="C1553" s="92" t="s">
        <v>413</v>
      </c>
      <c r="D1553" s="93">
        <f>VLOOKUP($B1553,'Data 2'!$A$6:$U$2935,2+$H$4)</f>
        <v>1.7857142857142856</v>
      </c>
      <c r="E1553" s="93">
        <f t="shared" si="99"/>
        <v>1.8011842857142857</v>
      </c>
      <c r="F1553" s="94">
        <f t="shared" si="100"/>
        <v>690</v>
      </c>
      <c r="G1553" s="80" t="str">
        <f t="shared" si="101"/>
        <v>Nalangil</v>
      </c>
      <c r="H1553" s="81">
        <f t="shared" si="102"/>
        <v>0</v>
      </c>
    </row>
    <row r="1554" spans="2:8" x14ac:dyDescent="0.3">
      <c r="B1554" s="72">
        <v>1548</v>
      </c>
      <c r="C1554" s="92" t="s">
        <v>1919</v>
      </c>
      <c r="D1554" s="93">
        <f>VLOOKUP($B1554,'Data 2'!$A$6:$U$2935,2+$H$4)</f>
        <v>0</v>
      </c>
      <c r="E1554" s="93">
        <f t="shared" si="99"/>
        <v>1.5480000000000001E-2</v>
      </c>
      <c r="F1554" s="94">
        <f t="shared" si="100"/>
        <v>1788</v>
      </c>
      <c r="G1554" s="80" t="str">
        <f t="shared" si="101"/>
        <v>Mywee</v>
      </c>
      <c r="H1554" s="81">
        <f t="shared" si="102"/>
        <v>0</v>
      </c>
    </row>
    <row r="1555" spans="2:8" x14ac:dyDescent="0.3">
      <c r="B1555" s="72">
        <v>1549</v>
      </c>
      <c r="C1555" s="92" t="s">
        <v>1920</v>
      </c>
      <c r="D1555" s="93">
        <f>VLOOKUP($B1555,'Data 2'!$A$6:$U$2935,2+$H$4)</f>
        <v>0</v>
      </c>
      <c r="E1555" s="93">
        <f t="shared" si="99"/>
        <v>1.5490000000000002E-2</v>
      </c>
      <c r="F1555" s="94">
        <f t="shared" si="100"/>
        <v>1787</v>
      </c>
      <c r="G1555" s="80" t="str">
        <f t="shared" si="101"/>
        <v>Mystic Park</v>
      </c>
      <c r="H1555" s="81">
        <f t="shared" si="102"/>
        <v>0</v>
      </c>
    </row>
    <row r="1556" spans="2:8" x14ac:dyDescent="0.3">
      <c r="B1556" s="72">
        <v>1550</v>
      </c>
      <c r="C1556" s="92" t="s">
        <v>1921</v>
      </c>
      <c r="D1556" s="93">
        <f>VLOOKUP($B1556,'Data 2'!$A$6:$U$2935,2+$H$4)</f>
        <v>7.7348066298342539</v>
      </c>
      <c r="E1556" s="93">
        <f t="shared" si="99"/>
        <v>7.7503066298342542</v>
      </c>
      <c r="F1556" s="94">
        <f t="shared" si="100"/>
        <v>239</v>
      </c>
      <c r="G1556" s="80" t="str">
        <f t="shared" si="101"/>
        <v>Mysia</v>
      </c>
      <c r="H1556" s="81">
        <f t="shared" si="102"/>
        <v>0</v>
      </c>
    </row>
    <row r="1557" spans="2:8" x14ac:dyDescent="0.3">
      <c r="B1557" s="72">
        <v>1551</v>
      </c>
      <c r="C1557" s="92" t="s">
        <v>1922</v>
      </c>
      <c r="D1557" s="93">
        <f>VLOOKUP($B1557,'Data 2'!$A$6:$U$2935,2+$H$4)</f>
        <v>0</v>
      </c>
      <c r="E1557" s="93">
        <f t="shared" si="99"/>
        <v>1.5510000000000001E-2</v>
      </c>
      <c r="F1557" s="94">
        <f t="shared" si="100"/>
        <v>1786</v>
      </c>
      <c r="G1557" s="80" t="str">
        <f t="shared" si="101"/>
        <v>Myrtlebank</v>
      </c>
      <c r="H1557" s="81">
        <f t="shared" si="102"/>
        <v>0</v>
      </c>
    </row>
    <row r="1558" spans="2:8" x14ac:dyDescent="0.3">
      <c r="B1558" s="72">
        <v>1552</v>
      </c>
      <c r="C1558" s="92" t="s">
        <v>1923</v>
      </c>
      <c r="D1558" s="93">
        <f>VLOOKUP($B1558,'Data 2'!$A$6:$U$2935,2+$H$4)</f>
        <v>0</v>
      </c>
      <c r="E1558" s="93">
        <f t="shared" si="99"/>
        <v>1.5520000000000001E-2</v>
      </c>
      <c r="F1558" s="94">
        <f t="shared" si="100"/>
        <v>1785</v>
      </c>
      <c r="G1558" s="80" t="str">
        <f t="shared" si="101"/>
        <v>Myrtle Creek (Vic.)</v>
      </c>
      <c r="H1558" s="81">
        <f t="shared" si="102"/>
        <v>0</v>
      </c>
    </row>
    <row r="1559" spans="2:8" x14ac:dyDescent="0.3">
      <c r="B1559" s="72">
        <v>1553</v>
      </c>
      <c r="C1559" s="92" t="s">
        <v>1924</v>
      </c>
      <c r="D1559" s="93">
        <f>VLOOKUP($B1559,'Data 2'!$A$6:$U$2935,2+$H$4)</f>
        <v>0</v>
      </c>
      <c r="E1559" s="93">
        <f t="shared" si="99"/>
        <v>1.5530000000000002E-2</v>
      </c>
      <c r="F1559" s="94">
        <f t="shared" si="100"/>
        <v>1784</v>
      </c>
      <c r="G1559" s="80" t="str">
        <f t="shared" si="101"/>
        <v>Myrrhee</v>
      </c>
      <c r="H1559" s="81">
        <f t="shared" si="102"/>
        <v>0</v>
      </c>
    </row>
    <row r="1560" spans="2:8" x14ac:dyDescent="0.3">
      <c r="B1560" s="72">
        <v>1554</v>
      </c>
      <c r="C1560" s="92" t="s">
        <v>414</v>
      </c>
      <c r="D1560" s="93">
        <f>VLOOKUP($B1560,'Data 2'!$A$6:$U$2935,2+$H$4)</f>
        <v>4.2622950819672125</v>
      </c>
      <c r="E1560" s="93">
        <f t="shared" si="99"/>
        <v>4.2778350819672122</v>
      </c>
      <c r="F1560" s="94">
        <f t="shared" si="100"/>
        <v>474</v>
      </c>
      <c r="G1560" s="80" t="str">
        <f t="shared" si="101"/>
        <v>Myrniong</v>
      </c>
      <c r="H1560" s="81">
        <f t="shared" si="102"/>
        <v>0</v>
      </c>
    </row>
    <row r="1561" spans="2:8" x14ac:dyDescent="0.3">
      <c r="B1561" s="72">
        <v>1555</v>
      </c>
      <c r="C1561" s="92" t="s">
        <v>1925</v>
      </c>
      <c r="D1561" s="93">
        <f>VLOOKUP($B1561,'Data 2'!$A$6:$U$2935,2+$H$4)</f>
        <v>3.4482758620689653</v>
      </c>
      <c r="E1561" s="93">
        <f t="shared" si="99"/>
        <v>3.4638258620689655</v>
      </c>
      <c r="F1561" s="94">
        <f t="shared" si="100"/>
        <v>554</v>
      </c>
      <c r="G1561" s="80" t="str">
        <f t="shared" si="101"/>
        <v>Myola (Vic.)</v>
      </c>
      <c r="H1561" s="81">
        <f t="shared" si="102"/>
        <v>0</v>
      </c>
    </row>
    <row r="1562" spans="2:8" x14ac:dyDescent="0.3">
      <c r="B1562" s="72">
        <v>1556</v>
      </c>
      <c r="C1562" s="92" t="s">
        <v>1926</v>
      </c>
      <c r="D1562" s="93">
        <f>VLOOKUP($B1562,'Data 2'!$A$6:$U$2935,2+$H$4)</f>
        <v>0</v>
      </c>
      <c r="E1562" s="93">
        <f t="shared" si="99"/>
        <v>1.5560000000000001E-2</v>
      </c>
      <c r="F1562" s="94">
        <f t="shared" si="100"/>
        <v>1783</v>
      </c>
      <c r="G1562" s="80" t="str">
        <f t="shared" si="101"/>
        <v>Myers Flat</v>
      </c>
      <c r="H1562" s="81">
        <f t="shared" si="102"/>
        <v>0</v>
      </c>
    </row>
    <row r="1563" spans="2:8" x14ac:dyDescent="0.3">
      <c r="B1563" s="72">
        <v>1557</v>
      </c>
      <c r="C1563" s="92" t="s">
        <v>1927</v>
      </c>
      <c r="D1563" s="93">
        <f>VLOOKUP($B1563,'Data 2'!$A$6:$U$2935,2+$H$4)</f>
        <v>0</v>
      </c>
      <c r="E1563" s="93">
        <f t="shared" si="99"/>
        <v>1.5570000000000001E-2</v>
      </c>
      <c r="F1563" s="94">
        <f t="shared" si="100"/>
        <v>1782</v>
      </c>
      <c r="G1563" s="80" t="str">
        <f t="shared" si="101"/>
        <v>Myamyn</v>
      </c>
      <c r="H1563" s="81">
        <f t="shared" si="102"/>
        <v>0</v>
      </c>
    </row>
    <row r="1564" spans="2:8" x14ac:dyDescent="0.3">
      <c r="B1564" s="72">
        <v>1558</v>
      </c>
      <c r="C1564" s="92" t="s">
        <v>415</v>
      </c>
      <c r="D1564" s="93">
        <f>VLOOKUP($B1564,'Data 2'!$A$6:$U$2935,2+$H$4)</f>
        <v>2.6022304832713754</v>
      </c>
      <c r="E1564" s="93">
        <f t="shared" si="99"/>
        <v>2.6178104832713753</v>
      </c>
      <c r="F1564" s="94">
        <f t="shared" si="100"/>
        <v>631</v>
      </c>
      <c r="G1564" s="80" t="str">
        <f t="shared" si="101"/>
        <v>Myall (Gannawarra - Vic.)</v>
      </c>
      <c r="H1564" s="81">
        <f t="shared" si="102"/>
        <v>0</v>
      </c>
    </row>
    <row r="1565" spans="2:8" x14ac:dyDescent="0.3">
      <c r="B1565" s="72">
        <v>1559</v>
      </c>
      <c r="C1565" s="92" t="s">
        <v>1928</v>
      </c>
      <c r="D1565" s="93">
        <f>VLOOKUP($B1565,'Data 2'!$A$6:$U$2935,2+$H$4)</f>
        <v>8.536585365853659</v>
      </c>
      <c r="E1565" s="93">
        <f t="shared" si="99"/>
        <v>8.5521753658536586</v>
      </c>
      <c r="F1565" s="94">
        <f t="shared" si="100"/>
        <v>201</v>
      </c>
      <c r="G1565" s="80" t="str">
        <f t="shared" si="101"/>
        <v>Myall (Buloke - Vic.)</v>
      </c>
      <c r="H1565" s="81">
        <f t="shared" si="102"/>
        <v>0</v>
      </c>
    </row>
    <row r="1566" spans="2:8" x14ac:dyDescent="0.3">
      <c r="B1566" s="72">
        <v>1560</v>
      </c>
      <c r="C1566" s="92" t="s">
        <v>1929</v>
      </c>
      <c r="D1566" s="93">
        <f>VLOOKUP($B1566,'Data 2'!$A$6:$U$2935,2+$H$4)</f>
        <v>0</v>
      </c>
      <c r="E1566" s="93">
        <f t="shared" si="99"/>
        <v>1.5600000000000001E-2</v>
      </c>
      <c r="F1566" s="94">
        <f t="shared" si="100"/>
        <v>1781</v>
      </c>
      <c r="G1566" s="80" t="str">
        <f t="shared" si="101"/>
        <v>Muskerry</v>
      </c>
      <c r="H1566" s="81">
        <f t="shared" si="102"/>
        <v>0</v>
      </c>
    </row>
    <row r="1567" spans="2:8" x14ac:dyDescent="0.3">
      <c r="B1567" s="72">
        <v>1561</v>
      </c>
      <c r="C1567" s="92" t="s">
        <v>1930</v>
      </c>
      <c r="D1567" s="93">
        <f>VLOOKUP($B1567,'Data 2'!$A$6:$U$2935,2+$H$4)</f>
        <v>0</v>
      </c>
      <c r="E1567" s="93">
        <f t="shared" si="99"/>
        <v>1.5610000000000001E-2</v>
      </c>
      <c r="F1567" s="94">
        <f t="shared" si="100"/>
        <v>1780</v>
      </c>
      <c r="G1567" s="80" t="str">
        <f t="shared" si="101"/>
        <v>Musk Vale</v>
      </c>
      <c r="H1567" s="81">
        <f t="shared" si="102"/>
        <v>0</v>
      </c>
    </row>
    <row r="1568" spans="2:8" x14ac:dyDescent="0.3">
      <c r="B1568" s="72">
        <v>1562</v>
      </c>
      <c r="C1568" s="92" t="s">
        <v>1931</v>
      </c>
      <c r="D1568" s="93">
        <f>VLOOKUP($B1568,'Data 2'!$A$6:$U$2935,2+$H$4)</f>
        <v>3.225806451612903</v>
      </c>
      <c r="E1568" s="93">
        <f t="shared" si="99"/>
        <v>3.2414264516129032</v>
      </c>
      <c r="F1568" s="94">
        <f t="shared" si="100"/>
        <v>573</v>
      </c>
      <c r="G1568" s="80" t="str">
        <f t="shared" si="101"/>
        <v>Musk</v>
      </c>
      <c r="H1568" s="81">
        <f t="shared" si="102"/>
        <v>0</v>
      </c>
    </row>
    <row r="1569" spans="2:8" x14ac:dyDescent="0.3">
      <c r="B1569" s="72">
        <v>1563</v>
      </c>
      <c r="C1569" s="92" t="s">
        <v>1932</v>
      </c>
      <c r="D1569" s="93">
        <f>VLOOKUP($B1569,'Data 2'!$A$6:$U$2935,2+$H$4)</f>
        <v>0</v>
      </c>
      <c r="E1569" s="93">
        <f t="shared" si="99"/>
        <v>1.5630000000000002E-2</v>
      </c>
      <c r="F1569" s="94">
        <f t="shared" si="100"/>
        <v>1779</v>
      </c>
      <c r="G1569" s="80" t="str">
        <f t="shared" si="101"/>
        <v>Murroon</v>
      </c>
      <c r="H1569" s="81">
        <f t="shared" si="102"/>
        <v>0</v>
      </c>
    </row>
    <row r="1570" spans="2:8" x14ac:dyDescent="0.3">
      <c r="B1570" s="72">
        <v>1564</v>
      </c>
      <c r="C1570" s="92" t="s">
        <v>1933</v>
      </c>
      <c r="D1570" s="93">
        <f>VLOOKUP($B1570,'Data 2'!$A$6:$U$2935,2+$H$4)</f>
        <v>1.3035381750465549</v>
      </c>
      <c r="E1570" s="93">
        <f t="shared" si="99"/>
        <v>1.319178175046555</v>
      </c>
      <c r="F1570" s="94">
        <f t="shared" si="100"/>
        <v>719</v>
      </c>
      <c r="G1570" s="80" t="str">
        <f t="shared" si="101"/>
        <v>Murrindindi</v>
      </c>
      <c r="H1570" s="81">
        <f t="shared" si="102"/>
        <v>0</v>
      </c>
    </row>
    <row r="1571" spans="2:8" x14ac:dyDescent="0.3">
      <c r="B1571" s="72">
        <v>1565</v>
      </c>
      <c r="C1571" s="92" t="s">
        <v>1934</v>
      </c>
      <c r="D1571" s="93">
        <f>VLOOKUP($B1571,'Data 2'!$A$6:$U$2935,2+$H$4)</f>
        <v>0</v>
      </c>
      <c r="E1571" s="93">
        <f t="shared" si="99"/>
        <v>1.5650000000000001E-2</v>
      </c>
      <c r="F1571" s="94">
        <f t="shared" si="100"/>
        <v>1778</v>
      </c>
      <c r="G1571" s="80" t="str">
        <f t="shared" si="101"/>
        <v>Murrindal</v>
      </c>
      <c r="H1571" s="81">
        <f t="shared" si="102"/>
        <v>0</v>
      </c>
    </row>
    <row r="1572" spans="2:8" x14ac:dyDescent="0.3">
      <c r="B1572" s="72">
        <v>1566</v>
      </c>
      <c r="C1572" s="92" t="s">
        <v>1935</v>
      </c>
      <c r="D1572" s="93">
        <f>VLOOKUP($B1572,'Data 2'!$A$6:$U$2935,2+$H$4)</f>
        <v>0</v>
      </c>
      <c r="E1572" s="93">
        <f t="shared" si="99"/>
        <v>1.566E-2</v>
      </c>
      <c r="F1572" s="94">
        <f t="shared" si="100"/>
        <v>1777</v>
      </c>
      <c r="G1572" s="80" t="str">
        <f t="shared" si="101"/>
        <v>Murrayville</v>
      </c>
      <c r="H1572" s="81">
        <f t="shared" si="102"/>
        <v>0</v>
      </c>
    </row>
    <row r="1573" spans="2:8" x14ac:dyDescent="0.3">
      <c r="B1573" s="72">
        <v>1567</v>
      </c>
      <c r="C1573" s="92" t="s">
        <v>1936</v>
      </c>
      <c r="D1573" s="93">
        <f>VLOOKUP($B1573,'Data 2'!$A$6:$U$2935,2+$H$4)</f>
        <v>0</v>
      </c>
      <c r="E1573" s="93">
        <f t="shared" si="99"/>
        <v>1.567E-2</v>
      </c>
      <c r="F1573" s="94">
        <f t="shared" si="100"/>
        <v>1776</v>
      </c>
      <c r="G1573" s="80" t="str">
        <f t="shared" si="101"/>
        <v>Murray-sunset</v>
      </c>
      <c r="H1573" s="81">
        <f t="shared" si="102"/>
        <v>0</v>
      </c>
    </row>
    <row r="1574" spans="2:8" x14ac:dyDescent="0.3">
      <c r="B1574" s="72">
        <v>1568</v>
      </c>
      <c r="C1574" s="92" t="s">
        <v>1937</v>
      </c>
      <c r="D1574" s="93">
        <f>VLOOKUP($B1574,'Data 2'!$A$6:$U$2935,2+$H$4)</f>
        <v>0</v>
      </c>
      <c r="E1574" s="93">
        <f t="shared" si="99"/>
        <v>1.5680000000000003E-2</v>
      </c>
      <c r="F1574" s="94">
        <f t="shared" si="100"/>
        <v>1775</v>
      </c>
      <c r="G1574" s="80" t="str">
        <f t="shared" si="101"/>
        <v>Murraydale</v>
      </c>
      <c r="H1574" s="81">
        <f t="shared" si="102"/>
        <v>0</v>
      </c>
    </row>
    <row r="1575" spans="2:8" x14ac:dyDescent="0.3">
      <c r="B1575" s="72">
        <v>1569</v>
      </c>
      <c r="C1575" s="92" t="s">
        <v>416</v>
      </c>
      <c r="D1575" s="93">
        <f>VLOOKUP($B1575,'Data 2'!$A$6:$U$2935,2+$H$4)</f>
        <v>5.3278688524590159</v>
      </c>
      <c r="E1575" s="93">
        <f t="shared" si="99"/>
        <v>5.3435588524590161</v>
      </c>
      <c r="F1575" s="94">
        <f t="shared" si="100"/>
        <v>388</v>
      </c>
      <c r="G1575" s="80" t="str">
        <f t="shared" si="101"/>
        <v>Murrawee</v>
      </c>
      <c r="H1575" s="81">
        <f t="shared" si="102"/>
        <v>0</v>
      </c>
    </row>
    <row r="1576" spans="2:8" x14ac:dyDescent="0.3">
      <c r="B1576" s="72">
        <v>1570</v>
      </c>
      <c r="C1576" s="92" t="s">
        <v>1938</v>
      </c>
      <c r="D1576" s="93">
        <f>VLOOKUP($B1576,'Data 2'!$A$6:$U$2935,2+$H$4)</f>
        <v>0</v>
      </c>
      <c r="E1576" s="93">
        <f t="shared" si="99"/>
        <v>1.5700000000000002E-2</v>
      </c>
      <c r="F1576" s="94">
        <f t="shared" si="100"/>
        <v>1774</v>
      </c>
      <c r="G1576" s="80" t="str">
        <f t="shared" si="101"/>
        <v>Murrabit West</v>
      </c>
      <c r="H1576" s="81">
        <f t="shared" si="102"/>
        <v>0</v>
      </c>
    </row>
    <row r="1577" spans="2:8" x14ac:dyDescent="0.3">
      <c r="B1577" s="72">
        <v>1571</v>
      </c>
      <c r="C1577" s="92" t="s">
        <v>1939</v>
      </c>
      <c r="D1577" s="93">
        <f>VLOOKUP($B1577,'Data 2'!$A$6:$U$2935,2+$H$4)</f>
        <v>5.2083333333333339</v>
      </c>
      <c r="E1577" s="93">
        <f t="shared" si="99"/>
        <v>5.2240433333333343</v>
      </c>
      <c r="F1577" s="94">
        <f t="shared" si="100"/>
        <v>397</v>
      </c>
      <c r="G1577" s="80" t="str">
        <f t="shared" si="101"/>
        <v>Murrabit</v>
      </c>
      <c r="H1577" s="81">
        <f t="shared" si="102"/>
        <v>0</v>
      </c>
    </row>
    <row r="1578" spans="2:8" x14ac:dyDescent="0.3">
      <c r="B1578" s="72">
        <v>1572</v>
      </c>
      <c r="C1578" s="92" t="s">
        <v>1940</v>
      </c>
      <c r="D1578" s="93">
        <f>VLOOKUP($B1578,'Data 2'!$A$6:$U$2935,2+$H$4)</f>
        <v>0</v>
      </c>
      <c r="E1578" s="93">
        <f t="shared" si="99"/>
        <v>1.5720000000000001E-2</v>
      </c>
      <c r="F1578" s="94">
        <f t="shared" si="100"/>
        <v>1773</v>
      </c>
      <c r="G1578" s="80" t="str">
        <f t="shared" si="101"/>
        <v>Murra Warra</v>
      </c>
      <c r="H1578" s="81">
        <f t="shared" si="102"/>
        <v>0</v>
      </c>
    </row>
    <row r="1579" spans="2:8" x14ac:dyDescent="0.3">
      <c r="B1579" s="72">
        <v>1573</v>
      </c>
      <c r="C1579" s="92" t="s">
        <v>1941</v>
      </c>
      <c r="D1579" s="93">
        <f>VLOOKUP($B1579,'Data 2'!$A$6:$U$2935,2+$H$4)</f>
        <v>0</v>
      </c>
      <c r="E1579" s="93">
        <f t="shared" si="99"/>
        <v>1.5730000000000001E-2</v>
      </c>
      <c r="F1579" s="94">
        <f t="shared" si="100"/>
        <v>1772</v>
      </c>
      <c r="G1579" s="80" t="str">
        <f t="shared" si="101"/>
        <v>Murphys Creek (Vic.)</v>
      </c>
      <c r="H1579" s="81">
        <f t="shared" si="102"/>
        <v>0</v>
      </c>
    </row>
    <row r="1580" spans="2:8" x14ac:dyDescent="0.3">
      <c r="B1580" s="72">
        <v>1574</v>
      </c>
      <c r="C1580" s="92" t="s">
        <v>417</v>
      </c>
      <c r="D1580" s="93">
        <f>VLOOKUP($B1580,'Data 2'!$A$6:$U$2935,2+$H$4)</f>
        <v>4.4444444444444446</v>
      </c>
      <c r="E1580" s="93">
        <f t="shared" si="99"/>
        <v>4.4601844444444447</v>
      </c>
      <c r="F1580" s="94">
        <f t="shared" si="100"/>
        <v>461</v>
      </c>
      <c r="G1580" s="80" t="str">
        <f t="shared" si="101"/>
        <v>Murnungin</v>
      </c>
      <c r="H1580" s="81">
        <f t="shared" si="102"/>
        <v>0</v>
      </c>
    </row>
    <row r="1581" spans="2:8" x14ac:dyDescent="0.3">
      <c r="B1581" s="72">
        <v>1575</v>
      </c>
      <c r="C1581" s="92" t="s">
        <v>418</v>
      </c>
      <c r="D1581" s="93">
        <f>VLOOKUP($B1581,'Data 2'!$A$6:$U$2935,2+$H$4)</f>
        <v>3.8929440389294405</v>
      </c>
      <c r="E1581" s="93">
        <f t="shared" si="99"/>
        <v>3.9086940389294407</v>
      </c>
      <c r="F1581" s="94">
        <f t="shared" si="100"/>
        <v>518</v>
      </c>
      <c r="G1581" s="80" t="str">
        <f t="shared" si="101"/>
        <v>Murmungee</v>
      </c>
      <c r="H1581" s="81">
        <f t="shared" si="102"/>
        <v>0</v>
      </c>
    </row>
    <row r="1582" spans="2:8" x14ac:dyDescent="0.3">
      <c r="B1582" s="72">
        <v>1576</v>
      </c>
      <c r="C1582" s="92" t="s">
        <v>1942</v>
      </c>
      <c r="D1582" s="93">
        <f>VLOOKUP($B1582,'Data 2'!$A$6:$U$2935,2+$H$4)</f>
        <v>0</v>
      </c>
      <c r="E1582" s="93">
        <f t="shared" si="99"/>
        <v>1.576E-2</v>
      </c>
      <c r="F1582" s="94">
        <f t="shared" si="100"/>
        <v>1771</v>
      </c>
      <c r="G1582" s="80" t="str">
        <f t="shared" si="101"/>
        <v>Murgheboluc</v>
      </c>
      <c r="H1582" s="81">
        <f t="shared" si="102"/>
        <v>0</v>
      </c>
    </row>
    <row r="1583" spans="2:8" x14ac:dyDescent="0.3">
      <c r="B1583" s="72">
        <v>1577</v>
      </c>
      <c r="C1583" s="92" t="s">
        <v>1943</v>
      </c>
      <c r="D1583" s="93">
        <f>VLOOKUP($B1583,'Data 2'!$A$6:$U$2935,2+$H$4)</f>
        <v>0</v>
      </c>
      <c r="E1583" s="93">
        <f t="shared" si="99"/>
        <v>1.5770000000000003E-2</v>
      </c>
      <c r="F1583" s="94">
        <f t="shared" si="100"/>
        <v>1770</v>
      </c>
      <c r="G1583" s="80" t="str">
        <f t="shared" si="101"/>
        <v>Murchison North</v>
      </c>
      <c r="H1583" s="81">
        <f t="shared" si="102"/>
        <v>0</v>
      </c>
    </row>
    <row r="1584" spans="2:8" x14ac:dyDescent="0.3">
      <c r="B1584" s="72">
        <v>1578</v>
      </c>
      <c r="C1584" s="92" t="s">
        <v>1944</v>
      </c>
      <c r="D1584" s="93">
        <f>VLOOKUP($B1584,'Data 2'!$A$6:$U$2935,2+$H$4)</f>
        <v>0</v>
      </c>
      <c r="E1584" s="93">
        <f t="shared" si="99"/>
        <v>1.5780000000000002E-2</v>
      </c>
      <c r="F1584" s="94">
        <f t="shared" si="100"/>
        <v>1769</v>
      </c>
      <c r="G1584" s="80" t="str">
        <f t="shared" si="101"/>
        <v>Murchison East</v>
      </c>
      <c r="H1584" s="81">
        <f t="shared" si="102"/>
        <v>0</v>
      </c>
    </row>
    <row r="1585" spans="2:8" x14ac:dyDescent="0.3">
      <c r="B1585" s="72">
        <v>1579</v>
      </c>
      <c r="C1585" s="92" t="s">
        <v>1945</v>
      </c>
      <c r="D1585" s="93">
        <f>VLOOKUP($B1585,'Data 2'!$A$6:$U$2935,2+$H$4)</f>
        <v>0</v>
      </c>
      <c r="E1585" s="93">
        <f t="shared" si="99"/>
        <v>1.5790000000000002E-2</v>
      </c>
      <c r="F1585" s="94">
        <f t="shared" si="100"/>
        <v>1768</v>
      </c>
      <c r="G1585" s="80" t="str">
        <f t="shared" si="101"/>
        <v>Murchison (Vic.)</v>
      </c>
      <c r="H1585" s="81">
        <f t="shared" si="102"/>
        <v>0</v>
      </c>
    </row>
    <row r="1586" spans="2:8" x14ac:dyDescent="0.3">
      <c r="B1586" s="72">
        <v>1580</v>
      </c>
      <c r="C1586" s="92" t="s">
        <v>1946</v>
      </c>
      <c r="D1586" s="93">
        <f>VLOOKUP($B1586,'Data 2'!$A$6:$U$2935,2+$H$4)</f>
        <v>0</v>
      </c>
      <c r="E1586" s="93">
        <f t="shared" si="99"/>
        <v>1.5800000000000002E-2</v>
      </c>
      <c r="F1586" s="94">
        <f t="shared" si="100"/>
        <v>1767</v>
      </c>
      <c r="G1586" s="80" t="str">
        <f t="shared" si="101"/>
        <v>Muntham</v>
      </c>
      <c r="H1586" s="81">
        <f t="shared" si="102"/>
        <v>0</v>
      </c>
    </row>
    <row r="1587" spans="2:8" x14ac:dyDescent="0.3">
      <c r="B1587" s="72">
        <v>1581</v>
      </c>
      <c r="C1587" s="92" t="s">
        <v>1947</v>
      </c>
      <c r="D1587" s="93">
        <f>VLOOKUP($B1587,'Data 2'!$A$6:$U$2935,2+$H$4)</f>
        <v>0</v>
      </c>
      <c r="E1587" s="93">
        <f t="shared" si="99"/>
        <v>1.5810000000000001E-2</v>
      </c>
      <c r="F1587" s="94">
        <f t="shared" si="100"/>
        <v>1766</v>
      </c>
      <c r="G1587" s="80" t="str">
        <f t="shared" si="101"/>
        <v>Munro</v>
      </c>
      <c r="H1587" s="81">
        <f t="shared" si="102"/>
        <v>0</v>
      </c>
    </row>
    <row r="1588" spans="2:8" x14ac:dyDescent="0.3">
      <c r="B1588" s="72">
        <v>1582</v>
      </c>
      <c r="C1588" s="92" t="s">
        <v>1948</v>
      </c>
      <c r="D1588" s="93">
        <f>VLOOKUP($B1588,'Data 2'!$A$6:$U$2935,2+$H$4)</f>
        <v>0</v>
      </c>
      <c r="E1588" s="93">
        <f t="shared" si="99"/>
        <v>1.5820000000000001E-2</v>
      </c>
      <c r="F1588" s="94">
        <f t="shared" si="100"/>
        <v>1765</v>
      </c>
      <c r="G1588" s="80" t="str">
        <f t="shared" si="101"/>
        <v>Mundoona</v>
      </c>
      <c r="H1588" s="81">
        <f t="shared" si="102"/>
        <v>0</v>
      </c>
    </row>
    <row r="1589" spans="2:8" x14ac:dyDescent="0.3">
      <c r="B1589" s="72">
        <v>1583</v>
      </c>
      <c r="C1589" s="92" t="s">
        <v>1949</v>
      </c>
      <c r="D1589" s="93">
        <f>VLOOKUP($B1589,'Data 2'!$A$6:$U$2935,2+$H$4)</f>
        <v>0</v>
      </c>
      <c r="E1589" s="93">
        <f t="shared" si="99"/>
        <v>1.583E-2</v>
      </c>
      <c r="F1589" s="94">
        <f t="shared" si="100"/>
        <v>1764</v>
      </c>
      <c r="G1589" s="80" t="str">
        <f t="shared" si="101"/>
        <v>Mumbannar</v>
      </c>
      <c r="H1589" s="81">
        <f t="shared" si="102"/>
        <v>0</v>
      </c>
    </row>
    <row r="1590" spans="2:8" x14ac:dyDescent="0.3">
      <c r="B1590" s="72">
        <v>1584</v>
      </c>
      <c r="C1590" s="92" t="s">
        <v>1950</v>
      </c>
      <c r="D1590" s="93">
        <f>VLOOKUP($B1590,'Data 2'!$A$6:$U$2935,2+$H$4)</f>
        <v>0</v>
      </c>
      <c r="E1590" s="93">
        <f t="shared" si="99"/>
        <v>1.584E-2</v>
      </c>
      <c r="F1590" s="94">
        <f t="shared" si="100"/>
        <v>1763</v>
      </c>
      <c r="G1590" s="80" t="str">
        <f t="shared" si="101"/>
        <v>Mudgegonga</v>
      </c>
      <c r="H1590" s="81">
        <f t="shared" si="102"/>
        <v>0</v>
      </c>
    </row>
    <row r="1591" spans="2:8" x14ac:dyDescent="0.3">
      <c r="B1591" s="72">
        <v>1585</v>
      </c>
      <c r="C1591" s="92" t="s">
        <v>419</v>
      </c>
      <c r="D1591" s="93">
        <f>VLOOKUP($B1591,'Data 2'!$A$6:$U$2935,2+$H$4)</f>
        <v>21.621621621621621</v>
      </c>
      <c r="E1591" s="93">
        <f t="shared" si="99"/>
        <v>21.637471621621621</v>
      </c>
      <c r="F1591" s="94">
        <f t="shared" si="100"/>
        <v>43</v>
      </c>
      <c r="G1591" s="80" t="str">
        <f t="shared" si="101"/>
        <v>Muckleford South</v>
      </c>
      <c r="H1591" s="81">
        <f t="shared" si="102"/>
        <v>0</v>
      </c>
    </row>
    <row r="1592" spans="2:8" x14ac:dyDescent="0.3">
      <c r="B1592" s="72">
        <v>1586</v>
      </c>
      <c r="C1592" s="92" t="s">
        <v>1951</v>
      </c>
      <c r="D1592" s="93">
        <f>VLOOKUP($B1592,'Data 2'!$A$6:$U$2935,2+$H$4)</f>
        <v>1.4705882352941175</v>
      </c>
      <c r="E1592" s="93">
        <f t="shared" si="99"/>
        <v>1.4864482352941175</v>
      </c>
      <c r="F1592" s="94">
        <f t="shared" si="100"/>
        <v>711</v>
      </c>
      <c r="G1592" s="80" t="str">
        <f t="shared" si="101"/>
        <v>Muckleford</v>
      </c>
      <c r="H1592" s="81">
        <f t="shared" si="102"/>
        <v>0</v>
      </c>
    </row>
    <row r="1593" spans="2:8" x14ac:dyDescent="0.3">
      <c r="B1593" s="72">
        <v>1587</v>
      </c>
      <c r="C1593" s="92" t="s">
        <v>420</v>
      </c>
      <c r="D1593" s="93">
        <f>VLOOKUP($B1593,'Data 2'!$A$6:$U$2935,2+$H$4)</f>
        <v>1.5907447577729574</v>
      </c>
      <c r="E1593" s="93">
        <f t="shared" si="99"/>
        <v>1.6066147577729575</v>
      </c>
      <c r="F1593" s="94">
        <f t="shared" si="100"/>
        <v>707</v>
      </c>
      <c r="G1593" s="80" t="str">
        <f t="shared" si="101"/>
        <v>Muckatah</v>
      </c>
      <c r="H1593" s="81">
        <f t="shared" si="102"/>
        <v>0</v>
      </c>
    </row>
    <row r="1594" spans="2:8" x14ac:dyDescent="0.3">
      <c r="B1594" s="72">
        <v>1588</v>
      </c>
      <c r="C1594" s="92" t="s">
        <v>1952</v>
      </c>
      <c r="D1594" s="93">
        <f>VLOOKUP($B1594,'Data 2'!$A$6:$U$2935,2+$H$4)</f>
        <v>0</v>
      </c>
      <c r="E1594" s="93">
        <f t="shared" si="99"/>
        <v>1.5880000000000002E-2</v>
      </c>
      <c r="F1594" s="94">
        <f t="shared" si="100"/>
        <v>1762</v>
      </c>
      <c r="G1594" s="80" t="str">
        <f t="shared" si="101"/>
        <v>Moyston</v>
      </c>
      <c r="H1594" s="81">
        <f t="shared" si="102"/>
        <v>0</v>
      </c>
    </row>
    <row r="1595" spans="2:8" x14ac:dyDescent="0.3">
      <c r="B1595" s="72">
        <v>1589</v>
      </c>
      <c r="C1595" s="92" t="s">
        <v>1953</v>
      </c>
      <c r="D1595" s="93">
        <f>VLOOKUP($B1595,'Data 2'!$A$6:$U$2935,2+$H$4)</f>
        <v>0</v>
      </c>
      <c r="E1595" s="93">
        <f t="shared" si="99"/>
        <v>1.5890000000000001E-2</v>
      </c>
      <c r="F1595" s="94">
        <f t="shared" si="100"/>
        <v>1761</v>
      </c>
      <c r="G1595" s="80" t="str">
        <f t="shared" si="101"/>
        <v>Moyreisk</v>
      </c>
      <c r="H1595" s="81">
        <f t="shared" si="102"/>
        <v>0</v>
      </c>
    </row>
    <row r="1596" spans="2:8" x14ac:dyDescent="0.3">
      <c r="B1596" s="72">
        <v>1590</v>
      </c>
      <c r="C1596" s="92" t="s">
        <v>1954</v>
      </c>
      <c r="D1596" s="93">
        <f>VLOOKUP($B1596,'Data 2'!$A$6:$U$2935,2+$H$4)</f>
        <v>0</v>
      </c>
      <c r="E1596" s="93">
        <f t="shared" si="99"/>
        <v>1.5900000000000001E-2</v>
      </c>
      <c r="F1596" s="94">
        <f t="shared" si="100"/>
        <v>1760</v>
      </c>
      <c r="G1596" s="80" t="str">
        <f t="shared" si="101"/>
        <v>Moyhu</v>
      </c>
      <c r="H1596" s="81">
        <f t="shared" si="102"/>
        <v>0</v>
      </c>
    </row>
    <row r="1597" spans="2:8" x14ac:dyDescent="0.3">
      <c r="B1597" s="72">
        <v>1591</v>
      </c>
      <c r="C1597" s="92" t="s">
        <v>1955</v>
      </c>
      <c r="D1597" s="93">
        <f>VLOOKUP($B1597,'Data 2'!$A$6:$U$2935,2+$H$4)</f>
        <v>0</v>
      </c>
      <c r="E1597" s="93">
        <f t="shared" si="99"/>
        <v>1.5910000000000001E-2</v>
      </c>
      <c r="F1597" s="94">
        <f t="shared" si="100"/>
        <v>1759</v>
      </c>
      <c r="G1597" s="80" t="str">
        <f t="shared" si="101"/>
        <v>Moutajup</v>
      </c>
      <c r="H1597" s="81">
        <f t="shared" si="102"/>
        <v>0</v>
      </c>
    </row>
    <row r="1598" spans="2:8" x14ac:dyDescent="0.3">
      <c r="B1598" s="72">
        <v>1592</v>
      </c>
      <c r="C1598" s="92" t="s">
        <v>1956</v>
      </c>
      <c r="D1598" s="93">
        <f>VLOOKUP($B1598,'Data 2'!$A$6:$U$2935,2+$H$4)</f>
        <v>0</v>
      </c>
      <c r="E1598" s="93">
        <f t="shared" si="99"/>
        <v>1.592E-2</v>
      </c>
      <c r="F1598" s="94">
        <f t="shared" si="100"/>
        <v>1758</v>
      </c>
      <c r="G1598" s="80" t="str">
        <f t="shared" si="101"/>
        <v>Mountain View (Vic.)</v>
      </c>
      <c r="H1598" s="81">
        <f t="shared" si="102"/>
        <v>0</v>
      </c>
    </row>
    <row r="1599" spans="2:8" x14ac:dyDescent="0.3">
      <c r="B1599" s="72">
        <v>1593</v>
      </c>
      <c r="C1599" s="92" t="s">
        <v>421</v>
      </c>
      <c r="D1599" s="93">
        <f>VLOOKUP($B1599,'Data 2'!$A$6:$U$2935,2+$H$4)</f>
        <v>5.5944055944055942</v>
      </c>
      <c r="E1599" s="93">
        <f t="shared" si="99"/>
        <v>5.6103355944055942</v>
      </c>
      <c r="F1599" s="94">
        <f t="shared" si="100"/>
        <v>370</v>
      </c>
      <c r="G1599" s="80" t="str">
        <f t="shared" si="101"/>
        <v>Mountain Bay</v>
      </c>
      <c r="H1599" s="81">
        <f t="shared" si="102"/>
        <v>0</v>
      </c>
    </row>
    <row r="1600" spans="2:8" x14ac:dyDescent="0.3">
      <c r="B1600" s="72">
        <v>1594</v>
      </c>
      <c r="C1600" s="92" t="s">
        <v>1957</v>
      </c>
      <c r="D1600" s="93">
        <f>VLOOKUP($B1600,'Data 2'!$A$6:$U$2935,2+$H$4)</f>
        <v>0</v>
      </c>
      <c r="E1600" s="93">
        <f t="shared" si="99"/>
        <v>1.5940000000000003E-2</v>
      </c>
      <c r="F1600" s="94">
        <f t="shared" si="100"/>
        <v>1757</v>
      </c>
      <c r="G1600" s="80" t="str">
        <f t="shared" si="101"/>
        <v>Mount Wallace</v>
      </c>
      <c r="H1600" s="81">
        <f t="shared" si="102"/>
        <v>0</v>
      </c>
    </row>
    <row r="1601" spans="2:8" x14ac:dyDescent="0.3">
      <c r="B1601" s="72">
        <v>1595</v>
      </c>
      <c r="C1601" s="92" t="s">
        <v>1958</v>
      </c>
      <c r="D1601" s="93">
        <f>VLOOKUP($B1601,'Data 2'!$A$6:$U$2935,2+$H$4)</f>
        <v>0</v>
      </c>
      <c r="E1601" s="93">
        <f t="shared" si="99"/>
        <v>1.5950000000000002E-2</v>
      </c>
      <c r="F1601" s="94">
        <f t="shared" si="100"/>
        <v>1756</v>
      </c>
      <c r="G1601" s="80" t="str">
        <f t="shared" si="101"/>
        <v>Mount Taylor</v>
      </c>
      <c r="H1601" s="81">
        <f t="shared" si="102"/>
        <v>0</v>
      </c>
    </row>
    <row r="1602" spans="2:8" x14ac:dyDescent="0.3">
      <c r="B1602" s="72">
        <v>1596</v>
      </c>
      <c r="C1602" s="92" t="s">
        <v>1959</v>
      </c>
      <c r="D1602" s="93">
        <f>VLOOKUP($B1602,'Data 2'!$A$6:$U$2935,2+$H$4)</f>
        <v>0</v>
      </c>
      <c r="E1602" s="93">
        <f t="shared" si="99"/>
        <v>1.5960000000000002E-2</v>
      </c>
      <c r="F1602" s="94">
        <f t="shared" si="100"/>
        <v>1755</v>
      </c>
      <c r="G1602" s="80" t="str">
        <f t="shared" si="101"/>
        <v>Mount Tassie</v>
      </c>
      <c r="H1602" s="81">
        <f t="shared" si="102"/>
        <v>0</v>
      </c>
    </row>
    <row r="1603" spans="2:8" x14ac:dyDescent="0.3">
      <c r="B1603" s="72">
        <v>1597</v>
      </c>
      <c r="C1603" s="92" t="s">
        <v>3137</v>
      </c>
      <c r="D1603" s="93">
        <f>VLOOKUP($B1603,'Data 2'!$A$6:$U$2935,2+$H$4)</f>
        <v>4.9019607843137258</v>
      </c>
      <c r="E1603" s="93">
        <f t="shared" si="99"/>
        <v>4.9179307843137261</v>
      </c>
      <c r="F1603" s="94">
        <f t="shared" si="100"/>
        <v>427</v>
      </c>
      <c r="G1603" s="80" t="str">
        <f t="shared" si="101"/>
        <v>Mount Sabine</v>
      </c>
      <c r="H1603" s="81">
        <f t="shared" si="102"/>
        <v>0</v>
      </c>
    </row>
    <row r="1604" spans="2:8" x14ac:dyDescent="0.3">
      <c r="B1604" s="72">
        <v>1598</v>
      </c>
      <c r="C1604" s="92" t="s">
        <v>1960</v>
      </c>
      <c r="D1604" s="93">
        <f>VLOOKUP($B1604,'Data 2'!$A$6:$U$2935,2+$H$4)</f>
        <v>0</v>
      </c>
      <c r="E1604" s="93">
        <f t="shared" si="99"/>
        <v>1.5980000000000001E-2</v>
      </c>
      <c r="F1604" s="94">
        <f t="shared" si="100"/>
        <v>1754</v>
      </c>
      <c r="G1604" s="80" t="str">
        <f t="shared" si="101"/>
        <v>Mount Rowan</v>
      </c>
      <c r="H1604" s="81">
        <f t="shared" si="102"/>
        <v>0</v>
      </c>
    </row>
    <row r="1605" spans="2:8" x14ac:dyDescent="0.3">
      <c r="B1605" s="72">
        <v>1599</v>
      </c>
      <c r="C1605" s="92" t="s">
        <v>1961</v>
      </c>
      <c r="D1605" s="93">
        <f>VLOOKUP($B1605,'Data 2'!$A$6:$U$2935,2+$H$4)</f>
        <v>4.4444444444444446</v>
      </c>
      <c r="E1605" s="93">
        <f t="shared" si="99"/>
        <v>4.460434444444445</v>
      </c>
      <c r="F1605" s="94">
        <f t="shared" si="100"/>
        <v>460</v>
      </c>
      <c r="G1605" s="80" t="str">
        <f t="shared" si="101"/>
        <v>Mount Richmond</v>
      </c>
      <c r="H1605" s="81">
        <f t="shared" si="102"/>
        <v>0</v>
      </c>
    </row>
    <row r="1606" spans="2:8" x14ac:dyDescent="0.3">
      <c r="B1606" s="72">
        <v>1600</v>
      </c>
      <c r="C1606" s="92" t="s">
        <v>1962</v>
      </c>
      <c r="D1606" s="93">
        <f>VLOOKUP($B1606,'Data 2'!$A$6:$U$2935,2+$H$4)</f>
        <v>0</v>
      </c>
      <c r="E1606" s="93">
        <f t="shared" si="99"/>
        <v>1.6E-2</v>
      </c>
      <c r="F1606" s="94">
        <f t="shared" si="100"/>
        <v>1753</v>
      </c>
      <c r="G1606" s="80" t="str">
        <f t="shared" si="101"/>
        <v>Mount Prospect</v>
      </c>
      <c r="H1606" s="81">
        <f t="shared" si="102"/>
        <v>0</v>
      </c>
    </row>
    <row r="1607" spans="2:8" x14ac:dyDescent="0.3">
      <c r="B1607" s="72">
        <v>1601</v>
      </c>
      <c r="C1607" s="92" t="s">
        <v>1963</v>
      </c>
      <c r="D1607" s="93">
        <f>VLOOKUP($B1607,'Data 2'!$A$6:$U$2935,2+$H$4)</f>
        <v>0</v>
      </c>
      <c r="E1607" s="93">
        <f t="shared" si="99"/>
        <v>1.601E-2</v>
      </c>
      <c r="F1607" s="94">
        <f t="shared" si="100"/>
        <v>1752</v>
      </c>
      <c r="G1607" s="80" t="str">
        <f t="shared" si="101"/>
        <v>Mount Napier</v>
      </c>
      <c r="H1607" s="81">
        <f t="shared" si="102"/>
        <v>0</v>
      </c>
    </row>
    <row r="1608" spans="2:8" x14ac:dyDescent="0.3">
      <c r="B1608" s="72">
        <v>1602</v>
      </c>
      <c r="C1608" s="92" t="s">
        <v>1964</v>
      </c>
      <c r="D1608" s="93">
        <f>VLOOKUP($B1608,'Data 2'!$A$6:$U$2935,2+$H$4)</f>
        <v>0</v>
      </c>
      <c r="E1608" s="93">
        <f t="shared" ref="E1608:E1671" si="103">D1608+0.00001*B1608</f>
        <v>1.6020000000000003E-2</v>
      </c>
      <c r="F1608" s="94">
        <f t="shared" ref="F1608:F1671" si="104">RANK(E1608,E$7:E$2935)</f>
        <v>1751</v>
      </c>
      <c r="G1608" s="80" t="str">
        <f t="shared" ref="G1608:G1671" si="105">VLOOKUP(MATCH(B1608,F$7:F$2935,0),$B$7:$D$2935,2)</f>
        <v>Mount Moriac</v>
      </c>
      <c r="H1608" s="81">
        <f t="shared" ref="H1608:H1671" si="106">VLOOKUP(MATCH(B1608,F$7:F$2935,0),$B$7:$D$2935,3)</f>
        <v>0</v>
      </c>
    </row>
    <row r="1609" spans="2:8" x14ac:dyDescent="0.3">
      <c r="B1609" s="72">
        <v>1603</v>
      </c>
      <c r="C1609" s="92" t="s">
        <v>1965</v>
      </c>
      <c r="D1609" s="93">
        <f>VLOOKUP($B1609,'Data 2'!$A$6:$U$2935,2+$H$4)</f>
        <v>0</v>
      </c>
      <c r="E1609" s="93">
        <f t="shared" si="103"/>
        <v>1.6030000000000003E-2</v>
      </c>
      <c r="F1609" s="94">
        <f t="shared" si="104"/>
        <v>1750</v>
      </c>
      <c r="G1609" s="80" t="str">
        <f t="shared" si="105"/>
        <v>Mount Mercer</v>
      </c>
      <c r="H1609" s="81">
        <f t="shared" si="106"/>
        <v>0</v>
      </c>
    </row>
    <row r="1610" spans="2:8" x14ac:dyDescent="0.3">
      <c r="B1610" s="72">
        <v>1604</v>
      </c>
      <c r="C1610" s="92" t="s">
        <v>128</v>
      </c>
      <c r="D1610" s="93">
        <f>VLOOKUP($B1610,'Data 2'!$A$6:$U$2935,2+$H$4)</f>
        <v>2.6833631484794274</v>
      </c>
      <c r="E1610" s="93">
        <f t="shared" si="103"/>
        <v>2.6994031484794272</v>
      </c>
      <c r="F1610" s="94">
        <f t="shared" si="104"/>
        <v>620</v>
      </c>
      <c r="G1610" s="80" t="str">
        <f t="shared" si="105"/>
        <v>Mount Major</v>
      </c>
      <c r="H1610" s="81">
        <f t="shared" si="106"/>
        <v>0</v>
      </c>
    </row>
    <row r="1611" spans="2:8" x14ac:dyDescent="0.3">
      <c r="B1611" s="72">
        <v>1605</v>
      </c>
      <c r="C1611" s="92" t="s">
        <v>1966</v>
      </c>
      <c r="D1611" s="93">
        <f>VLOOKUP($B1611,'Data 2'!$A$6:$U$2935,2+$H$4)</f>
        <v>0</v>
      </c>
      <c r="E1611" s="93">
        <f t="shared" si="103"/>
        <v>1.6050000000000002E-2</v>
      </c>
      <c r="F1611" s="94">
        <f t="shared" si="104"/>
        <v>1749</v>
      </c>
      <c r="G1611" s="80" t="str">
        <f t="shared" si="105"/>
        <v>Mount Macedon</v>
      </c>
      <c r="H1611" s="81">
        <f t="shared" si="106"/>
        <v>0</v>
      </c>
    </row>
    <row r="1612" spans="2:8" x14ac:dyDescent="0.3">
      <c r="B1612" s="72">
        <v>1606</v>
      </c>
      <c r="C1612" s="92" t="s">
        <v>1967</v>
      </c>
      <c r="D1612" s="93">
        <f>VLOOKUP($B1612,'Data 2'!$A$6:$U$2935,2+$H$4)</f>
        <v>0</v>
      </c>
      <c r="E1612" s="93">
        <f t="shared" si="103"/>
        <v>1.6060000000000001E-2</v>
      </c>
      <c r="F1612" s="94">
        <f t="shared" si="104"/>
        <v>1748</v>
      </c>
      <c r="G1612" s="80" t="str">
        <f t="shared" si="105"/>
        <v>Mount Lonarch</v>
      </c>
      <c r="H1612" s="81">
        <f t="shared" si="106"/>
        <v>0</v>
      </c>
    </row>
    <row r="1613" spans="2:8" x14ac:dyDescent="0.3">
      <c r="B1613" s="72">
        <v>1607</v>
      </c>
      <c r="C1613" s="92" t="s">
        <v>1968</v>
      </c>
      <c r="D1613" s="93">
        <f>VLOOKUP($B1613,'Data 2'!$A$6:$U$2935,2+$H$4)</f>
        <v>0</v>
      </c>
      <c r="E1613" s="93">
        <f t="shared" si="103"/>
        <v>1.6070000000000001E-2</v>
      </c>
      <c r="F1613" s="94">
        <f t="shared" si="104"/>
        <v>1747</v>
      </c>
      <c r="G1613" s="80" t="str">
        <f t="shared" si="105"/>
        <v>Mount Hooghly</v>
      </c>
      <c r="H1613" s="81">
        <f t="shared" si="106"/>
        <v>0</v>
      </c>
    </row>
    <row r="1614" spans="2:8" x14ac:dyDescent="0.3">
      <c r="B1614" s="72">
        <v>1608</v>
      </c>
      <c r="C1614" s="92" t="s">
        <v>1969</v>
      </c>
      <c r="D1614" s="93">
        <f>VLOOKUP($B1614,'Data 2'!$A$6:$U$2935,2+$H$4)</f>
        <v>0</v>
      </c>
      <c r="E1614" s="93">
        <f t="shared" si="103"/>
        <v>1.6080000000000001E-2</v>
      </c>
      <c r="F1614" s="94">
        <f t="shared" si="104"/>
        <v>1746</v>
      </c>
      <c r="G1614" s="80" t="str">
        <f t="shared" si="105"/>
        <v>Mount Glasgow</v>
      </c>
      <c r="H1614" s="81">
        <f t="shared" si="106"/>
        <v>0</v>
      </c>
    </row>
    <row r="1615" spans="2:8" x14ac:dyDescent="0.3">
      <c r="B1615" s="72">
        <v>1609</v>
      </c>
      <c r="C1615" s="92" t="s">
        <v>1970</v>
      </c>
      <c r="D1615" s="93">
        <f>VLOOKUP($B1615,'Data 2'!$A$6:$U$2935,2+$H$4)</f>
        <v>0</v>
      </c>
      <c r="E1615" s="93">
        <f t="shared" si="103"/>
        <v>1.609E-2</v>
      </c>
      <c r="F1615" s="94">
        <f t="shared" si="104"/>
        <v>1745</v>
      </c>
      <c r="G1615" s="80" t="str">
        <f t="shared" si="105"/>
        <v>Mount Franklin</v>
      </c>
      <c r="H1615" s="81">
        <f t="shared" si="106"/>
        <v>0</v>
      </c>
    </row>
    <row r="1616" spans="2:8" x14ac:dyDescent="0.3">
      <c r="B1616" s="72">
        <v>1610</v>
      </c>
      <c r="C1616" s="92" t="s">
        <v>1971</v>
      </c>
      <c r="D1616" s="93">
        <f>VLOOKUP($B1616,'Data 2'!$A$6:$U$2935,2+$H$4)</f>
        <v>0</v>
      </c>
      <c r="E1616" s="93">
        <f t="shared" si="103"/>
        <v>1.61E-2</v>
      </c>
      <c r="F1616" s="94">
        <f t="shared" si="104"/>
        <v>1744</v>
      </c>
      <c r="G1616" s="80" t="str">
        <f t="shared" si="105"/>
        <v>Mount Emu</v>
      </c>
      <c r="H1616" s="81">
        <f t="shared" si="106"/>
        <v>0</v>
      </c>
    </row>
    <row r="1617" spans="2:8" x14ac:dyDescent="0.3">
      <c r="B1617" s="72">
        <v>1611</v>
      </c>
      <c r="C1617" s="92" t="s">
        <v>1972</v>
      </c>
      <c r="D1617" s="93">
        <f>VLOOKUP($B1617,'Data 2'!$A$6:$U$2935,2+$H$4)</f>
        <v>0</v>
      </c>
      <c r="E1617" s="93">
        <f t="shared" si="103"/>
        <v>1.6110000000000003E-2</v>
      </c>
      <c r="F1617" s="94">
        <f t="shared" si="104"/>
        <v>1743</v>
      </c>
      <c r="G1617" s="80" t="str">
        <f t="shared" si="105"/>
        <v>Mount Egerton</v>
      </c>
      <c r="H1617" s="81">
        <f t="shared" si="106"/>
        <v>0</v>
      </c>
    </row>
    <row r="1618" spans="2:8" x14ac:dyDescent="0.3">
      <c r="B1618" s="72">
        <v>1612</v>
      </c>
      <c r="C1618" s="92" t="s">
        <v>1973</v>
      </c>
      <c r="D1618" s="93">
        <f>VLOOKUP($B1618,'Data 2'!$A$6:$U$2935,2+$H$4)</f>
        <v>2.8846153846153846</v>
      </c>
      <c r="E1618" s="93">
        <f t="shared" si="103"/>
        <v>2.9007353846153845</v>
      </c>
      <c r="F1618" s="94">
        <f t="shared" si="104"/>
        <v>600</v>
      </c>
      <c r="G1618" s="80" t="str">
        <f t="shared" si="105"/>
        <v>Mount Dryden</v>
      </c>
      <c r="H1618" s="81">
        <f t="shared" si="106"/>
        <v>0</v>
      </c>
    </row>
    <row r="1619" spans="2:8" x14ac:dyDescent="0.3">
      <c r="B1619" s="72">
        <v>1613</v>
      </c>
      <c r="C1619" s="92" t="s">
        <v>1974</v>
      </c>
      <c r="D1619" s="93">
        <f>VLOOKUP($B1619,'Data 2'!$A$6:$U$2935,2+$H$4)</f>
        <v>0</v>
      </c>
      <c r="E1619" s="93">
        <f t="shared" si="103"/>
        <v>1.6130000000000002E-2</v>
      </c>
      <c r="F1619" s="94">
        <f t="shared" si="104"/>
        <v>1742</v>
      </c>
      <c r="G1619" s="80" t="str">
        <f t="shared" si="105"/>
        <v>Mount Doran</v>
      </c>
      <c r="H1619" s="81">
        <f t="shared" si="106"/>
        <v>0</v>
      </c>
    </row>
    <row r="1620" spans="2:8" x14ac:dyDescent="0.3">
      <c r="B1620" s="72">
        <v>1614</v>
      </c>
      <c r="C1620" s="92" t="s">
        <v>1975</v>
      </c>
      <c r="D1620" s="93">
        <f>VLOOKUP($B1620,'Data 2'!$A$6:$U$2935,2+$H$4)</f>
        <v>0</v>
      </c>
      <c r="E1620" s="93">
        <f t="shared" si="103"/>
        <v>1.6140000000000002E-2</v>
      </c>
      <c r="F1620" s="94">
        <f t="shared" si="104"/>
        <v>1741</v>
      </c>
      <c r="G1620" s="80" t="str">
        <f t="shared" si="105"/>
        <v>Mount Dandenong</v>
      </c>
      <c r="H1620" s="81">
        <f t="shared" si="106"/>
        <v>0</v>
      </c>
    </row>
    <row r="1621" spans="2:8" x14ac:dyDescent="0.3">
      <c r="B1621" s="72">
        <v>1615</v>
      </c>
      <c r="C1621" s="92" t="s">
        <v>1976</v>
      </c>
      <c r="D1621" s="93">
        <f>VLOOKUP($B1621,'Data 2'!$A$6:$U$2935,2+$H$4)</f>
        <v>4.8192771084337354</v>
      </c>
      <c r="E1621" s="93">
        <f t="shared" si="103"/>
        <v>4.835427108433735</v>
      </c>
      <c r="F1621" s="94">
        <f t="shared" si="104"/>
        <v>435</v>
      </c>
      <c r="G1621" s="80" t="str">
        <f t="shared" si="105"/>
        <v>Mount Cole Creek</v>
      </c>
      <c r="H1621" s="81">
        <f t="shared" si="106"/>
        <v>0</v>
      </c>
    </row>
    <row r="1622" spans="2:8" x14ac:dyDescent="0.3">
      <c r="B1622" s="72">
        <v>1616</v>
      </c>
      <c r="C1622" s="92" t="s">
        <v>1977</v>
      </c>
      <c r="D1622" s="93">
        <f>VLOOKUP($B1622,'Data 2'!$A$6:$U$2935,2+$H$4)</f>
        <v>0</v>
      </c>
      <c r="E1622" s="93">
        <f t="shared" si="103"/>
        <v>1.6160000000000001E-2</v>
      </c>
      <c r="F1622" s="94">
        <f t="shared" si="104"/>
        <v>1740</v>
      </c>
      <c r="G1622" s="80" t="str">
        <f t="shared" si="105"/>
        <v>Mount Cole</v>
      </c>
      <c r="H1622" s="81">
        <f t="shared" si="106"/>
        <v>0</v>
      </c>
    </row>
    <row r="1623" spans="2:8" x14ac:dyDescent="0.3">
      <c r="B1623" s="72">
        <v>1617</v>
      </c>
      <c r="C1623" s="92" t="s">
        <v>1978</v>
      </c>
      <c r="D1623" s="93">
        <f>VLOOKUP($B1623,'Data 2'!$A$6:$U$2935,2+$H$4)</f>
        <v>42.857142857142854</v>
      </c>
      <c r="E1623" s="93">
        <f t="shared" si="103"/>
        <v>42.873312857142857</v>
      </c>
      <c r="F1623" s="94">
        <f t="shared" si="104"/>
        <v>16</v>
      </c>
      <c r="G1623" s="80" t="str">
        <f t="shared" si="105"/>
        <v>Mount Cameron</v>
      </c>
      <c r="H1623" s="81">
        <f t="shared" si="106"/>
        <v>0</v>
      </c>
    </row>
    <row r="1624" spans="2:8" x14ac:dyDescent="0.3">
      <c r="B1624" s="72">
        <v>1618</v>
      </c>
      <c r="C1624" s="92" t="s">
        <v>1979</v>
      </c>
      <c r="D1624" s="93">
        <f>VLOOKUP($B1624,'Data 2'!$A$6:$U$2935,2+$H$4)</f>
        <v>12.5</v>
      </c>
      <c r="E1624" s="93">
        <f t="shared" si="103"/>
        <v>12.51618</v>
      </c>
      <c r="F1624" s="94">
        <f t="shared" si="104"/>
        <v>111</v>
      </c>
      <c r="G1624" s="80" t="str">
        <f t="shared" si="105"/>
        <v>Mount Camel</v>
      </c>
      <c r="H1624" s="81">
        <f t="shared" si="106"/>
        <v>0</v>
      </c>
    </row>
    <row r="1625" spans="2:8" x14ac:dyDescent="0.3">
      <c r="B1625" s="72">
        <v>1619</v>
      </c>
      <c r="C1625" s="92" t="s">
        <v>1980</v>
      </c>
      <c r="D1625" s="93">
        <f>VLOOKUP($B1625,'Data 2'!$A$6:$U$2935,2+$H$4)</f>
        <v>0</v>
      </c>
      <c r="E1625" s="93">
        <f t="shared" si="103"/>
        <v>1.6190000000000003E-2</v>
      </c>
      <c r="F1625" s="94">
        <f t="shared" si="104"/>
        <v>1739</v>
      </c>
      <c r="G1625" s="80" t="str">
        <f t="shared" si="105"/>
        <v>Mount Bute</v>
      </c>
      <c r="H1625" s="81">
        <f t="shared" si="106"/>
        <v>0</v>
      </c>
    </row>
    <row r="1626" spans="2:8" x14ac:dyDescent="0.3">
      <c r="B1626" s="72">
        <v>1620</v>
      </c>
      <c r="C1626" s="92" t="s">
        <v>1981</v>
      </c>
      <c r="D1626" s="93">
        <f>VLOOKUP($B1626,'Data 2'!$A$6:$U$2935,2+$H$4)</f>
        <v>0</v>
      </c>
      <c r="E1626" s="93">
        <f t="shared" si="103"/>
        <v>1.6200000000000003E-2</v>
      </c>
      <c r="F1626" s="94">
        <f t="shared" si="104"/>
        <v>1738</v>
      </c>
      <c r="G1626" s="80" t="str">
        <f t="shared" si="105"/>
        <v>Mount Burnett</v>
      </c>
      <c r="H1626" s="81">
        <f t="shared" si="106"/>
        <v>0</v>
      </c>
    </row>
    <row r="1627" spans="2:8" x14ac:dyDescent="0.3">
      <c r="B1627" s="72">
        <v>1621</v>
      </c>
      <c r="C1627" s="92" t="s">
        <v>1982</v>
      </c>
      <c r="D1627" s="93">
        <f>VLOOKUP($B1627,'Data 2'!$A$6:$U$2935,2+$H$4)</f>
        <v>0</v>
      </c>
      <c r="E1627" s="93">
        <f t="shared" si="103"/>
        <v>1.6210000000000002E-2</v>
      </c>
      <c r="F1627" s="94">
        <f t="shared" si="104"/>
        <v>1737</v>
      </c>
      <c r="G1627" s="80" t="str">
        <f t="shared" si="105"/>
        <v>Mount Buffalo</v>
      </c>
      <c r="H1627" s="81">
        <f t="shared" si="106"/>
        <v>0</v>
      </c>
    </row>
    <row r="1628" spans="2:8" x14ac:dyDescent="0.3">
      <c r="B1628" s="72">
        <v>1622</v>
      </c>
      <c r="C1628" s="92" t="s">
        <v>1983</v>
      </c>
      <c r="D1628" s="93">
        <f>VLOOKUP($B1628,'Data 2'!$A$6:$U$2935,2+$H$4)</f>
        <v>0</v>
      </c>
      <c r="E1628" s="93">
        <f t="shared" si="103"/>
        <v>1.6220000000000002E-2</v>
      </c>
      <c r="F1628" s="94">
        <f t="shared" si="104"/>
        <v>1736</v>
      </c>
      <c r="G1628" s="80" t="str">
        <f t="shared" si="105"/>
        <v>Mount Bruno</v>
      </c>
      <c r="H1628" s="81">
        <f t="shared" si="106"/>
        <v>0</v>
      </c>
    </row>
    <row r="1629" spans="2:8" x14ac:dyDescent="0.3">
      <c r="B1629" s="72">
        <v>1623</v>
      </c>
      <c r="C1629" s="92" t="s">
        <v>1984</v>
      </c>
      <c r="D1629" s="93">
        <f>VLOOKUP($B1629,'Data 2'!$A$6:$U$2935,2+$H$4)</f>
        <v>0</v>
      </c>
      <c r="E1629" s="93">
        <f t="shared" si="103"/>
        <v>1.6230000000000001E-2</v>
      </c>
      <c r="F1629" s="94">
        <f t="shared" si="104"/>
        <v>1735</v>
      </c>
      <c r="G1629" s="80" t="str">
        <f t="shared" si="105"/>
        <v>Mount Bolton</v>
      </c>
      <c r="H1629" s="81">
        <f t="shared" si="106"/>
        <v>0</v>
      </c>
    </row>
    <row r="1630" spans="2:8" x14ac:dyDescent="0.3">
      <c r="B1630" s="72">
        <v>1624</v>
      </c>
      <c r="C1630" s="92" t="s">
        <v>1985</v>
      </c>
      <c r="D1630" s="93">
        <f>VLOOKUP($B1630,'Data 2'!$A$6:$U$2935,2+$H$4)</f>
        <v>0</v>
      </c>
      <c r="E1630" s="93">
        <f t="shared" si="103"/>
        <v>1.6240000000000001E-2</v>
      </c>
      <c r="F1630" s="94">
        <f t="shared" si="104"/>
        <v>1734</v>
      </c>
      <c r="G1630" s="80" t="str">
        <f t="shared" si="105"/>
        <v>Mount Best</v>
      </c>
      <c r="H1630" s="81">
        <f t="shared" si="106"/>
        <v>0</v>
      </c>
    </row>
    <row r="1631" spans="2:8" x14ac:dyDescent="0.3">
      <c r="B1631" s="72">
        <v>1625</v>
      </c>
      <c r="C1631" s="92" t="s">
        <v>1986</v>
      </c>
      <c r="D1631" s="93">
        <f>VLOOKUP($B1631,'Data 2'!$A$6:$U$2935,2+$H$4)</f>
        <v>9.8591549295774641</v>
      </c>
      <c r="E1631" s="93">
        <f t="shared" si="103"/>
        <v>9.8754049295774635</v>
      </c>
      <c r="F1631" s="94">
        <f t="shared" si="104"/>
        <v>161</v>
      </c>
      <c r="G1631" s="80" t="str">
        <f t="shared" si="105"/>
        <v>Mount Beckworth</v>
      </c>
      <c r="H1631" s="81">
        <f t="shared" si="106"/>
        <v>0</v>
      </c>
    </row>
    <row r="1632" spans="2:8" x14ac:dyDescent="0.3">
      <c r="B1632" s="72">
        <v>1626</v>
      </c>
      <c r="C1632" s="92" t="s">
        <v>1987</v>
      </c>
      <c r="D1632" s="93">
        <f>VLOOKUP($B1632,'Data 2'!$A$6:$U$2935,2+$H$4)</f>
        <v>0</v>
      </c>
      <c r="E1632" s="93">
        <f t="shared" si="103"/>
        <v>1.626E-2</v>
      </c>
      <c r="F1632" s="94">
        <f t="shared" si="104"/>
        <v>1733</v>
      </c>
      <c r="G1632" s="80" t="str">
        <f t="shared" si="105"/>
        <v>Mount Beauty</v>
      </c>
      <c r="H1632" s="81">
        <f t="shared" si="106"/>
        <v>0</v>
      </c>
    </row>
    <row r="1633" spans="2:8" x14ac:dyDescent="0.3">
      <c r="B1633" s="72">
        <v>1627</v>
      </c>
      <c r="C1633" s="92" t="s">
        <v>1988</v>
      </c>
      <c r="D1633" s="93">
        <f>VLOOKUP($B1633,'Data 2'!$A$6:$U$2935,2+$H$4)</f>
        <v>50</v>
      </c>
      <c r="E1633" s="93">
        <f t="shared" si="103"/>
        <v>50.016269999999999</v>
      </c>
      <c r="F1633" s="94">
        <f t="shared" si="104"/>
        <v>11</v>
      </c>
      <c r="G1633" s="80" t="str">
        <f t="shared" si="105"/>
        <v>Mount Alfred</v>
      </c>
      <c r="H1633" s="81">
        <f t="shared" si="106"/>
        <v>0</v>
      </c>
    </row>
    <row r="1634" spans="2:8" x14ac:dyDescent="0.3">
      <c r="B1634" s="72">
        <v>1628</v>
      </c>
      <c r="C1634" s="92" t="s">
        <v>1989</v>
      </c>
      <c r="D1634" s="93">
        <f>VLOOKUP($B1634,'Data 2'!$A$6:$U$2935,2+$H$4)</f>
        <v>0</v>
      </c>
      <c r="E1634" s="93">
        <f t="shared" si="103"/>
        <v>1.6280000000000003E-2</v>
      </c>
      <c r="F1634" s="94">
        <f t="shared" si="104"/>
        <v>1732</v>
      </c>
      <c r="G1634" s="80" t="str">
        <f t="shared" si="105"/>
        <v>Mossiface</v>
      </c>
      <c r="H1634" s="81">
        <f t="shared" si="106"/>
        <v>0</v>
      </c>
    </row>
    <row r="1635" spans="2:8" x14ac:dyDescent="0.3">
      <c r="B1635" s="72">
        <v>1629</v>
      </c>
      <c r="C1635" s="92" t="s">
        <v>422</v>
      </c>
      <c r="D1635" s="93">
        <f>VLOOKUP($B1635,'Data 2'!$A$6:$U$2935,2+$H$4)</f>
        <v>1.0849909584086799</v>
      </c>
      <c r="E1635" s="93">
        <f t="shared" si="103"/>
        <v>1.1012809584086798</v>
      </c>
      <c r="F1635" s="94">
        <f t="shared" si="104"/>
        <v>726</v>
      </c>
      <c r="G1635" s="80" t="str">
        <f t="shared" si="105"/>
        <v>Morton Plains</v>
      </c>
      <c r="H1635" s="81">
        <f t="shared" si="106"/>
        <v>0</v>
      </c>
    </row>
    <row r="1636" spans="2:8" x14ac:dyDescent="0.3">
      <c r="B1636" s="72">
        <v>1630</v>
      </c>
      <c r="C1636" s="92" t="s">
        <v>1990</v>
      </c>
      <c r="D1636" s="93">
        <f>VLOOKUP($B1636,'Data 2'!$A$6:$U$2935,2+$H$4)</f>
        <v>0</v>
      </c>
      <c r="E1636" s="93">
        <f t="shared" si="103"/>
        <v>1.6300000000000002E-2</v>
      </c>
      <c r="F1636" s="94">
        <f t="shared" si="104"/>
        <v>1731</v>
      </c>
      <c r="G1636" s="80" t="str">
        <f t="shared" si="105"/>
        <v>Mortlake (Vic.)</v>
      </c>
      <c r="H1636" s="81">
        <f t="shared" si="106"/>
        <v>0</v>
      </c>
    </row>
    <row r="1637" spans="2:8" x14ac:dyDescent="0.3">
      <c r="B1637" s="72">
        <v>1631</v>
      </c>
      <c r="C1637" s="92" t="s">
        <v>1991</v>
      </c>
      <c r="D1637" s="93">
        <f>VLOOKUP($B1637,'Data 2'!$A$6:$U$2935,2+$H$4)</f>
        <v>0</v>
      </c>
      <c r="E1637" s="93">
        <f t="shared" si="103"/>
        <v>1.6310000000000002E-2</v>
      </c>
      <c r="F1637" s="94">
        <f t="shared" si="104"/>
        <v>1730</v>
      </c>
      <c r="G1637" s="80" t="str">
        <f t="shared" si="105"/>
        <v>Morrl Morrl</v>
      </c>
      <c r="H1637" s="81">
        <f t="shared" si="106"/>
        <v>0</v>
      </c>
    </row>
    <row r="1638" spans="2:8" x14ac:dyDescent="0.3">
      <c r="B1638" s="72">
        <v>1632</v>
      </c>
      <c r="C1638" s="92" t="s">
        <v>1992</v>
      </c>
      <c r="D1638" s="93">
        <f>VLOOKUP($B1638,'Data 2'!$A$6:$U$2935,2+$H$4)</f>
        <v>0</v>
      </c>
      <c r="E1638" s="93">
        <f t="shared" si="103"/>
        <v>1.6320000000000001E-2</v>
      </c>
      <c r="F1638" s="94">
        <f t="shared" si="104"/>
        <v>1729</v>
      </c>
      <c r="G1638" s="80" t="str">
        <f t="shared" si="105"/>
        <v>Morrisons</v>
      </c>
      <c r="H1638" s="81">
        <f t="shared" si="106"/>
        <v>0</v>
      </c>
    </row>
    <row r="1639" spans="2:8" x14ac:dyDescent="0.3">
      <c r="B1639" s="72">
        <v>1633</v>
      </c>
      <c r="C1639" s="92" t="s">
        <v>1993</v>
      </c>
      <c r="D1639" s="93">
        <f>VLOOKUP($B1639,'Data 2'!$A$6:$U$2935,2+$H$4)</f>
        <v>0</v>
      </c>
      <c r="E1639" s="93">
        <f t="shared" si="103"/>
        <v>1.6330000000000001E-2</v>
      </c>
      <c r="F1639" s="94">
        <f t="shared" si="104"/>
        <v>1728</v>
      </c>
      <c r="G1639" s="80" t="str">
        <f t="shared" si="105"/>
        <v>Moroka</v>
      </c>
      <c r="H1639" s="81">
        <f t="shared" si="106"/>
        <v>0</v>
      </c>
    </row>
    <row r="1640" spans="2:8" x14ac:dyDescent="0.3">
      <c r="B1640" s="72">
        <v>1634</v>
      </c>
      <c r="C1640" s="92" t="s">
        <v>1994</v>
      </c>
      <c r="D1640" s="93">
        <f>VLOOKUP($B1640,'Data 2'!$A$6:$U$2935,2+$H$4)</f>
        <v>0</v>
      </c>
      <c r="E1640" s="93">
        <f t="shared" si="103"/>
        <v>1.634E-2</v>
      </c>
      <c r="F1640" s="94">
        <f t="shared" si="104"/>
        <v>1727</v>
      </c>
      <c r="G1640" s="80" t="str">
        <f t="shared" si="105"/>
        <v>Morgiana</v>
      </c>
      <c r="H1640" s="81">
        <f t="shared" si="106"/>
        <v>0</v>
      </c>
    </row>
    <row r="1641" spans="2:8" x14ac:dyDescent="0.3">
      <c r="B1641" s="72">
        <v>1635</v>
      </c>
      <c r="C1641" s="92" t="s">
        <v>423</v>
      </c>
      <c r="D1641" s="93">
        <f>VLOOKUP($B1641,'Data 2'!$A$6:$U$2935,2+$H$4)</f>
        <v>8.4477296726504747</v>
      </c>
      <c r="E1641" s="93">
        <f t="shared" si="103"/>
        <v>8.4640796726504739</v>
      </c>
      <c r="F1641" s="94">
        <f t="shared" si="104"/>
        <v>207</v>
      </c>
      <c r="G1641" s="80" t="str">
        <f t="shared" si="105"/>
        <v>Moranding</v>
      </c>
      <c r="H1641" s="81">
        <f t="shared" si="106"/>
        <v>0</v>
      </c>
    </row>
    <row r="1642" spans="2:8" x14ac:dyDescent="0.3">
      <c r="B1642" s="72">
        <v>1636</v>
      </c>
      <c r="C1642" s="92" t="s">
        <v>1995</v>
      </c>
      <c r="D1642" s="93">
        <f>VLOOKUP($B1642,'Data 2'!$A$6:$U$2935,2+$H$4)</f>
        <v>0</v>
      </c>
      <c r="E1642" s="93">
        <f t="shared" si="103"/>
        <v>1.6360000000000003E-2</v>
      </c>
      <c r="F1642" s="94">
        <f t="shared" si="104"/>
        <v>1726</v>
      </c>
      <c r="G1642" s="80" t="str">
        <f t="shared" si="105"/>
        <v>Mooroopna North West</v>
      </c>
      <c r="H1642" s="81">
        <f t="shared" si="106"/>
        <v>0</v>
      </c>
    </row>
    <row r="1643" spans="2:8" x14ac:dyDescent="0.3">
      <c r="B1643" s="72">
        <v>1637</v>
      </c>
      <c r="C1643" s="92" t="s">
        <v>1996</v>
      </c>
      <c r="D1643" s="93">
        <f>VLOOKUP($B1643,'Data 2'!$A$6:$U$2935,2+$H$4)</f>
        <v>0</v>
      </c>
      <c r="E1643" s="93">
        <f t="shared" si="103"/>
        <v>1.6370000000000003E-2</v>
      </c>
      <c r="F1643" s="94">
        <f t="shared" si="104"/>
        <v>1725</v>
      </c>
      <c r="G1643" s="80" t="str">
        <f t="shared" si="105"/>
        <v>Mooroopna North</v>
      </c>
      <c r="H1643" s="81">
        <f t="shared" si="106"/>
        <v>0</v>
      </c>
    </row>
    <row r="1644" spans="2:8" x14ac:dyDescent="0.3">
      <c r="B1644" s="72">
        <v>1638</v>
      </c>
      <c r="C1644" s="92" t="s">
        <v>1997</v>
      </c>
      <c r="D1644" s="93">
        <f>VLOOKUP($B1644,'Data 2'!$A$6:$U$2935,2+$H$4)</f>
        <v>0</v>
      </c>
      <c r="E1644" s="93">
        <f t="shared" si="103"/>
        <v>1.6380000000000002E-2</v>
      </c>
      <c r="F1644" s="94">
        <f t="shared" si="104"/>
        <v>1724</v>
      </c>
      <c r="G1644" s="80" t="str">
        <f t="shared" si="105"/>
        <v>Moorooduc</v>
      </c>
      <c r="H1644" s="81">
        <f t="shared" si="106"/>
        <v>0</v>
      </c>
    </row>
    <row r="1645" spans="2:8" x14ac:dyDescent="0.3">
      <c r="B1645" s="72">
        <v>1639</v>
      </c>
      <c r="C1645" s="92" t="s">
        <v>1998</v>
      </c>
      <c r="D1645" s="93">
        <f>VLOOKUP($B1645,'Data 2'!$A$6:$U$2935,2+$H$4)</f>
        <v>0</v>
      </c>
      <c r="E1645" s="93">
        <f t="shared" si="103"/>
        <v>1.6390000000000002E-2</v>
      </c>
      <c r="F1645" s="94">
        <f t="shared" si="104"/>
        <v>1723</v>
      </c>
      <c r="G1645" s="80" t="str">
        <f t="shared" si="105"/>
        <v>Moorngag</v>
      </c>
      <c r="H1645" s="81">
        <f t="shared" si="106"/>
        <v>0</v>
      </c>
    </row>
    <row r="1646" spans="2:8" x14ac:dyDescent="0.3">
      <c r="B1646" s="72">
        <v>1640</v>
      </c>
      <c r="C1646" s="92" t="s">
        <v>130</v>
      </c>
      <c r="D1646" s="93">
        <f>VLOOKUP($B1646,'Data 2'!$A$6:$U$2935,2+$H$4)</f>
        <v>4.1308089500860588</v>
      </c>
      <c r="E1646" s="93">
        <f t="shared" si="103"/>
        <v>4.1472089500860587</v>
      </c>
      <c r="F1646" s="94">
        <f t="shared" si="104"/>
        <v>486</v>
      </c>
      <c r="G1646" s="80" t="str">
        <f t="shared" si="105"/>
        <v>Moornapa</v>
      </c>
      <c r="H1646" s="81">
        <f t="shared" si="106"/>
        <v>0</v>
      </c>
    </row>
    <row r="1647" spans="2:8" x14ac:dyDescent="0.3">
      <c r="B1647" s="72">
        <v>1641</v>
      </c>
      <c r="C1647" s="92" t="s">
        <v>1999</v>
      </c>
      <c r="D1647" s="93">
        <f>VLOOKUP($B1647,'Data 2'!$A$6:$U$2935,2+$H$4)</f>
        <v>0</v>
      </c>
      <c r="E1647" s="93">
        <f t="shared" si="103"/>
        <v>1.6410000000000001E-2</v>
      </c>
      <c r="F1647" s="94">
        <f t="shared" si="104"/>
        <v>1722</v>
      </c>
      <c r="G1647" s="80" t="str">
        <f t="shared" si="105"/>
        <v>Moormbool West</v>
      </c>
      <c r="H1647" s="81">
        <f t="shared" si="106"/>
        <v>0</v>
      </c>
    </row>
    <row r="1648" spans="2:8" x14ac:dyDescent="0.3">
      <c r="B1648" s="72">
        <v>1642</v>
      </c>
      <c r="C1648" s="92" t="s">
        <v>2000</v>
      </c>
      <c r="D1648" s="93">
        <f>VLOOKUP($B1648,'Data 2'!$A$6:$U$2935,2+$H$4)</f>
        <v>10.455764075067025</v>
      </c>
      <c r="E1648" s="93">
        <f t="shared" si="103"/>
        <v>10.472184075067025</v>
      </c>
      <c r="F1648" s="94">
        <f t="shared" si="104"/>
        <v>149</v>
      </c>
      <c r="G1648" s="80" t="str">
        <f t="shared" si="105"/>
        <v>Moorilim</v>
      </c>
      <c r="H1648" s="81">
        <f t="shared" si="106"/>
        <v>0</v>
      </c>
    </row>
    <row r="1649" spans="2:8" x14ac:dyDescent="0.3">
      <c r="B1649" s="72">
        <v>1643</v>
      </c>
      <c r="C1649" s="92" t="s">
        <v>424</v>
      </c>
      <c r="D1649" s="93">
        <f>VLOOKUP($B1649,'Data 2'!$A$6:$U$2935,2+$H$4)</f>
        <v>14.416058394160583</v>
      </c>
      <c r="E1649" s="93">
        <f t="shared" si="103"/>
        <v>14.432488394160583</v>
      </c>
      <c r="F1649" s="94">
        <f t="shared" si="104"/>
        <v>85</v>
      </c>
      <c r="G1649" s="80" t="str">
        <f t="shared" si="105"/>
        <v>Mooralla</v>
      </c>
      <c r="H1649" s="81">
        <f t="shared" si="106"/>
        <v>0</v>
      </c>
    </row>
    <row r="1650" spans="2:8" x14ac:dyDescent="0.3">
      <c r="B1650" s="72">
        <v>1644</v>
      </c>
      <c r="C1650" s="92" t="s">
        <v>425</v>
      </c>
      <c r="D1650" s="93">
        <f>VLOOKUP($B1650,'Data 2'!$A$6:$U$2935,2+$H$4)</f>
        <v>10.526315789473683</v>
      </c>
      <c r="E1650" s="93">
        <f t="shared" si="103"/>
        <v>10.542755789473683</v>
      </c>
      <c r="F1650" s="94">
        <f t="shared" si="104"/>
        <v>147</v>
      </c>
      <c r="G1650" s="80" t="str">
        <f t="shared" si="105"/>
        <v>Moorabool</v>
      </c>
      <c r="H1650" s="81">
        <f t="shared" si="106"/>
        <v>0</v>
      </c>
    </row>
    <row r="1651" spans="2:8" x14ac:dyDescent="0.3">
      <c r="B1651" s="72">
        <v>1645</v>
      </c>
      <c r="C1651" s="92" t="s">
        <v>2001</v>
      </c>
      <c r="D1651" s="93">
        <f>VLOOKUP($B1651,'Data 2'!$A$6:$U$2935,2+$H$4)</f>
        <v>0</v>
      </c>
      <c r="E1651" s="93">
        <f t="shared" si="103"/>
        <v>1.6450000000000003E-2</v>
      </c>
      <c r="F1651" s="94">
        <f t="shared" si="104"/>
        <v>1721</v>
      </c>
      <c r="G1651" s="80" t="str">
        <f t="shared" si="105"/>
        <v>Moorabbin Airport</v>
      </c>
      <c r="H1651" s="81">
        <f t="shared" si="106"/>
        <v>0</v>
      </c>
    </row>
    <row r="1652" spans="2:8" x14ac:dyDescent="0.3">
      <c r="B1652" s="72">
        <v>1646</v>
      </c>
      <c r="C1652" s="92" t="s">
        <v>2002</v>
      </c>
      <c r="D1652" s="93">
        <f>VLOOKUP($B1652,'Data 2'!$A$6:$U$2935,2+$H$4)</f>
        <v>0</v>
      </c>
      <c r="E1652" s="93">
        <f t="shared" si="103"/>
        <v>1.6460000000000002E-2</v>
      </c>
      <c r="F1652" s="94">
        <f t="shared" si="104"/>
        <v>1720</v>
      </c>
      <c r="G1652" s="80" t="str">
        <f t="shared" si="105"/>
        <v>Moora (Vic.)</v>
      </c>
      <c r="H1652" s="81">
        <f t="shared" si="106"/>
        <v>0</v>
      </c>
    </row>
    <row r="1653" spans="2:8" x14ac:dyDescent="0.3">
      <c r="B1653" s="72">
        <v>1647</v>
      </c>
      <c r="C1653" s="92" t="s">
        <v>2003</v>
      </c>
      <c r="D1653" s="93">
        <f>VLOOKUP($B1653,'Data 2'!$A$6:$U$2935,2+$H$4)</f>
        <v>0</v>
      </c>
      <c r="E1653" s="93">
        <f t="shared" si="103"/>
        <v>1.6470000000000002E-2</v>
      </c>
      <c r="F1653" s="94">
        <f t="shared" si="104"/>
        <v>1719</v>
      </c>
      <c r="G1653" s="80" t="str">
        <f t="shared" si="105"/>
        <v>Moonlight Flat (Mount Alexander - Vic.)</v>
      </c>
      <c r="H1653" s="81">
        <f t="shared" si="106"/>
        <v>0</v>
      </c>
    </row>
    <row r="1654" spans="2:8" x14ac:dyDescent="0.3">
      <c r="B1654" s="72">
        <v>1648</v>
      </c>
      <c r="C1654" s="92" t="s">
        <v>426</v>
      </c>
      <c r="D1654" s="93">
        <f>VLOOKUP($B1654,'Data 2'!$A$6:$U$2935,2+$H$4)</f>
        <v>2.359882005899705</v>
      </c>
      <c r="E1654" s="93">
        <f t="shared" si="103"/>
        <v>2.376362005899705</v>
      </c>
      <c r="F1654" s="94">
        <f t="shared" si="104"/>
        <v>656</v>
      </c>
      <c r="G1654" s="80" t="str">
        <f t="shared" si="105"/>
        <v>Moonlight Flat (Central Goldfields - Vic.)</v>
      </c>
      <c r="H1654" s="81">
        <f t="shared" si="106"/>
        <v>0</v>
      </c>
    </row>
    <row r="1655" spans="2:8" x14ac:dyDescent="0.3">
      <c r="B1655" s="72">
        <v>1649</v>
      </c>
      <c r="C1655" s="92" t="s">
        <v>2004</v>
      </c>
      <c r="D1655" s="93">
        <f>VLOOKUP($B1655,'Data 2'!$A$6:$U$2935,2+$H$4)</f>
        <v>0</v>
      </c>
      <c r="E1655" s="93">
        <f t="shared" si="103"/>
        <v>1.6490000000000001E-2</v>
      </c>
      <c r="F1655" s="94">
        <f t="shared" si="104"/>
        <v>1718</v>
      </c>
      <c r="G1655" s="80" t="str">
        <f t="shared" si="105"/>
        <v>Moondarra</v>
      </c>
      <c r="H1655" s="81">
        <f t="shared" si="106"/>
        <v>0</v>
      </c>
    </row>
    <row r="1656" spans="2:8" x14ac:dyDescent="0.3">
      <c r="B1656" s="72">
        <v>1650</v>
      </c>
      <c r="C1656" s="92" t="s">
        <v>2005</v>
      </c>
      <c r="D1656" s="93">
        <f>VLOOKUP($B1656,'Data 2'!$A$6:$U$2935,2+$H$4)</f>
        <v>0</v>
      </c>
      <c r="E1656" s="93">
        <f t="shared" si="103"/>
        <v>1.6500000000000001E-2</v>
      </c>
      <c r="F1656" s="94">
        <f t="shared" si="104"/>
        <v>1717</v>
      </c>
      <c r="G1656" s="80" t="str">
        <f t="shared" si="105"/>
        <v>Moonambel</v>
      </c>
      <c r="H1656" s="81">
        <f t="shared" si="106"/>
        <v>0</v>
      </c>
    </row>
    <row r="1657" spans="2:8" x14ac:dyDescent="0.3">
      <c r="B1657" s="72">
        <v>1651</v>
      </c>
      <c r="C1657" s="92" t="s">
        <v>2006</v>
      </c>
      <c r="D1657" s="93">
        <f>VLOOKUP($B1657,'Data 2'!$A$6:$U$2935,2+$H$4)</f>
        <v>0</v>
      </c>
      <c r="E1657" s="93">
        <f t="shared" si="103"/>
        <v>1.651E-2</v>
      </c>
      <c r="F1657" s="94">
        <f t="shared" si="104"/>
        <v>1716</v>
      </c>
      <c r="G1657" s="80" t="str">
        <f t="shared" si="105"/>
        <v>Moolort</v>
      </c>
      <c r="H1657" s="81">
        <f t="shared" si="106"/>
        <v>0</v>
      </c>
    </row>
    <row r="1658" spans="2:8" x14ac:dyDescent="0.3">
      <c r="B1658" s="72">
        <v>1652</v>
      </c>
      <c r="C1658" s="92" t="s">
        <v>2007</v>
      </c>
      <c r="D1658" s="93">
        <f>VLOOKUP($B1658,'Data 2'!$A$6:$U$2935,2+$H$4)</f>
        <v>0</v>
      </c>
      <c r="E1658" s="93">
        <f t="shared" si="103"/>
        <v>1.652E-2</v>
      </c>
      <c r="F1658" s="94">
        <f t="shared" si="104"/>
        <v>1715</v>
      </c>
      <c r="G1658" s="80" t="str">
        <f t="shared" si="105"/>
        <v>Moolerr</v>
      </c>
      <c r="H1658" s="81">
        <f t="shared" si="106"/>
        <v>0</v>
      </c>
    </row>
    <row r="1659" spans="2:8" x14ac:dyDescent="0.3">
      <c r="B1659" s="72">
        <v>1653</v>
      </c>
      <c r="C1659" s="92" t="s">
        <v>427</v>
      </c>
      <c r="D1659" s="93">
        <f>VLOOKUP($B1659,'Data 2'!$A$6:$U$2935,2+$H$4)</f>
        <v>15.254237288135593</v>
      </c>
      <c r="E1659" s="93">
        <f t="shared" si="103"/>
        <v>15.270767288135593</v>
      </c>
      <c r="F1659" s="94">
        <f t="shared" si="104"/>
        <v>82</v>
      </c>
      <c r="G1659" s="80" t="str">
        <f t="shared" si="105"/>
        <v>Montgomery</v>
      </c>
      <c r="H1659" s="81">
        <f t="shared" si="106"/>
        <v>0</v>
      </c>
    </row>
    <row r="1660" spans="2:8" x14ac:dyDescent="0.3">
      <c r="B1660" s="72">
        <v>1654</v>
      </c>
      <c r="C1660" s="92" t="s">
        <v>2008</v>
      </c>
      <c r="D1660" s="93">
        <f>VLOOKUP($B1660,'Data 2'!$A$6:$U$2935,2+$H$4)</f>
        <v>7.6923076923076925</v>
      </c>
      <c r="E1660" s="93">
        <f t="shared" si="103"/>
        <v>7.7088476923076925</v>
      </c>
      <c r="F1660" s="94">
        <f t="shared" si="104"/>
        <v>242</v>
      </c>
      <c r="G1660" s="80" t="str">
        <f t="shared" si="105"/>
        <v>Monomeith</v>
      </c>
      <c r="H1660" s="81">
        <f t="shared" si="106"/>
        <v>0</v>
      </c>
    </row>
    <row r="1661" spans="2:8" x14ac:dyDescent="0.3">
      <c r="B1661" s="72">
        <v>1655</v>
      </c>
      <c r="C1661" s="92" t="s">
        <v>2009</v>
      </c>
      <c r="D1661" s="93">
        <f>VLOOKUP($B1661,'Data 2'!$A$6:$U$2935,2+$H$4)</f>
        <v>0</v>
      </c>
      <c r="E1661" s="93">
        <f t="shared" si="103"/>
        <v>1.6550000000000002E-2</v>
      </c>
      <c r="F1661" s="94">
        <f t="shared" si="104"/>
        <v>1714</v>
      </c>
      <c r="G1661" s="80" t="str">
        <f t="shared" si="105"/>
        <v>Monomak</v>
      </c>
      <c r="H1661" s="81">
        <f t="shared" si="106"/>
        <v>0</v>
      </c>
    </row>
    <row r="1662" spans="2:8" x14ac:dyDescent="0.3">
      <c r="B1662" s="72">
        <v>1656</v>
      </c>
      <c r="C1662" s="92" t="s">
        <v>2010</v>
      </c>
      <c r="D1662" s="93">
        <f>VLOOKUP($B1662,'Data 2'!$A$6:$U$2935,2+$H$4)</f>
        <v>16.129032258064516</v>
      </c>
      <c r="E1662" s="93">
        <f t="shared" si="103"/>
        <v>16.145592258064514</v>
      </c>
      <c r="F1662" s="94">
        <f t="shared" si="104"/>
        <v>69</v>
      </c>
      <c r="G1662" s="80" t="str">
        <f t="shared" si="105"/>
        <v>Mongans Bridge</v>
      </c>
      <c r="H1662" s="81">
        <f t="shared" si="106"/>
        <v>0</v>
      </c>
    </row>
    <row r="1663" spans="2:8" x14ac:dyDescent="0.3">
      <c r="B1663" s="72">
        <v>1657</v>
      </c>
      <c r="C1663" s="92" t="s">
        <v>2011</v>
      </c>
      <c r="D1663" s="93">
        <f>VLOOKUP($B1663,'Data 2'!$A$6:$U$2935,2+$H$4)</f>
        <v>0</v>
      </c>
      <c r="E1663" s="93">
        <f t="shared" si="103"/>
        <v>1.6570000000000001E-2</v>
      </c>
      <c r="F1663" s="94">
        <f t="shared" si="104"/>
        <v>1713</v>
      </c>
      <c r="G1663" s="80" t="str">
        <f t="shared" si="105"/>
        <v>Monegeetta</v>
      </c>
      <c r="H1663" s="81">
        <f t="shared" si="106"/>
        <v>0</v>
      </c>
    </row>
    <row r="1664" spans="2:8" x14ac:dyDescent="0.3">
      <c r="B1664" s="72">
        <v>1658</v>
      </c>
      <c r="C1664" s="92" t="s">
        <v>2012</v>
      </c>
      <c r="D1664" s="93">
        <f>VLOOKUP($B1664,'Data 2'!$A$6:$U$2935,2+$H$4)</f>
        <v>0</v>
      </c>
      <c r="E1664" s="93">
        <f t="shared" si="103"/>
        <v>1.6580000000000001E-2</v>
      </c>
      <c r="F1664" s="94">
        <f t="shared" si="104"/>
        <v>1712</v>
      </c>
      <c r="G1664" s="80" t="str">
        <f t="shared" si="105"/>
        <v>Molyullah</v>
      </c>
      <c r="H1664" s="81">
        <f t="shared" si="106"/>
        <v>0</v>
      </c>
    </row>
    <row r="1665" spans="2:8" x14ac:dyDescent="0.3">
      <c r="B1665" s="72">
        <v>1659</v>
      </c>
      <c r="C1665" s="92" t="s">
        <v>428</v>
      </c>
      <c r="D1665" s="93">
        <f>VLOOKUP($B1665,'Data 2'!$A$6:$U$2935,2+$H$4)</f>
        <v>6.2871707731520816</v>
      </c>
      <c r="E1665" s="93">
        <f t="shared" si="103"/>
        <v>6.3037607731520815</v>
      </c>
      <c r="F1665" s="94">
        <f t="shared" si="104"/>
        <v>326</v>
      </c>
      <c r="G1665" s="80" t="str">
        <f t="shared" si="105"/>
        <v>Mologa</v>
      </c>
      <c r="H1665" s="81">
        <f t="shared" si="106"/>
        <v>0</v>
      </c>
    </row>
    <row r="1666" spans="2:8" x14ac:dyDescent="0.3">
      <c r="B1666" s="72">
        <v>1660</v>
      </c>
      <c r="C1666" s="92" t="s">
        <v>2013</v>
      </c>
      <c r="D1666" s="93">
        <f>VLOOKUP($B1666,'Data 2'!$A$6:$U$2935,2+$H$4)</f>
        <v>21.052631578947366</v>
      </c>
      <c r="E1666" s="93">
        <f t="shared" si="103"/>
        <v>21.069231578947367</v>
      </c>
      <c r="F1666" s="94">
        <f t="shared" si="104"/>
        <v>46</v>
      </c>
      <c r="G1666" s="80" t="str">
        <f t="shared" si="105"/>
        <v>Mollongghip</v>
      </c>
      <c r="H1666" s="81">
        <f t="shared" si="106"/>
        <v>0</v>
      </c>
    </row>
    <row r="1667" spans="2:8" x14ac:dyDescent="0.3">
      <c r="B1667" s="72">
        <v>1661</v>
      </c>
      <c r="C1667" s="92" t="s">
        <v>2014</v>
      </c>
      <c r="D1667" s="93">
        <f>VLOOKUP($B1667,'Data 2'!$A$6:$U$2935,2+$H$4)</f>
        <v>0</v>
      </c>
      <c r="E1667" s="93">
        <f t="shared" si="103"/>
        <v>1.661E-2</v>
      </c>
      <c r="F1667" s="94">
        <f t="shared" si="104"/>
        <v>1711</v>
      </c>
      <c r="G1667" s="80" t="str">
        <f t="shared" si="105"/>
        <v>Molka</v>
      </c>
      <c r="H1667" s="81">
        <f t="shared" si="106"/>
        <v>0</v>
      </c>
    </row>
    <row r="1668" spans="2:8" x14ac:dyDescent="0.3">
      <c r="B1668" s="72">
        <v>1662</v>
      </c>
      <c r="C1668" s="92" t="s">
        <v>2015</v>
      </c>
      <c r="D1668" s="93">
        <f>VLOOKUP($B1668,'Data 2'!$A$6:$U$2935,2+$H$4)</f>
        <v>0</v>
      </c>
      <c r="E1668" s="93">
        <f t="shared" si="103"/>
        <v>1.6620000000000003E-2</v>
      </c>
      <c r="F1668" s="94">
        <f t="shared" si="104"/>
        <v>1710</v>
      </c>
      <c r="G1668" s="80" t="str">
        <f t="shared" si="105"/>
        <v>Moliagul</v>
      </c>
      <c r="H1668" s="81">
        <f t="shared" si="106"/>
        <v>0</v>
      </c>
    </row>
    <row r="1669" spans="2:8" x14ac:dyDescent="0.3">
      <c r="B1669" s="72">
        <v>1663</v>
      </c>
      <c r="C1669" s="92" t="s">
        <v>2016</v>
      </c>
      <c r="D1669" s="93">
        <f>VLOOKUP($B1669,'Data 2'!$A$6:$U$2935,2+$H$4)</f>
        <v>0</v>
      </c>
      <c r="E1669" s="93">
        <f t="shared" si="103"/>
        <v>1.6630000000000002E-2</v>
      </c>
      <c r="F1669" s="94">
        <f t="shared" si="104"/>
        <v>1709</v>
      </c>
      <c r="G1669" s="80" t="str">
        <f t="shared" si="105"/>
        <v>Molesworth (Vic.)</v>
      </c>
      <c r="H1669" s="81">
        <f t="shared" si="106"/>
        <v>0</v>
      </c>
    </row>
    <row r="1670" spans="2:8" x14ac:dyDescent="0.3">
      <c r="B1670" s="72">
        <v>1664</v>
      </c>
      <c r="C1670" s="92" t="s">
        <v>2017</v>
      </c>
      <c r="D1670" s="93">
        <f>VLOOKUP($B1670,'Data 2'!$A$6:$U$2935,2+$H$4)</f>
        <v>0</v>
      </c>
      <c r="E1670" s="93">
        <f t="shared" si="103"/>
        <v>1.6640000000000002E-2</v>
      </c>
      <c r="F1670" s="94">
        <f t="shared" si="104"/>
        <v>1708</v>
      </c>
      <c r="G1670" s="80" t="str">
        <f t="shared" si="105"/>
        <v>Mokepilly</v>
      </c>
      <c r="H1670" s="81">
        <f t="shared" si="106"/>
        <v>0</v>
      </c>
    </row>
    <row r="1671" spans="2:8" x14ac:dyDescent="0.3">
      <c r="B1671" s="72">
        <v>1665</v>
      </c>
      <c r="C1671" s="92" t="s">
        <v>2018</v>
      </c>
      <c r="D1671" s="93">
        <f>VLOOKUP($B1671,'Data 2'!$A$6:$U$2935,2+$H$4)</f>
        <v>0</v>
      </c>
      <c r="E1671" s="93">
        <f t="shared" si="103"/>
        <v>1.6650000000000002E-2</v>
      </c>
      <c r="F1671" s="94">
        <f t="shared" si="104"/>
        <v>1707</v>
      </c>
      <c r="G1671" s="80" t="str">
        <f t="shared" si="105"/>
        <v>Moglonemby</v>
      </c>
      <c r="H1671" s="81">
        <f t="shared" si="106"/>
        <v>0</v>
      </c>
    </row>
    <row r="1672" spans="2:8" x14ac:dyDescent="0.3">
      <c r="B1672" s="72">
        <v>1666</v>
      </c>
      <c r="C1672" s="92" t="s">
        <v>2019</v>
      </c>
      <c r="D1672" s="93">
        <f>VLOOKUP($B1672,'Data 2'!$A$6:$U$2935,2+$H$4)</f>
        <v>0</v>
      </c>
      <c r="E1672" s="93">
        <f t="shared" ref="E1672:E1735" si="107">D1672+0.00001*B1672</f>
        <v>1.6660000000000001E-2</v>
      </c>
      <c r="F1672" s="94">
        <f t="shared" ref="F1672:F1735" si="108">RANK(E1672,E$7:E$2935)</f>
        <v>1706</v>
      </c>
      <c r="G1672" s="80" t="str">
        <f t="shared" ref="G1672:G1735" si="109">VLOOKUP(MATCH(B1672,F$7:F$2935,0),$B$7:$D$2935,2)</f>
        <v>Moggs Creek</v>
      </c>
      <c r="H1672" s="81">
        <f t="shared" ref="H1672:H1735" si="110">VLOOKUP(MATCH(B1672,F$7:F$2935,0),$B$7:$D$2935,3)</f>
        <v>0</v>
      </c>
    </row>
    <row r="1673" spans="2:8" x14ac:dyDescent="0.3">
      <c r="B1673" s="72">
        <v>1667</v>
      </c>
      <c r="C1673" s="92" t="s">
        <v>2020</v>
      </c>
      <c r="D1673" s="93">
        <f>VLOOKUP($B1673,'Data 2'!$A$6:$U$2935,2+$H$4)</f>
        <v>2.8571428571428572</v>
      </c>
      <c r="E1673" s="93">
        <f t="shared" si="107"/>
        <v>2.8738128571428572</v>
      </c>
      <c r="F1673" s="94">
        <f t="shared" si="108"/>
        <v>605</v>
      </c>
      <c r="G1673" s="80" t="str">
        <f t="shared" si="109"/>
        <v>Moe South</v>
      </c>
      <c r="H1673" s="81">
        <f t="shared" si="110"/>
        <v>0</v>
      </c>
    </row>
    <row r="1674" spans="2:8" x14ac:dyDescent="0.3">
      <c r="B1674" s="72">
        <v>1668</v>
      </c>
      <c r="C1674" s="92" t="s">
        <v>2021</v>
      </c>
      <c r="D1674" s="93">
        <f>VLOOKUP($B1674,'Data 2'!$A$6:$U$2935,2+$H$4)</f>
        <v>0</v>
      </c>
      <c r="E1674" s="93">
        <f t="shared" si="107"/>
        <v>1.668E-2</v>
      </c>
      <c r="F1674" s="94">
        <f t="shared" si="108"/>
        <v>1705</v>
      </c>
      <c r="G1674" s="80" t="str">
        <f t="shared" si="109"/>
        <v>Modewarre</v>
      </c>
      <c r="H1674" s="81">
        <f t="shared" si="110"/>
        <v>0</v>
      </c>
    </row>
    <row r="1675" spans="2:8" x14ac:dyDescent="0.3">
      <c r="B1675" s="72">
        <v>1669</v>
      </c>
      <c r="C1675" s="92" t="s">
        <v>2022</v>
      </c>
      <c r="D1675" s="93">
        <f>VLOOKUP($B1675,'Data 2'!$A$6:$U$2935,2+$H$4)</f>
        <v>0</v>
      </c>
      <c r="E1675" s="93">
        <f t="shared" si="107"/>
        <v>1.669E-2</v>
      </c>
      <c r="F1675" s="94">
        <f t="shared" si="108"/>
        <v>1704</v>
      </c>
      <c r="G1675" s="80" t="str">
        <f t="shared" si="109"/>
        <v>Modella</v>
      </c>
      <c r="H1675" s="81">
        <f t="shared" si="110"/>
        <v>0</v>
      </c>
    </row>
    <row r="1676" spans="2:8" x14ac:dyDescent="0.3">
      <c r="B1676" s="72">
        <v>1670</v>
      </c>
      <c r="C1676" s="92" t="s">
        <v>2023</v>
      </c>
      <c r="D1676" s="93">
        <f>VLOOKUP($B1676,'Data 2'!$A$6:$U$2935,2+$H$4)</f>
        <v>0</v>
      </c>
      <c r="E1676" s="93">
        <f t="shared" si="107"/>
        <v>1.6700000000000003E-2</v>
      </c>
      <c r="F1676" s="94">
        <f t="shared" si="108"/>
        <v>1703</v>
      </c>
      <c r="G1676" s="80" t="str">
        <f t="shared" si="109"/>
        <v>Mockinya</v>
      </c>
      <c r="H1676" s="81">
        <f t="shared" si="110"/>
        <v>0</v>
      </c>
    </row>
    <row r="1677" spans="2:8" x14ac:dyDescent="0.3">
      <c r="B1677" s="72">
        <v>1671</v>
      </c>
      <c r="C1677" s="92" t="s">
        <v>2024</v>
      </c>
      <c r="D1677" s="93">
        <f>VLOOKUP($B1677,'Data 2'!$A$6:$U$2935,2+$H$4)</f>
        <v>0</v>
      </c>
      <c r="E1677" s="93">
        <f t="shared" si="107"/>
        <v>1.6710000000000003E-2</v>
      </c>
      <c r="F1677" s="94">
        <f t="shared" si="108"/>
        <v>1702</v>
      </c>
      <c r="G1677" s="80" t="str">
        <f t="shared" si="109"/>
        <v>Mittyack</v>
      </c>
      <c r="H1677" s="81">
        <f t="shared" si="110"/>
        <v>0</v>
      </c>
    </row>
    <row r="1678" spans="2:8" x14ac:dyDescent="0.3">
      <c r="B1678" s="72">
        <v>1672</v>
      </c>
      <c r="C1678" s="92" t="s">
        <v>2025</v>
      </c>
      <c r="D1678" s="93">
        <f>VLOOKUP($B1678,'Data 2'!$A$6:$U$2935,2+$H$4)</f>
        <v>0</v>
      </c>
      <c r="E1678" s="93">
        <f t="shared" si="107"/>
        <v>1.6720000000000002E-2</v>
      </c>
      <c r="F1678" s="94">
        <f t="shared" si="108"/>
        <v>1701</v>
      </c>
      <c r="G1678" s="80" t="str">
        <f t="shared" si="109"/>
        <v>Mitta Mitta</v>
      </c>
      <c r="H1678" s="81">
        <f t="shared" si="110"/>
        <v>0</v>
      </c>
    </row>
    <row r="1679" spans="2:8" x14ac:dyDescent="0.3">
      <c r="B1679" s="72">
        <v>1673</v>
      </c>
      <c r="C1679" s="92" t="s">
        <v>2026</v>
      </c>
      <c r="D1679" s="93">
        <f>VLOOKUP($B1679,'Data 2'!$A$6:$U$2935,2+$H$4)</f>
        <v>5.2631578947368416</v>
      </c>
      <c r="E1679" s="93">
        <f t="shared" si="107"/>
        <v>5.2798878947368415</v>
      </c>
      <c r="F1679" s="94">
        <f t="shared" si="108"/>
        <v>391</v>
      </c>
      <c r="G1679" s="80" t="str">
        <f t="shared" si="109"/>
        <v>Mitre</v>
      </c>
      <c r="H1679" s="81">
        <f t="shared" si="110"/>
        <v>0</v>
      </c>
    </row>
    <row r="1680" spans="2:8" x14ac:dyDescent="0.3">
      <c r="B1680" s="72">
        <v>1674</v>
      </c>
      <c r="C1680" s="92" t="s">
        <v>2027</v>
      </c>
      <c r="D1680" s="93">
        <f>VLOOKUP($B1680,'Data 2'!$A$6:$U$2935,2+$H$4)</f>
        <v>30</v>
      </c>
      <c r="E1680" s="93">
        <f t="shared" si="107"/>
        <v>30.016739999999999</v>
      </c>
      <c r="F1680" s="94">
        <f t="shared" si="108"/>
        <v>25</v>
      </c>
      <c r="G1680" s="80" t="str">
        <f t="shared" si="109"/>
        <v>Mitiamo</v>
      </c>
      <c r="H1680" s="81">
        <f t="shared" si="110"/>
        <v>0</v>
      </c>
    </row>
    <row r="1681" spans="2:8" x14ac:dyDescent="0.3">
      <c r="B1681" s="72">
        <v>1675</v>
      </c>
      <c r="C1681" s="92" t="s">
        <v>2028</v>
      </c>
      <c r="D1681" s="93">
        <f>VLOOKUP($B1681,'Data 2'!$A$6:$U$2935,2+$H$4)</f>
        <v>7.0441988950276242</v>
      </c>
      <c r="E1681" s="93">
        <f t="shared" si="107"/>
        <v>7.0609488950276242</v>
      </c>
      <c r="F1681" s="94">
        <f t="shared" si="108"/>
        <v>273</v>
      </c>
      <c r="G1681" s="80" t="str">
        <f t="shared" si="109"/>
        <v>Mitchellstown</v>
      </c>
      <c r="H1681" s="81">
        <f t="shared" si="110"/>
        <v>0</v>
      </c>
    </row>
    <row r="1682" spans="2:8" x14ac:dyDescent="0.3">
      <c r="B1682" s="72">
        <v>1676</v>
      </c>
      <c r="C1682" s="92" t="s">
        <v>2029</v>
      </c>
      <c r="D1682" s="93">
        <f>VLOOKUP($B1682,'Data 2'!$A$6:$U$2935,2+$H$4)</f>
        <v>0</v>
      </c>
      <c r="E1682" s="93">
        <f t="shared" si="107"/>
        <v>1.6760000000000001E-2</v>
      </c>
      <c r="F1682" s="94">
        <f t="shared" si="108"/>
        <v>1700</v>
      </c>
      <c r="G1682" s="80" t="str">
        <f t="shared" si="109"/>
        <v>Mirranatwa</v>
      </c>
      <c r="H1682" s="81">
        <f t="shared" si="110"/>
        <v>0</v>
      </c>
    </row>
    <row r="1683" spans="2:8" x14ac:dyDescent="0.3">
      <c r="B1683" s="72">
        <v>1677</v>
      </c>
      <c r="C1683" s="92" t="s">
        <v>2030</v>
      </c>
      <c r="D1683" s="93">
        <f>VLOOKUP($B1683,'Data 2'!$A$6:$U$2935,2+$H$4)</f>
        <v>1.2931034482758621</v>
      </c>
      <c r="E1683" s="93">
        <f t="shared" si="107"/>
        <v>1.3098734482758621</v>
      </c>
      <c r="F1683" s="94">
        <f t="shared" si="108"/>
        <v>721</v>
      </c>
      <c r="G1683" s="80" t="str">
        <f t="shared" si="109"/>
        <v>Mirimbah</v>
      </c>
      <c r="H1683" s="81">
        <f t="shared" si="110"/>
        <v>0</v>
      </c>
    </row>
    <row r="1684" spans="2:8" x14ac:dyDescent="0.3">
      <c r="B1684" s="72">
        <v>1678</v>
      </c>
      <c r="C1684" s="92" t="s">
        <v>2031</v>
      </c>
      <c r="D1684" s="93">
        <f>VLOOKUP($B1684,'Data 2'!$A$6:$U$2935,2+$H$4)</f>
        <v>0</v>
      </c>
      <c r="E1684" s="93">
        <f t="shared" si="107"/>
        <v>1.678E-2</v>
      </c>
      <c r="F1684" s="94">
        <f t="shared" si="108"/>
        <v>1699</v>
      </c>
      <c r="G1684" s="80" t="str">
        <f t="shared" si="109"/>
        <v>Mirboo North</v>
      </c>
      <c r="H1684" s="81">
        <f t="shared" si="110"/>
        <v>0</v>
      </c>
    </row>
    <row r="1685" spans="2:8" x14ac:dyDescent="0.3">
      <c r="B1685" s="72">
        <v>1679</v>
      </c>
      <c r="C1685" s="92" t="s">
        <v>2032</v>
      </c>
      <c r="D1685" s="93">
        <f>VLOOKUP($B1685,'Data 2'!$A$6:$U$2935,2+$H$4)</f>
        <v>0</v>
      </c>
      <c r="E1685" s="93">
        <f t="shared" si="107"/>
        <v>1.6790000000000003E-2</v>
      </c>
      <c r="F1685" s="94">
        <f t="shared" si="108"/>
        <v>1698</v>
      </c>
      <c r="G1685" s="80" t="str">
        <f t="shared" si="109"/>
        <v>Mirboo</v>
      </c>
      <c r="H1685" s="81">
        <f t="shared" si="110"/>
        <v>0</v>
      </c>
    </row>
    <row r="1686" spans="2:8" x14ac:dyDescent="0.3">
      <c r="B1686" s="72">
        <v>1680</v>
      </c>
      <c r="C1686" s="92" t="s">
        <v>2033</v>
      </c>
      <c r="D1686" s="93">
        <f>VLOOKUP($B1686,'Data 2'!$A$6:$U$2935,2+$H$4)</f>
        <v>0</v>
      </c>
      <c r="E1686" s="93">
        <f t="shared" si="107"/>
        <v>1.6800000000000002E-2</v>
      </c>
      <c r="F1686" s="94">
        <f t="shared" si="108"/>
        <v>1697</v>
      </c>
      <c r="G1686" s="80" t="str">
        <f t="shared" si="109"/>
        <v>Miram</v>
      </c>
      <c r="H1686" s="81">
        <f t="shared" si="110"/>
        <v>0</v>
      </c>
    </row>
    <row r="1687" spans="2:8" x14ac:dyDescent="0.3">
      <c r="B1687" s="72">
        <v>1681</v>
      </c>
      <c r="C1687" s="92" t="s">
        <v>2034</v>
      </c>
      <c r="D1687" s="93">
        <f>VLOOKUP($B1687,'Data 2'!$A$6:$U$2935,2+$H$4)</f>
        <v>0</v>
      </c>
      <c r="E1687" s="93">
        <f t="shared" si="107"/>
        <v>1.6810000000000002E-2</v>
      </c>
      <c r="F1687" s="94">
        <f t="shared" si="108"/>
        <v>1696</v>
      </c>
      <c r="G1687" s="80" t="str">
        <f t="shared" si="109"/>
        <v>Miralie</v>
      </c>
      <c r="H1687" s="81">
        <f t="shared" si="110"/>
        <v>0</v>
      </c>
    </row>
    <row r="1688" spans="2:8" x14ac:dyDescent="0.3">
      <c r="B1688" s="72">
        <v>1682</v>
      </c>
      <c r="C1688" s="92" t="s">
        <v>144</v>
      </c>
      <c r="D1688" s="93">
        <f>VLOOKUP($B1688,'Data 2'!$A$6:$U$2935,2+$H$4)</f>
        <v>9.5400340715502558</v>
      </c>
      <c r="E1688" s="93">
        <f t="shared" si="107"/>
        <v>9.556854071550255</v>
      </c>
      <c r="F1688" s="94">
        <f t="shared" si="108"/>
        <v>171</v>
      </c>
      <c r="G1688" s="80" t="str">
        <f t="shared" si="109"/>
        <v>Miowera</v>
      </c>
      <c r="H1688" s="81">
        <f t="shared" si="110"/>
        <v>0</v>
      </c>
    </row>
    <row r="1689" spans="2:8" x14ac:dyDescent="0.3">
      <c r="B1689" s="72">
        <v>1683</v>
      </c>
      <c r="C1689" s="92" t="s">
        <v>429</v>
      </c>
      <c r="D1689" s="93">
        <f>VLOOKUP($B1689,'Data 2'!$A$6:$U$2935,2+$H$4)</f>
        <v>5.1363348129359538</v>
      </c>
      <c r="E1689" s="93">
        <f t="shared" si="107"/>
        <v>5.1531648129359535</v>
      </c>
      <c r="F1689" s="94">
        <f t="shared" si="108"/>
        <v>402</v>
      </c>
      <c r="G1689" s="80" t="str">
        <f t="shared" si="109"/>
        <v>Minmindie</v>
      </c>
      <c r="H1689" s="81">
        <f t="shared" si="110"/>
        <v>0</v>
      </c>
    </row>
    <row r="1690" spans="2:8" x14ac:dyDescent="0.3">
      <c r="B1690" s="72">
        <v>1684</v>
      </c>
      <c r="C1690" s="92" t="s">
        <v>2035</v>
      </c>
      <c r="D1690" s="93">
        <f>VLOOKUP($B1690,'Data 2'!$A$6:$U$2935,2+$H$4)</f>
        <v>0</v>
      </c>
      <c r="E1690" s="93">
        <f t="shared" si="107"/>
        <v>1.6840000000000001E-2</v>
      </c>
      <c r="F1690" s="94">
        <f t="shared" si="108"/>
        <v>1695</v>
      </c>
      <c r="G1690" s="80" t="str">
        <f t="shared" si="109"/>
        <v>Minjah</v>
      </c>
      <c r="H1690" s="81">
        <f t="shared" si="110"/>
        <v>0</v>
      </c>
    </row>
    <row r="1691" spans="2:8" x14ac:dyDescent="0.3">
      <c r="B1691" s="72">
        <v>1685</v>
      </c>
      <c r="C1691" s="92" t="s">
        <v>430</v>
      </c>
      <c r="D1691" s="93">
        <f>VLOOKUP($B1691,'Data 2'!$A$6:$U$2935,2+$H$4)</f>
        <v>6.1728395061728394</v>
      </c>
      <c r="E1691" s="93">
        <f t="shared" si="107"/>
        <v>6.1896895061728392</v>
      </c>
      <c r="F1691" s="94">
        <f t="shared" si="108"/>
        <v>333</v>
      </c>
      <c r="G1691" s="80" t="str">
        <f t="shared" si="109"/>
        <v>Mininera</v>
      </c>
      <c r="H1691" s="81">
        <f t="shared" si="110"/>
        <v>0</v>
      </c>
    </row>
    <row r="1692" spans="2:8" x14ac:dyDescent="0.3">
      <c r="B1692" s="72">
        <v>1686</v>
      </c>
      <c r="C1692" s="92" t="s">
        <v>2036</v>
      </c>
      <c r="D1692" s="93">
        <f>VLOOKUP($B1692,'Data 2'!$A$6:$U$2935,2+$H$4)</f>
        <v>0</v>
      </c>
      <c r="E1692" s="93">
        <f t="shared" si="107"/>
        <v>1.686E-2</v>
      </c>
      <c r="F1692" s="94">
        <f t="shared" si="108"/>
        <v>1694</v>
      </c>
      <c r="G1692" s="80" t="str">
        <f t="shared" si="109"/>
        <v>Minimay</v>
      </c>
      <c r="H1692" s="81">
        <f t="shared" si="110"/>
        <v>0</v>
      </c>
    </row>
    <row r="1693" spans="2:8" x14ac:dyDescent="0.3">
      <c r="B1693" s="72">
        <v>1687</v>
      </c>
      <c r="C1693" s="92" t="s">
        <v>2037</v>
      </c>
      <c r="D1693" s="93">
        <f>VLOOKUP($B1693,'Data 2'!$A$6:$U$2935,2+$H$4)</f>
        <v>0</v>
      </c>
      <c r="E1693" s="93">
        <f t="shared" si="107"/>
        <v>1.6870000000000003E-2</v>
      </c>
      <c r="F1693" s="94">
        <f t="shared" si="108"/>
        <v>1693</v>
      </c>
      <c r="G1693" s="80" t="str">
        <f t="shared" si="109"/>
        <v>Minhamite</v>
      </c>
      <c r="H1693" s="81">
        <f t="shared" si="110"/>
        <v>0</v>
      </c>
    </row>
    <row r="1694" spans="2:8" x14ac:dyDescent="0.3">
      <c r="B1694" s="72">
        <v>1688</v>
      </c>
      <c r="C1694" s="92" t="s">
        <v>2038</v>
      </c>
      <c r="D1694" s="93">
        <f>VLOOKUP($B1694,'Data 2'!$A$6:$U$2935,2+$H$4)</f>
        <v>0</v>
      </c>
      <c r="E1694" s="93">
        <f t="shared" si="107"/>
        <v>1.6880000000000003E-2</v>
      </c>
      <c r="F1694" s="94">
        <f t="shared" si="108"/>
        <v>1692</v>
      </c>
      <c r="G1694" s="80" t="str">
        <f t="shared" si="109"/>
        <v>Mingay</v>
      </c>
      <c r="H1694" s="81">
        <f t="shared" si="110"/>
        <v>0</v>
      </c>
    </row>
    <row r="1695" spans="2:8" x14ac:dyDescent="0.3">
      <c r="B1695" s="72">
        <v>1689</v>
      </c>
      <c r="C1695" s="92" t="s">
        <v>2039</v>
      </c>
      <c r="D1695" s="93">
        <f>VLOOKUP($B1695,'Data 2'!$A$6:$U$2935,2+$H$4)</f>
        <v>0</v>
      </c>
      <c r="E1695" s="93">
        <f t="shared" si="107"/>
        <v>1.6890000000000002E-2</v>
      </c>
      <c r="F1695" s="94">
        <f t="shared" si="108"/>
        <v>1691</v>
      </c>
      <c r="G1695" s="80" t="str">
        <f t="shared" si="109"/>
        <v>Miners Rest</v>
      </c>
      <c r="H1695" s="81">
        <f t="shared" si="110"/>
        <v>0</v>
      </c>
    </row>
    <row r="1696" spans="2:8" x14ac:dyDescent="0.3">
      <c r="B1696" s="72">
        <v>1690</v>
      </c>
      <c r="C1696" s="92" t="s">
        <v>2040</v>
      </c>
      <c r="D1696" s="93">
        <f>VLOOKUP($B1696,'Data 2'!$A$6:$U$2935,2+$H$4)</f>
        <v>0</v>
      </c>
      <c r="E1696" s="93">
        <f t="shared" si="107"/>
        <v>1.6900000000000002E-2</v>
      </c>
      <c r="F1696" s="94">
        <f t="shared" si="108"/>
        <v>1690</v>
      </c>
      <c r="G1696" s="80" t="str">
        <f t="shared" si="109"/>
        <v>Mincha West</v>
      </c>
      <c r="H1696" s="81">
        <f t="shared" si="110"/>
        <v>0</v>
      </c>
    </row>
    <row r="1697" spans="2:8" x14ac:dyDescent="0.3">
      <c r="B1697" s="72">
        <v>1691</v>
      </c>
      <c r="C1697" s="92" t="s">
        <v>431</v>
      </c>
      <c r="D1697" s="93">
        <f>VLOOKUP($B1697,'Data 2'!$A$6:$U$2935,2+$H$4)</f>
        <v>0</v>
      </c>
      <c r="E1697" s="93">
        <f t="shared" si="107"/>
        <v>1.6910000000000001E-2</v>
      </c>
      <c r="F1697" s="94">
        <f t="shared" si="108"/>
        <v>1689</v>
      </c>
      <c r="G1697" s="80" t="str">
        <f t="shared" si="109"/>
        <v>Mincha</v>
      </c>
      <c r="H1697" s="81">
        <f t="shared" si="110"/>
        <v>0</v>
      </c>
    </row>
    <row r="1698" spans="2:8" x14ac:dyDescent="0.3">
      <c r="B1698" s="72">
        <v>1692</v>
      </c>
      <c r="C1698" s="92" t="s">
        <v>2041</v>
      </c>
      <c r="D1698" s="93">
        <f>VLOOKUP($B1698,'Data 2'!$A$6:$U$2935,2+$H$4)</f>
        <v>0</v>
      </c>
      <c r="E1698" s="93">
        <f t="shared" si="107"/>
        <v>1.6920000000000001E-2</v>
      </c>
      <c r="F1698" s="94">
        <f t="shared" si="108"/>
        <v>1688</v>
      </c>
      <c r="G1698" s="80" t="str">
        <f t="shared" si="109"/>
        <v>Milnes Bridge</v>
      </c>
      <c r="H1698" s="81">
        <f t="shared" si="110"/>
        <v>0</v>
      </c>
    </row>
    <row r="1699" spans="2:8" x14ac:dyDescent="0.3">
      <c r="B1699" s="72">
        <v>1693</v>
      </c>
      <c r="C1699" s="92" t="s">
        <v>2042</v>
      </c>
      <c r="D1699" s="93">
        <f>VLOOKUP($B1699,'Data 2'!$A$6:$U$2935,2+$H$4)</f>
        <v>0</v>
      </c>
      <c r="E1699" s="93">
        <f t="shared" si="107"/>
        <v>1.6930000000000001E-2</v>
      </c>
      <c r="F1699" s="94">
        <f t="shared" si="108"/>
        <v>1687</v>
      </c>
      <c r="G1699" s="80" t="str">
        <f t="shared" si="109"/>
        <v>Milltown</v>
      </c>
      <c r="H1699" s="81">
        <f t="shared" si="110"/>
        <v>0</v>
      </c>
    </row>
    <row r="1700" spans="2:8" x14ac:dyDescent="0.3">
      <c r="B1700" s="72">
        <v>1694</v>
      </c>
      <c r="C1700" s="92" t="s">
        <v>2043</v>
      </c>
      <c r="D1700" s="93">
        <f>VLOOKUP($B1700,'Data 2'!$A$6:$U$2935,2+$H$4)</f>
        <v>0</v>
      </c>
      <c r="E1700" s="93">
        <f t="shared" si="107"/>
        <v>1.694E-2</v>
      </c>
      <c r="F1700" s="94">
        <f t="shared" si="108"/>
        <v>1686</v>
      </c>
      <c r="G1700" s="80" t="str">
        <f t="shared" si="109"/>
        <v>Milloo</v>
      </c>
      <c r="H1700" s="81">
        <f t="shared" si="110"/>
        <v>0</v>
      </c>
    </row>
    <row r="1701" spans="2:8" x14ac:dyDescent="0.3">
      <c r="B1701" s="72">
        <v>1695</v>
      </c>
      <c r="C1701" s="92" t="s">
        <v>2044</v>
      </c>
      <c r="D1701" s="93">
        <f>VLOOKUP($B1701,'Data 2'!$A$6:$U$2935,2+$H$4)</f>
        <v>0</v>
      </c>
      <c r="E1701" s="93">
        <f t="shared" si="107"/>
        <v>1.695E-2</v>
      </c>
      <c r="F1701" s="94">
        <f t="shared" si="108"/>
        <v>1685</v>
      </c>
      <c r="G1701" s="80" t="str">
        <f t="shared" si="109"/>
        <v>Millbrook (Vic.)</v>
      </c>
      <c r="H1701" s="81">
        <f t="shared" si="110"/>
        <v>0</v>
      </c>
    </row>
    <row r="1702" spans="2:8" x14ac:dyDescent="0.3">
      <c r="B1702" s="72">
        <v>1696</v>
      </c>
      <c r="C1702" s="92" t="s">
        <v>2045</v>
      </c>
      <c r="D1702" s="93">
        <f>VLOOKUP($B1702,'Data 2'!$A$6:$U$2935,2+$H$4)</f>
        <v>0</v>
      </c>
      <c r="E1702" s="93">
        <f t="shared" si="107"/>
        <v>1.6960000000000003E-2</v>
      </c>
      <c r="F1702" s="94">
        <f t="shared" si="108"/>
        <v>1684</v>
      </c>
      <c r="G1702" s="80" t="str">
        <f t="shared" si="109"/>
        <v>Milawa</v>
      </c>
      <c r="H1702" s="81">
        <f t="shared" si="110"/>
        <v>0</v>
      </c>
    </row>
    <row r="1703" spans="2:8" x14ac:dyDescent="0.3">
      <c r="B1703" s="72">
        <v>1697</v>
      </c>
      <c r="C1703" s="92" t="s">
        <v>2046</v>
      </c>
      <c r="D1703" s="93">
        <f>VLOOKUP($B1703,'Data 2'!$A$6:$U$2935,2+$H$4)</f>
        <v>0</v>
      </c>
      <c r="E1703" s="93">
        <f t="shared" si="107"/>
        <v>1.6970000000000002E-2</v>
      </c>
      <c r="F1703" s="94">
        <f t="shared" si="108"/>
        <v>1683</v>
      </c>
      <c r="G1703" s="80" t="str">
        <f t="shared" si="109"/>
        <v>Miga Lake</v>
      </c>
      <c r="H1703" s="81">
        <f t="shared" si="110"/>
        <v>0</v>
      </c>
    </row>
    <row r="1704" spans="2:8" x14ac:dyDescent="0.3">
      <c r="B1704" s="72">
        <v>1698</v>
      </c>
      <c r="C1704" s="92" t="s">
        <v>2047</v>
      </c>
      <c r="D1704" s="93">
        <f>VLOOKUP($B1704,'Data 2'!$A$6:$U$2935,2+$H$4)</f>
        <v>22.222222222222221</v>
      </c>
      <c r="E1704" s="93">
        <f t="shared" si="107"/>
        <v>22.239202222222222</v>
      </c>
      <c r="F1704" s="94">
        <f t="shared" si="108"/>
        <v>40</v>
      </c>
      <c r="G1704" s="80" t="str">
        <f t="shared" si="109"/>
        <v>Miepoll</v>
      </c>
      <c r="H1704" s="81">
        <f t="shared" si="110"/>
        <v>0</v>
      </c>
    </row>
    <row r="1705" spans="2:8" x14ac:dyDescent="0.3">
      <c r="B1705" s="72">
        <v>1699</v>
      </c>
      <c r="C1705" s="92" t="s">
        <v>2048</v>
      </c>
      <c r="D1705" s="93">
        <f>VLOOKUP($B1705,'Data 2'!$A$6:$U$2935,2+$H$4)</f>
        <v>0</v>
      </c>
      <c r="E1705" s="93">
        <f t="shared" si="107"/>
        <v>1.6990000000000002E-2</v>
      </c>
      <c r="F1705" s="94">
        <f t="shared" si="108"/>
        <v>1682</v>
      </c>
      <c r="G1705" s="80" t="str">
        <f t="shared" si="109"/>
        <v>Middle Tarwin</v>
      </c>
      <c r="H1705" s="81">
        <f t="shared" si="110"/>
        <v>0</v>
      </c>
    </row>
    <row r="1706" spans="2:8" x14ac:dyDescent="0.3">
      <c r="B1706" s="72">
        <v>1700</v>
      </c>
      <c r="C1706" s="92" t="s">
        <v>2049</v>
      </c>
      <c r="D1706" s="93">
        <f>VLOOKUP($B1706,'Data 2'!$A$6:$U$2935,2+$H$4)</f>
        <v>0</v>
      </c>
      <c r="E1706" s="93">
        <f t="shared" si="107"/>
        <v>1.7000000000000001E-2</v>
      </c>
      <c r="F1706" s="94">
        <f t="shared" si="108"/>
        <v>1681</v>
      </c>
      <c r="G1706" s="80" t="str">
        <f t="shared" si="109"/>
        <v>Middle Creek</v>
      </c>
      <c r="H1706" s="81">
        <f t="shared" si="110"/>
        <v>0</v>
      </c>
    </row>
    <row r="1707" spans="2:8" x14ac:dyDescent="0.3">
      <c r="B1707" s="72">
        <v>1701</v>
      </c>
      <c r="C1707" s="92" t="s">
        <v>2050</v>
      </c>
      <c r="D1707" s="93">
        <f>VLOOKUP($B1707,'Data 2'!$A$6:$U$2935,2+$H$4)</f>
        <v>0</v>
      </c>
      <c r="E1707" s="93">
        <f t="shared" si="107"/>
        <v>1.7010000000000001E-2</v>
      </c>
      <c r="F1707" s="94">
        <f t="shared" si="108"/>
        <v>1680</v>
      </c>
      <c r="G1707" s="80" t="str">
        <f t="shared" si="109"/>
        <v>Metcalfe East</v>
      </c>
      <c r="H1707" s="81">
        <f t="shared" si="110"/>
        <v>0</v>
      </c>
    </row>
    <row r="1708" spans="2:8" x14ac:dyDescent="0.3">
      <c r="B1708" s="72">
        <v>1702</v>
      </c>
      <c r="C1708" s="92" t="s">
        <v>2051</v>
      </c>
      <c r="D1708" s="93">
        <f>VLOOKUP($B1708,'Data 2'!$A$6:$U$2935,2+$H$4)</f>
        <v>0</v>
      </c>
      <c r="E1708" s="93">
        <f t="shared" si="107"/>
        <v>1.702E-2</v>
      </c>
      <c r="F1708" s="94">
        <f t="shared" si="108"/>
        <v>1679</v>
      </c>
      <c r="G1708" s="80" t="str">
        <f t="shared" si="109"/>
        <v>Metcalfe</v>
      </c>
      <c r="H1708" s="81">
        <f t="shared" si="110"/>
        <v>0</v>
      </c>
    </row>
    <row r="1709" spans="2:8" x14ac:dyDescent="0.3">
      <c r="B1709" s="72">
        <v>1703</v>
      </c>
      <c r="C1709" s="92" t="s">
        <v>2052</v>
      </c>
      <c r="D1709" s="93">
        <f>VLOOKUP($B1709,'Data 2'!$A$6:$U$2935,2+$H$4)</f>
        <v>0</v>
      </c>
      <c r="E1709" s="93">
        <f t="shared" si="107"/>
        <v>1.703E-2</v>
      </c>
      <c r="F1709" s="94">
        <f t="shared" si="108"/>
        <v>1678</v>
      </c>
      <c r="G1709" s="80" t="str">
        <f t="shared" si="109"/>
        <v>Merton</v>
      </c>
      <c r="H1709" s="81">
        <f t="shared" si="110"/>
        <v>0</v>
      </c>
    </row>
    <row r="1710" spans="2:8" x14ac:dyDescent="0.3">
      <c r="B1710" s="72">
        <v>1704</v>
      </c>
      <c r="C1710" s="92" t="s">
        <v>3138</v>
      </c>
      <c r="D1710" s="93">
        <f>VLOOKUP($B1710,'Data 2'!$A$6:$U$2935,2+$H$4)</f>
        <v>0</v>
      </c>
      <c r="E1710" s="93">
        <f t="shared" si="107"/>
        <v>1.7040000000000003E-2</v>
      </c>
      <c r="F1710" s="94">
        <f t="shared" si="108"/>
        <v>1677</v>
      </c>
      <c r="G1710" s="80" t="str">
        <f t="shared" si="109"/>
        <v>Merrinee</v>
      </c>
      <c r="H1710" s="81">
        <f t="shared" si="110"/>
        <v>0</v>
      </c>
    </row>
    <row r="1711" spans="2:8" x14ac:dyDescent="0.3">
      <c r="B1711" s="72">
        <v>1705</v>
      </c>
      <c r="C1711" s="92" t="s">
        <v>2053</v>
      </c>
      <c r="D1711" s="93">
        <f>VLOOKUP($B1711,'Data 2'!$A$6:$U$2935,2+$H$4)</f>
        <v>0</v>
      </c>
      <c r="E1711" s="93">
        <f t="shared" si="107"/>
        <v>1.7050000000000003E-2</v>
      </c>
      <c r="F1711" s="94">
        <f t="shared" si="108"/>
        <v>1676</v>
      </c>
      <c r="G1711" s="80" t="str">
        <f t="shared" si="109"/>
        <v>Merrimu</v>
      </c>
      <c r="H1711" s="81">
        <f t="shared" si="110"/>
        <v>0</v>
      </c>
    </row>
    <row r="1712" spans="2:8" x14ac:dyDescent="0.3">
      <c r="B1712" s="72">
        <v>1706</v>
      </c>
      <c r="C1712" s="92" t="s">
        <v>2054</v>
      </c>
      <c r="D1712" s="93">
        <f>VLOOKUP($B1712,'Data 2'!$A$6:$U$2935,2+$H$4)</f>
        <v>2.2326674500587544</v>
      </c>
      <c r="E1712" s="93">
        <f t="shared" si="107"/>
        <v>2.2497274500587543</v>
      </c>
      <c r="F1712" s="94">
        <f t="shared" si="108"/>
        <v>667</v>
      </c>
      <c r="G1712" s="80" t="str">
        <f t="shared" si="109"/>
        <v>Merrijig (East Gippsland - Vic.)</v>
      </c>
      <c r="H1712" s="81">
        <f t="shared" si="110"/>
        <v>0</v>
      </c>
    </row>
    <row r="1713" spans="2:8" x14ac:dyDescent="0.3">
      <c r="B1713" s="72">
        <v>1707</v>
      </c>
      <c r="C1713" s="92" t="s">
        <v>2055</v>
      </c>
      <c r="D1713" s="93">
        <f>VLOOKUP($B1713,'Data 2'!$A$6:$U$2935,2+$H$4)</f>
        <v>5.3571428571428568</v>
      </c>
      <c r="E1713" s="93">
        <f t="shared" si="107"/>
        <v>5.3742128571428571</v>
      </c>
      <c r="F1713" s="94">
        <f t="shared" si="108"/>
        <v>385</v>
      </c>
      <c r="G1713" s="80" t="str">
        <f t="shared" si="109"/>
        <v>Merrigum</v>
      </c>
      <c r="H1713" s="81">
        <f t="shared" si="110"/>
        <v>0</v>
      </c>
    </row>
    <row r="1714" spans="2:8" x14ac:dyDescent="0.3">
      <c r="B1714" s="72">
        <v>1708</v>
      </c>
      <c r="C1714" s="92" t="s">
        <v>2056</v>
      </c>
      <c r="D1714" s="93">
        <f>VLOOKUP($B1714,'Data 2'!$A$6:$U$2935,2+$H$4)</f>
        <v>0</v>
      </c>
      <c r="E1714" s="93">
        <f t="shared" si="107"/>
        <v>1.7080000000000001E-2</v>
      </c>
      <c r="F1714" s="94">
        <f t="shared" si="108"/>
        <v>1675</v>
      </c>
      <c r="G1714" s="80" t="str">
        <f t="shared" si="109"/>
        <v>Merricks North</v>
      </c>
      <c r="H1714" s="81">
        <f t="shared" si="110"/>
        <v>0</v>
      </c>
    </row>
    <row r="1715" spans="2:8" x14ac:dyDescent="0.3">
      <c r="B1715" s="72">
        <v>1709</v>
      </c>
      <c r="C1715" s="92" t="s">
        <v>2057</v>
      </c>
      <c r="D1715" s="93">
        <f>VLOOKUP($B1715,'Data 2'!$A$6:$U$2935,2+$H$4)</f>
        <v>0</v>
      </c>
      <c r="E1715" s="93">
        <f t="shared" si="107"/>
        <v>1.7090000000000001E-2</v>
      </c>
      <c r="F1715" s="94">
        <f t="shared" si="108"/>
        <v>1674</v>
      </c>
      <c r="G1715" s="80" t="str">
        <f t="shared" si="109"/>
        <v>Merricks Beach</v>
      </c>
      <c r="H1715" s="81">
        <f t="shared" si="110"/>
        <v>0</v>
      </c>
    </row>
    <row r="1716" spans="2:8" x14ac:dyDescent="0.3">
      <c r="B1716" s="72">
        <v>1710</v>
      </c>
      <c r="C1716" s="92" t="s">
        <v>2058</v>
      </c>
      <c r="D1716" s="93">
        <f>VLOOKUP($B1716,'Data 2'!$A$6:$U$2935,2+$H$4)</f>
        <v>0</v>
      </c>
      <c r="E1716" s="93">
        <f t="shared" si="107"/>
        <v>1.7100000000000001E-2</v>
      </c>
      <c r="F1716" s="94">
        <f t="shared" si="108"/>
        <v>1673</v>
      </c>
      <c r="G1716" s="80" t="str">
        <f t="shared" si="109"/>
        <v>Merricks</v>
      </c>
      <c r="H1716" s="81">
        <f t="shared" si="110"/>
        <v>0</v>
      </c>
    </row>
    <row r="1717" spans="2:8" x14ac:dyDescent="0.3">
      <c r="B1717" s="72">
        <v>1711</v>
      </c>
      <c r="C1717" s="92" t="s">
        <v>2059</v>
      </c>
      <c r="D1717" s="93">
        <f>VLOOKUP($B1717,'Data 2'!$A$6:$U$2935,2+$H$4)</f>
        <v>0</v>
      </c>
      <c r="E1717" s="93">
        <f t="shared" si="107"/>
        <v>1.711E-2</v>
      </c>
      <c r="F1717" s="94">
        <f t="shared" si="108"/>
        <v>1672</v>
      </c>
      <c r="G1717" s="80" t="str">
        <f t="shared" si="109"/>
        <v>Merriang South</v>
      </c>
      <c r="H1717" s="81">
        <f t="shared" si="110"/>
        <v>0</v>
      </c>
    </row>
    <row r="1718" spans="2:8" x14ac:dyDescent="0.3">
      <c r="B1718" s="72">
        <v>1712</v>
      </c>
      <c r="C1718" s="92" t="s">
        <v>2060</v>
      </c>
      <c r="D1718" s="93">
        <f>VLOOKUP($B1718,'Data 2'!$A$6:$U$2935,2+$H$4)</f>
        <v>0</v>
      </c>
      <c r="E1718" s="93">
        <f t="shared" si="107"/>
        <v>1.712E-2</v>
      </c>
      <c r="F1718" s="94">
        <f t="shared" si="108"/>
        <v>1671</v>
      </c>
      <c r="G1718" s="80" t="str">
        <f t="shared" si="109"/>
        <v>Merino</v>
      </c>
      <c r="H1718" s="81">
        <f t="shared" si="110"/>
        <v>0</v>
      </c>
    </row>
    <row r="1719" spans="2:8" x14ac:dyDescent="0.3">
      <c r="B1719" s="72">
        <v>1713</v>
      </c>
      <c r="C1719" s="92" t="s">
        <v>2061</v>
      </c>
      <c r="D1719" s="93">
        <f>VLOOKUP($B1719,'Data 2'!$A$6:$U$2935,2+$H$4)</f>
        <v>0</v>
      </c>
      <c r="E1719" s="93">
        <f t="shared" si="107"/>
        <v>1.7130000000000003E-2</v>
      </c>
      <c r="F1719" s="94">
        <f t="shared" si="108"/>
        <v>1670</v>
      </c>
      <c r="G1719" s="80" t="str">
        <f t="shared" si="109"/>
        <v>Meringur</v>
      </c>
      <c r="H1719" s="81">
        <f t="shared" si="110"/>
        <v>0</v>
      </c>
    </row>
    <row r="1720" spans="2:8" x14ac:dyDescent="0.3">
      <c r="B1720" s="72">
        <v>1714</v>
      </c>
      <c r="C1720" s="92" t="s">
        <v>2062</v>
      </c>
      <c r="D1720" s="93">
        <f>VLOOKUP($B1720,'Data 2'!$A$6:$U$2935,2+$H$4)</f>
        <v>0</v>
      </c>
      <c r="E1720" s="93">
        <f t="shared" si="107"/>
        <v>1.7140000000000002E-2</v>
      </c>
      <c r="F1720" s="94">
        <f t="shared" si="108"/>
        <v>1669</v>
      </c>
      <c r="G1720" s="80" t="str">
        <f t="shared" si="109"/>
        <v>Merbein West</v>
      </c>
      <c r="H1720" s="81">
        <f t="shared" si="110"/>
        <v>0</v>
      </c>
    </row>
    <row r="1721" spans="2:8" x14ac:dyDescent="0.3">
      <c r="B1721" s="72">
        <v>1715</v>
      </c>
      <c r="C1721" s="92" t="s">
        <v>2063</v>
      </c>
      <c r="D1721" s="93">
        <f>VLOOKUP($B1721,'Data 2'!$A$6:$U$2935,2+$H$4)</f>
        <v>0</v>
      </c>
      <c r="E1721" s="93">
        <f t="shared" si="107"/>
        <v>1.7150000000000002E-2</v>
      </c>
      <c r="F1721" s="94">
        <f t="shared" si="108"/>
        <v>1668</v>
      </c>
      <c r="G1721" s="80" t="str">
        <f t="shared" si="109"/>
        <v>Mepunga West</v>
      </c>
      <c r="H1721" s="81">
        <f t="shared" si="110"/>
        <v>0</v>
      </c>
    </row>
    <row r="1722" spans="2:8" x14ac:dyDescent="0.3">
      <c r="B1722" s="72">
        <v>1716</v>
      </c>
      <c r="C1722" s="92" t="s">
        <v>432</v>
      </c>
      <c r="D1722" s="93">
        <f>VLOOKUP($B1722,'Data 2'!$A$6:$U$2935,2+$H$4)</f>
        <v>14.248704663212436</v>
      </c>
      <c r="E1722" s="93">
        <f t="shared" si="107"/>
        <v>14.265864663212437</v>
      </c>
      <c r="F1722" s="94">
        <f t="shared" si="108"/>
        <v>89</v>
      </c>
      <c r="G1722" s="80" t="str">
        <f t="shared" si="109"/>
        <v>Mepunga East</v>
      </c>
      <c r="H1722" s="81">
        <f t="shared" si="110"/>
        <v>0</v>
      </c>
    </row>
    <row r="1723" spans="2:8" x14ac:dyDescent="0.3">
      <c r="B1723" s="72">
        <v>1717</v>
      </c>
      <c r="C1723" s="92" t="s">
        <v>2064</v>
      </c>
      <c r="D1723" s="93">
        <f>VLOOKUP($B1723,'Data 2'!$A$6:$U$2935,2+$H$4)</f>
        <v>0</v>
      </c>
      <c r="E1723" s="93">
        <f t="shared" si="107"/>
        <v>1.7170000000000001E-2</v>
      </c>
      <c r="F1723" s="94">
        <f t="shared" si="108"/>
        <v>1667</v>
      </c>
      <c r="G1723" s="80" t="str">
        <f t="shared" si="109"/>
        <v>Mepunga</v>
      </c>
      <c r="H1723" s="81">
        <f t="shared" si="110"/>
        <v>0</v>
      </c>
    </row>
    <row r="1724" spans="2:8" x14ac:dyDescent="0.3">
      <c r="B1724" s="72">
        <v>1718</v>
      </c>
      <c r="C1724" s="92" t="s">
        <v>2065</v>
      </c>
      <c r="D1724" s="93">
        <f>VLOOKUP($B1724,'Data 2'!$A$6:$U$2935,2+$H$4)</f>
        <v>0</v>
      </c>
      <c r="E1724" s="93">
        <f t="shared" si="107"/>
        <v>1.7180000000000001E-2</v>
      </c>
      <c r="F1724" s="94">
        <f t="shared" si="108"/>
        <v>1666</v>
      </c>
      <c r="G1724" s="80" t="str">
        <f t="shared" si="109"/>
        <v>Menzies Creek</v>
      </c>
      <c r="H1724" s="81">
        <f t="shared" si="110"/>
        <v>0</v>
      </c>
    </row>
    <row r="1725" spans="2:8" x14ac:dyDescent="0.3">
      <c r="B1725" s="72">
        <v>1719</v>
      </c>
      <c r="C1725" s="92" t="s">
        <v>2066</v>
      </c>
      <c r="D1725" s="93">
        <f>VLOOKUP($B1725,'Data 2'!$A$6:$U$2935,2+$H$4)</f>
        <v>0</v>
      </c>
      <c r="E1725" s="93">
        <f t="shared" si="107"/>
        <v>1.719E-2</v>
      </c>
      <c r="F1725" s="94">
        <f t="shared" si="108"/>
        <v>1665</v>
      </c>
      <c r="G1725" s="80" t="str">
        <f t="shared" si="109"/>
        <v>Mena Park</v>
      </c>
      <c r="H1725" s="81">
        <f t="shared" si="110"/>
        <v>0</v>
      </c>
    </row>
    <row r="1726" spans="2:8" x14ac:dyDescent="0.3">
      <c r="B1726" s="72">
        <v>1720</v>
      </c>
      <c r="C1726" s="92" t="s">
        <v>2067</v>
      </c>
      <c r="D1726" s="93">
        <f>VLOOKUP($B1726,'Data 2'!$A$6:$U$2935,2+$H$4)</f>
        <v>0</v>
      </c>
      <c r="E1726" s="93">
        <f t="shared" si="107"/>
        <v>1.72E-2</v>
      </c>
      <c r="F1726" s="94">
        <f t="shared" si="108"/>
        <v>1664</v>
      </c>
      <c r="G1726" s="80" t="str">
        <f t="shared" si="109"/>
        <v>Melwood</v>
      </c>
      <c r="H1726" s="81">
        <f t="shared" si="110"/>
        <v>0</v>
      </c>
    </row>
    <row r="1727" spans="2:8" x14ac:dyDescent="0.3">
      <c r="B1727" s="72">
        <v>1721</v>
      </c>
      <c r="C1727" s="92" t="s">
        <v>2068</v>
      </c>
      <c r="D1727" s="93">
        <f>VLOOKUP($B1727,'Data 2'!$A$6:$U$2935,2+$H$4)</f>
        <v>0</v>
      </c>
      <c r="E1727" s="93">
        <f t="shared" si="107"/>
        <v>1.7210000000000003E-2</v>
      </c>
      <c r="F1727" s="94">
        <f t="shared" si="108"/>
        <v>1663</v>
      </c>
      <c r="G1727" s="80" t="str">
        <f t="shared" si="109"/>
        <v>Melville Forest</v>
      </c>
      <c r="H1727" s="81">
        <f t="shared" si="110"/>
        <v>0</v>
      </c>
    </row>
    <row r="1728" spans="2:8" x14ac:dyDescent="0.3">
      <c r="B1728" s="72">
        <v>1722</v>
      </c>
      <c r="C1728" s="92" t="s">
        <v>2069</v>
      </c>
      <c r="D1728" s="93">
        <f>VLOOKUP($B1728,'Data 2'!$A$6:$U$2935,2+$H$4)</f>
        <v>0</v>
      </c>
      <c r="E1728" s="93">
        <f t="shared" si="107"/>
        <v>1.7220000000000003E-2</v>
      </c>
      <c r="F1728" s="94">
        <f t="shared" si="108"/>
        <v>1662</v>
      </c>
      <c r="G1728" s="80" t="str">
        <f t="shared" si="109"/>
        <v>Melbourne Airport</v>
      </c>
      <c r="H1728" s="81">
        <f t="shared" si="110"/>
        <v>0</v>
      </c>
    </row>
    <row r="1729" spans="2:8" x14ac:dyDescent="0.3">
      <c r="B1729" s="72">
        <v>1723</v>
      </c>
      <c r="C1729" s="92" t="s">
        <v>2070</v>
      </c>
      <c r="D1729" s="93">
        <f>VLOOKUP($B1729,'Data 2'!$A$6:$U$2935,2+$H$4)</f>
        <v>0</v>
      </c>
      <c r="E1729" s="93">
        <f t="shared" si="107"/>
        <v>1.7230000000000002E-2</v>
      </c>
      <c r="F1729" s="94">
        <f t="shared" si="108"/>
        <v>1661</v>
      </c>
      <c r="G1729" s="80" t="str">
        <f t="shared" si="109"/>
        <v>Meerlieu</v>
      </c>
      <c r="H1729" s="81">
        <f t="shared" si="110"/>
        <v>0</v>
      </c>
    </row>
    <row r="1730" spans="2:8" x14ac:dyDescent="0.3">
      <c r="B1730" s="72">
        <v>1724</v>
      </c>
      <c r="C1730" s="92" t="s">
        <v>2071</v>
      </c>
      <c r="D1730" s="93">
        <f>VLOOKUP($B1730,'Data 2'!$A$6:$U$2935,2+$H$4)</f>
        <v>0</v>
      </c>
      <c r="E1730" s="93">
        <f t="shared" si="107"/>
        <v>1.7240000000000002E-2</v>
      </c>
      <c r="F1730" s="94">
        <f t="shared" si="108"/>
        <v>1660</v>
      </c>
      <c r="G1730" s="80" t="str">
        <f t="shared" si="109"/>
        <v>Meering West</v>
      </c>
      <c r="H1730" s="81">
        <f t="shared" si="110"/>
        <v>0</v>
      </c>
    </row>
    <row r="1731" spans="2:8" x14ac:dyDescent="0.3">
      <c r="B1731" s="72">
        <v>1725</v>
      </c>
      <c r="C1731" s="92" t="s">
        <v>2072</v>
      </c>
      <c r="D1731" s="93">
        <f>VLOOKUP($B1731,'Data 2'!$A$6:$U$2935,2+$H$4)</f>
        <v>0</v>
      </c>
      <c r="E1731" s="93">
        <f t="shared" si="107"/>
        <v>1.7250000000000001E-2</v>
      </c>
      <c r="F1731" s="94">
        <f t="shared" si="108"/>
        <v>1659</v>
      </c>
      <c r="G1731" s="80" t="str">
        <f t="shared" si="109"/>
        <v>Meeniyan</v>
      </c>
      <c r="H1731" s="81">
        <f t="shared" si="110"/>
        <v>0</v>
      </c>
    </row>
    <row r="1732" spans="2:8" x14ac:dyDescent="0.3">
      <c r="B1732" s="72">
        <v>1726</v>
      </c>
      <c r="C1732" s="92" t="s">
        <v>2073</v>
      </c>
      <c r="D1732" s="93">
        <f>VLOOKUP($B1732,'Data 2'!$A$6:$U$2935,2+$H$4)</f>
        <v>0</v>
      </c>
      <c r="E1732" s="93">
        <f t="shared" si="107"/>
        <v>1.7260000000000001E-2</v>
      </c>
      <c r="F1732" s="94">
        <f t="shared" si="108"/>
        <v>1658</v>
      </c>
      <c r="G1732" s="80" t="str">
        <f t="shared" si="109"/>
        <v>Meatian</v>
      </c>
      <c r="H1732" s="81">
        <f t="shared" si="110"/>
        <v>0</v>
      </c>
    </row>
    <row r="1733" spans="2:8" x14ac:dyDescent="0.3">
      <c r="B1733" s="72">
        <v>1727</v>
      </c>
      <c r="C1733" s="92" t="s">
        <v>433</v>
      </c>
      <c r="D1733" s="93">
        <f>VLOOKUP($B1733,'Data 2'!$A$6:$U$2935,2+$H$4)</f>
        <v>3.9370078740157481</v>
      </c>
      <c r="E1733" s="93">
        <f t="shared" si="107"/>
        <v>3.954277874015748</v>
      </c>
      <c r="F1733" s="94">
        <f t="shared" si="108"/>
        <v>512</v>
      </c>
      <c r="G1733" s="80" t="str">
        <f t="shared" si="109"/>
        <v>Meadow Creek</v>
      </c>
      <c r="H1733" s="81">
        <f t="shared" si="110"/>
        <v>0</v>
      </c>
    </row>
    <row r="1734" spans="2:8" x14ac:dyDescent="0.3">
      <c r="B1734" s="72">
        <v>1728</v>
      </c>
      <c r="C1734" s="92" t="s">
        <v>2074</v>
      </c>
      <c r="D1734" s="93">
        <f>VLOOKUP($B1734,'Data 2'!$A$6:$U$2935,2+$H$4)</f>
        <v>0</v>
      </c>
      <c r="E1734" s="93">
        <f t="shared" si="107"/>
        <v>1.728E-2</v>
      </c>
      <c r="F1734" s="94">
        <f t="shared" si="108"/>
        <v>1657</v>
      </c>
      <c r="G1734" s="80" t="str">
        <f t="shared" si="109"/>
        <v>Mead</v>
      </c>
      <c r="H1734" s="81">
        <f t="shared" si="110"/>
        <v>0</v>
      </c>
    </row>
    <row r="1735" spans="2:8" x14ac:dyDescent="0.3">
      <c r="B1735" s="72">
        <v>1729</v>
      </c>
      <c r="C1735" s="92" t="s">
        <v>2075</v>
      </c>
      <c r="D1735" s="93">
        <f>VLOOKUP($B1735,'Data 2'!$A$6:$U$2935,2+$H$4)</f>
        <v>0</v>
      </c>
      <c r="E1735" s="93">
        <f t="shared" si="107"/>
        <v>1.729E-2</v>
      </c>
      <c r="F1735" s="94">
        <f t="shared" si="108"/>
        <v>1656</v>
      </c>
      <c r="G1735" s="80" t="str">
        <f t="shared" si="109"/>
        <v>McMillans</v>
      </c>
      <c r="H1735" s="81">
        <f t="shared" si="110"/>
        <v>0</v>
      </c>
    </row>
    <row r="1736" spans="2:8" x14ac:dyDescent="0.3">
      <c r="B1736" s="72">
        <v>1730</v>
      </c>
      <c r="C1736" s="92" t="s">
        <v>2076</v>
      </c>
      <c r="D1736" s="93">
        <f>VLOOKUP($B1736,'Data 2'!$A$6:$U$2935,2+$H$4)</f>
        <v>0</v>
      </c>
      <c r="E1736" s="93">
        <f t="shared" ref="E1736:E1799" si="111">D1736+0.00001*B1736</f>
        <v>1.7300000000000003E-2</v>
      </c>
      <c r="F1736" s="94">
        <f t="shared" ref="F1736:F1799" si="112">RANK(E1736,E$7:E$2935)</f>
        <v>1655</v>
      </c>
      <c r="G1736" s="80" t="str">
        <f t="shared" ref="G1736:G1799" si="113">VLOOKUP(MATCH(B1736,F$7:F$2935,0),$B$7:$D$2935,2)</f>
        <v>McMahons Creek</v>
      </c>
      <c r="H1736" s="81">
        <f t="shared" ref="H1736:H1799" si="114">VLOOKUP(MATCH(B1736,F$7:F$2935,0),$B$7:$D$2935,3)</f>
        <v>0</v>
      </c>
    </row>
    <row r="1737" spans="2:8" x14ac:dyDescent="0.3">
      <c r="B1737" s="72">
        <v>1731</v>
      </c>
      <c r="C1737" s="92" t="s">
        <v>2077</v>
      </c>
      <c r="D1737" s="93">
        <f>VLOOKUP($B1737,'Data 2'!$A$6:$U$2935,2+$H$4)</f>
        <v>0</v>
      </c>
      <c r="E1737" s="93">
        <f t="shared" si="111"/>
        <v>1.7310000000000002E-2</v>
      </c>
      <c r="F1737" s="94">
        <f t="shared" si="112"/>
        <v>1654</v>
      </c>
      <c r="G1737" s="80" t="str">
        <f t="shared" si="113"/>
        <v>McLoughlins Beach</v>
      </c>
      <c r="H1737" s="81">
        <f t="shared" si="114"/>
        <v>0</v>
      </c>
    </row>
    <row r="1738" spans="2:8" x14ac:dyDescent="0.3">
      <c r="B1738" s="72">
        <v>1732</v>
      </c>
      <c r="C1738" s="92" t="s">
        <v>434</v>
      </c>
      <c r="D1738" s="93">
        <f>VLOOKUP($B1738,'Data 2'!$A$6:$U$2935,2+$H$4)</f>
        <v>2.5559105431309903</v>
      </c>
      <c r="E1738" s="93">
        <f t="shared" si="111"/>
        <v>2.5732305431309905</v>
      </c>
      <c r="F1738" s="94">
        <f t="shared" si="112"/>
        <v>634</v>
      </c>
      <c r="G1738" s="80" t="str">
        <f t="shared" si="113"/>
        <v>McKenzie Hill</v>
      </c>
      <c r="H1738" s="81">
        <f t="shared" si="114"/>
        <v>0</v>
      </c>
    </row>
    <row r="1739" spans="2:8" x14ac:dyDescent="0.3">
      <c r="B1739" s="72">
        <v>1733</v>
      </c>
      <c r="C1739" s="92" t="s">
        <v>435</v>
      </c>
      <c r="D1739" s="93">
        <f>VLOOKUP($B1739,'Data 2'!$A$6:$U$2935,2+$H$4)</f>
        <v>0.77120822622107965</v>
      </c>
      <c r="E1739" s="93">
        <f t="shared" si="111"/>
        <v>0.78853822622107961</v>
      </c>
      <c r="F1739" s="94">
        <f t="shared" si="112"/>
        <v>738</v>
      </c>
      <c r="G1739" s="80" t="str">
        <f t="shared" si="113"/>
        <v>McIntyre</v>
      </c>
      <c r="H1739" s="81">
        <f t="shared" si="114"/>
        <v>0</v>
      </c>
    </row>
    <row r="1740" spans="2:8" x14ac:dyDescent="0.3">
      <c r="B1740" s="72">
        <v>1734</v>
      </c>
      <c r="C1740" s="92" t="s">
        <v>2078</v>
      </c>
      <c r="D1740" s="93">
        <f>VLOOKUP($B1740,'Data 2'!$A$6:$U$2935,2+$H$4)</f>
        <v>0</v>
      </c>
      <c r="E1740" s="93">
        <f t="shared" si="111"/>
        <v>1.7340000000000001E-2</v>
      </c>
      <c r="F1740" s="94">
        <f t="shared" si="112"/>
        <v>1653</v>
      </c>
      <c r="G1740" s="80" t="str">
        <f t="shared" si="113"/>
        <v>Maude (Vic.)</v>
      </c>
      <c r="H1740" s="81">
        <f t="shared" si="114"/>
        <v>0</v>
      </c>
    </row>
    <row r="1741" spans="2:8" x14ac:dyDescent="0.3">
      <c r="B1741" s="72">
        <v>1735</v>
      </c>
      <c r="C1741" s="92" t="s">
        <v>436</v>
      </c>
      <c r="D1741" s="93">
        <f>VLOOKUP($B1741,'Data 2'!$A$6:$U$2935,2+$H$4)</f>
        <v>2.3605150214592276</v>
      </c>
      <c r="E1741" s="93">
        <f t="shared" si="111"/>
        <v>2.3778650214592276</v>
      </c>
      <c r="F1741" s="94">
        <f t="shared" si="112"/>
        <v>655</v>
      </c>
      <c r="G1741" s="80" t="str">
        <f t="shared" si="113"/>
        <v>Matlock</v>
      </c>
      <c r="H1741" s="81">
        <f t="shared" si="114"/>
        <v>0</v>
      </c>
    </row>
    <row r="1742" spans="2:8" x14ac:dyDescent="0.3">
      <c r="B1742" s="72">
        <v>1736</v>
      </c>
      <c r="C1742" s="92" t="s">
        <v>2079</v>
      </c>
      <c r="D1742" s="93">
        <f>VLOOKUP($B1742,'Data 2'!$A$6:$U$2935,2+$H$4)</f>
        <v>3.674540682414698</v>
      </c>
      <c r="E1742" s="93">
        <f t="shared" si="111"/>
        <v>3.691900682414698</v>
      </c>
      <c r="F1742" s="94">
        <f t="shared" si="112"/>
        <v>531</v>
      </c>
      <c r="G1742" s="80" t="str">
        <f t="shared" si="113"/>
        <v>Massey</v>
      </c>
      <c r="H1742" s="81">
        <f t="shared" si="114"/>
        <v>0</v>
      </c>
    </row>
    <row r="1743" spans="2:8" x14ac:dyDescent="0.3">
      <c r="B1743" s="72">
        <v>1737</v>
      </c>
      <c r="C1743" s="92" t="s">
        <v>2080</v>
      </c>
      <c r="D1743" s="93">
        <f>VLOOKUP($B1743,'Data 2'!$A$6:$U$2935,2+$H$4)</f>
        <v>6.5789473684210522</v>
      </c>
      <c r="E1743" s="93">
        <f t="shared" si="111"/>
        <v>6.5963173684210519</v>
      </c>
      <c r="F1743" s="94">
        <f t="shared" si="112"/>
        <v>309</v>
      </c>
      <c r="G1743" s="80" t="str">
        <f t="shared" si="113"/>
        <v>Maryvale (Vic.)</v>
      </c>
      <c r="H1743" s="81">
        <f t="shared" si="114"/>
        <v>0</v>
      </c>
    </row>
    <row r="1744" spans="2:8" x14ac:dyDescent="0.3">
      <c r="B1744" s="72">
        <v>1738</v>
      </c>
      <c r="C1744" s="92" t="s">
        <v>2081</v>
      </c>
      <c r="D1744" s="93">
        <f>VLOOKUP($B1744,'Data 2'!$A$6:$U$2935,2+$H$4)</f>
        <v>0</v>
      </c>
      <c r="E1744" s="93">
        <f t="shared" si="111"/>
        <v>1.7380000000000003E-2</v>
      </c>
      <c r="F1744" s="94">
        <f t="shared" si="112"/>
        <v>1652</v>
      </c>
      <c r="G1744" s="80" t="str">
        <f t="shared" si="113"/>
        <v>Marysville</v>
      </c>
      <c r="H1744" s="81">
        <f t="shared" si="114"/>
        <v>0</v>
      </c>
    </row>
    <row r="1745" spans="2:8" x14ac:dyDescent="0.3">
      <c r="B1745" s="72">
        <v>1739</v>
      </c>
      <c r="C1745" s="92" t="s">
        <v>2082</v>
      </c>
      <c r="D1745" s="93">
        <f>VLOOKUP($B1745,'Data 2'!$A$6:$U$2935,2+$H$4)</f>
        <v>0</v>
      </c>
      <c r="E1745" s="93">
        <f t="shared" si="111"/>
        <v>1.7390000000000003E-2</v>
      </c>
      <c r="F1745" s="94">
        <f t="shared" si="112"/>
        <v>1651</v>
      </c>
      <c r="G1745" s="80" t="str">
        <f t="shared" si="113"/>
        <v>Maryknoll</v>
      </c>
      <c r="H1745" s="81">
        <f t="shared" si="114"/>
        <v>0</v>
      </c>
    </row>
    <row r="1746" spans="2:8" x14ac:dyDescent="0.3">
      <c r="B1746" s="72">
        <v>1740</v>
      </c>
      <c r="C1746" s="92" t="s">
        <v>2083</v>
      </c>
      <c r="D1746" s="93">
        <f>VLOOKUP($B1746,'Data 2'!$A$6:$U$2935,2+$H$4)</f>
        <v>0</v>
      </c>
      <c r="E1746" s="93">
        <f t="shared" si="111"/>
        <v>1.7400000000000002E-2</v>
      </c>
      <c r="F1746" s="94">
        <f t="shared" si="112"/>
        <v>1650</v>
      </c>
      <c r="G1746" s="80" t="str">
        <f t="shared" si="113"/>
        <v>Marthavale</v>
      </c>
      <c r="H1746" s="81">
        <f t="shared" si="114"/>
        <v>0</v>
      </c>
    </row>
    <row r="1747" spans="2:8" x14ac:dyDescent="0.3">
      <c r="B1747" s="72">
        <v>1741</v>
      </c>
      <c r="C1747" s="92" t="s">
        <v>2084</v>
      </c>
      <c r="D1747" s="93">
        <f>VLOOKUP($B1747,'Data 2'!$A$6:$U$2935,2+$H$4)</f>
        <v>0</v>
      </c>
      <c r="E1747" s="93">
        <f t="shared" si="111"/>
        <v>1.7410000000000002E-2</v>
      </c>
      <c r="F1747" s="94">
        <f t="shared" si="112"/>
        <v>1649</v>
      </c>
      <c r="G1747" s="80" t="str">
        <f t="shared" si="113"/>
        <v>Marraweeney</v>
      </c>
      <c r="H1747" s="81">
        <f t="shared" si="114"/>
        <v>0</v>
      </c>
    </row>
    <row r="1748" spans="2:8" x14ac:dyDescent="0.3">
      <c r="B1748" s="72">
        <v>1742</v>
      </c>
      <c r="C1748" s="92" t="s">
        <v>437</v>
      </c>
      <c r="D1748" s="93">
        <f>VLOOKUP($B1748,'Data 2'!$A$6:$U$2935,2+$H$4)</f>
        <v>2.4011299435028248</v>
      </c>
      <c r="E1748" s="93">
        <f t="shared" si="111"/>
        <v>2.4185499435028248</v>
      </c>
      <c r="F1748" s="94">
        <f t="shared" si="112"/>
        <v>652</v>
      </c>
      <c r="G1748" s="80" t="str">
        <f t="shared" si="113"/>
        <v>Maroona</v>
      </c>
      <c r="H1748" s="81">
        <f t="shared" si="114"/>
        <v>0</v>
      </c>
    </row>
    <row r="1749" spans="2:8" x14ac:dyDescent="0.3">
      <c r="B1749" s="72">
        <v>1743</v>
      </c>
      <c r="C1749" s="92" t="s">
        <v>2085</v>
      </c>
      <c r="D1749" s="93">
        <f>VLOOKUP($B1749,'Data 2'!$A$6:$U$2935,2+$H$4)</f>
        <v>0</v>
      </c>
      <c r="E1749" s="93">
        <f t="shared" si="111"/>
        <v>1.7430000000000001E-2</v>
      </c>
      <c r="F1749" s="94">
        <f t="shared" si="112"/>
        <v>1648</v>
      </c>
      <c r="G1749" s="80" t="str">
        <f t="shared" si="113"/>
        <v>Marnoo West</v>
      </c>
      <c r="H1749" s="81">
        <f t="shared" si="114"/>
        <v>0</v>
      </c>
    </row>
    <row r="1750" spans="2:8" x14ac:dyDescent="0.3">
      <c r="B1750" s="72">
        <v>1744</v>
      </c>
      <c r="C1750" s="92" t="s">
        <v>2086</v>
      </c>
      <c r="D1750" s="93">
        <f>VLOOKUP($B1750,'Data 2'!$A$6:$U$2935,2+$H$4)</f>
        <v>0</v>
      </c>
      <c r="E1750" s="93">
        <f t="shared" si="111"/>
        <v>1.7440000000000001E-2</v>
      </c>
      <c r="F1750" s="94">
        <f t="shared" si="112"/>
        <v>1647</v>
      </c>
      <c r="G1750" s="80" t="str">
        <f t="shared" si="113"/>
        <v>Marnoo East</v>
      </c>
      <c r="H1750" s="81">
        <f t="shared" si="114"/>
        <v>0</v>
      </c>
    </row>
    <row r="1751" spans="2:8" x14ac:dyDescent="0.3">
      <c r="B1751" s="72">
        <v>1745</v>
      </c>
      <c r="C1751" s="92" t="s">
        <v>2087</v>
      </c>
      <c r="D1751" s="93">
        <f>VLOOKUP($B1751,'Data 2'!$A$6:$U$2935,2+$H$4)</f>
        <v>0</v>
      </c>
      <c r="E1751" s="93">
        <f t="shared" si="111"/>
        <v>1.745E-2</v>
      </c>
      <c r="F1751" s="94">
        <f t="shared" si="112"/>
        <v>1646</v>
      </c>
      <c r="G1751" s="80" t="str">
        <f t="shared" si="113"/>
        <v>Marnoo</v>
      </c>
      <c r="H1751" s="81">
        <f t="shared" si="114"/>
        <v>0</v>
      </c>
    </row>
    <row r="1752" spans="2:8" x14ac:dyDescent="0.3">
      <c r="B1752" s="72">
        <v>1746</v>
      </c>
      <c r="C1752" s="92" t="s">
        <v>438</v>
      </c>
      <c r="D1752" s="93">
        <f>VLOOKUP($B1752,'Data 2'!$A$6:$U$2935,2+$H$4)</f>
        <v>3.2573289902280131</v>
      </c>
      <c r="E1752" s="93">
        <f t="shared" si="111"/>
        <v>3.274788990228013</v>
      </c>
      <c r="F1752" s="94">
        <f t="shared" si="112"/>
        <v>566</v>
      </c>
      <c r="G1752" s="80" t="str">
        <f t="shared" si="113"/>
        <v>Marlo</v>
      </c>
      <c r="H1752" s="81">
        <f t="shared" si="114"/>
        <v>0</v>
      </c>
    </row>
    <row r="1753" spans="2:8" x14ac:dyDescent="0.3">
      <c r="B1753" s="72">
        <v>1747</v>
      </c>
      <c r="C1753" s="92" t="s">
        <v>2088</v>
      </c>
      <c r="D1753" s="93">
        <f>VLOOKUP($B1753,'Data 2'!$A$6:$U$2935,2+$H$4)</f>
        <v>0</v>
      </c>
      <c r="E1753" s="93">
        <f t="shared" si="111"/>
        <v>1.7470000000000003E-2</v>
      </c>
      <c r="F1753" s="94">
        <f t="shared" si="112"/>
        <v>1645</v>
      </c>
      <c r="G1753" s="80" t="str">
        <f t="shared" si="113"/>
        <v>Marlbed</v>
      </c>
      <c r="H1753" s="81">
        <f t="shared" si="114"/>
        <v>0</v>
      </c>
    </row>
    <row r="1754" spans="2:8" x14ac:dyDescent="0.3">
      <c r="B1754" s="72">
        <v>1748</v>
      </c>
      <c r="C1754" s="92" t="s">
        <v>170</v>
      </c>
      <c r="D1754" s="93">
        <f>VLOOKUP($B1754,'Data 2'!$A$6:$U$2935,2+$H$4)</f>
        <v>0</v>
      </c>
      <c r="E1754" s="93">
        <f t="shared" si="111"/>
        <v>1.7480000000000002E-2</v>
      </c>
      <c r="F1754" s="94">
        <f t="shared" si="112"/>
        <v>1644</v>
      </c>
      <c r="G1754" s="80" t="str">
        <f t="shared" si="113"/>
        <v>Markwood</v>
      </c>
      <c r="H1754" s="81">
        <f t="shared" si="114"/>
        <v>0</v>
      </c>
    </row>
    <row r="1755" spans="2:8" x14ac:dyDescent="0.3">
      <c r="B1755" s="72">
        <v>1749</v>
      </c>
      <c r="C1755" s="92" t="s">
        <v>2089</v>
      </c>
      <c r="D1755" s="93">
        <f>VLOOKUP($B1755,'Data 2'!$A$6:$U$2935,2+$H$4)</f>
        <v>0</v>
      </c>
      <c r="E1755" s="93">
        <f t="shared" si="111"/>
        <v>1.7490000000000002E-2</v>
      </c>
      <c r="F1755" s="94">
        <f t="shared" si="112"/>
        <v>1643</v>
      </c>
      <c r="G1755" s="80" t="str">
        <f t="shared" si="113"/>
        <v>Marionvale</v>
      </c>
      <c r="H1755" s="81">
        <f t="shared" si="114"/>
        <v>0</v>
      </c>
    </row>
    <row r="1756" spans="2:8" x14ac:dyDescent="0.3">
      <c r="B1756" s="72">
        <v>1750</v>
      </c>
      <c r="C1756" s="92" t="s">
        <v>2090</v>
      </c>
      <c r="D1756" s="93">
        <f>VLOOKUP($B1756,'Data 2'!$A$6:$U$2935,2+$H$4)</f>
        <v>0</v>
      </c>
      <c r="E1756" s="93">
        <f t="shared" si="111"/>
        <v>1.7500000000000002E-2</v>
      </c>
      <c r="F1756" s="94">
        <f t="shared" si="112"/>
        <v>1642</v>
      </c>
      <c r="G1756" s="80" t="str">
        <f t="shared" si="113"/>
        <v>Marengo (Vic.)</v>
      </c>
      <c r="H1756" s="81">
        <f t="shared" si="114"/>
        <v>0</v>
      </c>
    </row>
    <row r="1757" spans="2:8" x14ac:dyDescent="0.3">
      <c r="B1757" s="72">
        <v>1751</v>
      </c>
      <c r="C1757" s="92" t="s">
        <v>2091</v>
      </c>
      <c r="D1757" s="93">
        <f>VLOOKUP($B1757,'Data 2'!$A$6:$U$2935,2+$H$4)</f>
        <v>0</v>
      </c>
      <c r="E1757" s="93">
        <f t="shared" si="111"/>
        <v>1.7510000000000001E-2</v>
      </c>
      <c r="F1757" s="94">
        <f t="shared" si="112"/>
        <v>1641</v>
      </c>
      <c r="G1757" s="80" t="str">
        <f t="shared" si="113"/>
        <v>Mardan</v>
      </c>
      <c r="H1757" s="81">
        <f t="shared" si="114"/>
        <v>0</v>
      </c>
    </row>
    <row r="1758" spans="2:8" x14ac:dyDescent="0.3">
      <c r="B1758" s="72">
        <v>1752</v>
      </c>
      <c r="C1758" s="92" t="s">
        <v>2092</v>
      </c>
      <c r="D1758" s="93">
        <f>VLOOKUP($B1758,'Data 2'!$A$6:$U$2935,2+$H$4)</f>
        <v>0</v>
      </c>
      <c r="E1758" s="93">
        <f t="shared" si="111"/>
        <v>1.7520000000000001E-2</v>
      </c>
      <c r="F1758" s="94">
        <f t="shared" si="112"/>
        <v>1640</v>
      </c>
      <c r="G1758" s="80" t="str">
        <f t="shared" si="113"/>
        <v>Marcus Hill</v>
      </c>
      <c r="H1758" s="81">
        <f t="shared" si="114"/>
        <v>0</v>
      </c>
    </row>
    <row r="1759" spans="2:8" x14ac:dyDescent="0.3">
      <c r="B1759" s="72">
        <v>1753</v>
      </c>
      <c r="C1759" s="92" t="s">
        <v>2093</v>
      </c>
      <c r="D1759" s="93">
        <f>VLOOKUP($B1759,'Data 2'!$A$6:$U$2935,2+$H$4)</f>
        <v>0</v>
      </c>
      <c r="E1759" s="93">
        <f t="shared" si="111"/>
        <v>1.753E-2</v>
      </c>
      <c r="F1759" s="94">
        <f t="shared" si="112"/>
        <v>1639</v>
      </c>
      <c r="G1759" s="80" t="str">
        <f t="shared" si="113"/>
        <v>Maramingo Creek</v>
      </c>
      <c r="H1759" s="81">
        <f t="shared" si="114"/>
        <v>0</v>
      </c>
    </row>
    <row r="1760" spans="2:8" x14ac:dyDescent="0.3">
      <c r="B1760" s="72">
        <v>1754</v>
      </c>
      <c r="C1760" s="92" t="s">
        <v>2094</v>
      </c>
      <c r="D1760" s="93">
        <f>VLOOKUP($B1760,'Data 2'!$A$6:$U$2935,2+$H$4)</f>
        <v>0</v>
      </c>
      <c r="E1760" s="93">
        <f t="shared" si="111"/>
        <v>1.754E-2</v>
      </c>
      <c r="F1760" s="94">
        <f t="shared" si="112"/>
        <v>1638</v>
      </c>
      <c r="G1760" s="80" t="str">
        <f t="shared" si="113"/>
        <v>Manorina</v>
      </c>
      <c r="H1760" s="81">
        <f t="shared" si="114"/>
        <v>0</v>
      </c>
    </row>
    <row r="1761" spans="2:8" x14ac:dyDescent="0.3">
      <c r="B1761" s="72">
        <v>1755</v>
      </c>
      <c r="C1761" s="92" t="s">
        <v>439</v>
      </c>
      <c r="D1761" s="93">
        <f>VLOOKUP($B1761,'Data 2'!$A$6:$U$2935,2+$H$4)</f>
        <v>4.4342507645259941</v>
      </c>
      <c r="E1761" s="93">
        <f t="shared" si="111"/>
        <v>4.451800764525994</v>
      </c>
      <c r="F1761" s="94">
        <f t="shared" si="112"/>
        <v>462</v>
      </c>
      <c r="G1761" s="80" t="str">
        <f t="shared" si="113"/>
        <v>Manns Beach</v>
      </c>
      <c r="H1761" s="81">
        <f t="shared" si="114"/>
        <v>0</v>
      </c>
    </row>
    <row r="1762" spans="2:8" x14ac:dyDescent="0.3">
      <c r="B1762" s="72">
        <v>1756</v>
      </c>
      <c r="C1762" s="92" t="s">
        <v>440</v>
      </c>
      <c r="D1762" s="93">
        <f>VLOOKUP($B1762,'Data 2'!$A$6:$U$2935,2+$H$4)</f>
        <v>11.190476190476192</v>
      </c>
      <c r="E1762" s="93">
        <f t="shared" si="111"/>
        <v>11.208036190476191</v>
      </c>
      <c r="F1762" s="94">
        <f t="shared" si="112"/>
        <v>130</v>
      </c>
      <c r="G1762" s="80" t="str">
        <f t="shared" si="113"/>
        <v>Mannibadar</v>
      </c>
      <c r="H1762" s="81">
        <f t="shared" si="114"/>
        <v>0</v>
      </c>
    </row>
    <row r="1763" spans="2:8" x14ac:dyDescent="0.3">
      <c r="B1763" s="72">
        <v>1757</v>
      </c>
      <c r="C1763" s="92" t="s">
        <v>2095</v>
      </c>
      <c r="D1763" s="93">
        <f>VLOOKUP($B1763,'Data 2'!$A$6:$U$2935,2+$H$4)</f>
        <v>0</v>
      </c>
      <c r="E1763" s="93">
        <f t="shared" si="111"/>
        <v>1.7570000000000002E-2</v>
      </c>
      <c r="F1763" s="94">
        <f t="shared" si="112"/>
        <v>1637</v>
      </c>
      <c r="G1763" s="80" t="str">
        <f t="shared" si="113"/>
        <v>Mannerim</v>
      </c>
      <c r="H1763" s="81">
        <f t="shared" si="114"/>
        <v>0</v>
      </c>
    </row>
    <row r="1764" spans="2:8" x14ac:dyDescent="0.3">
      <c r="B1764" s="72">
        <v>1758</v>
      </c>
      <c r="C1764" s="92" t="s">
        <v>2096</v>
      </c>
      <c r="D1764" s="93">
        <f>VLOOKUP($B1764,'Data 2'!$A$6:$U$2935,2+$H$4)</f>
        <v>0</v>
      </c>
      <c r="E1764" s="93">
        <f t="shared" si="111"/>
        <v>1.7580000000000002E-2</v>
      </c>
      <c r="F1764" s="94">
        <f t="shared" si="112"/>
        <v>1636</v>
      </c>
      <c r="G1764" s="80" t="str">
        <f t="shared" si="113"/>
        <v>Mangalore (Vic.)</v>
      </c>
      <c r="H1764" s="81">
        <f t="shared" si="114"/>
        <v>0</v>
      </c>
    </row>
    <row r="1765" spans="2:8" x14ac:dyDescent="0.3">
      <c r="B1765" s="72">
        <v>1759</v>
      </c>
      <c r="C1765" s="92" t="s">
        <v>2097</v>
      </c>
      <c r="D1765" s="93">
        <f>VLOOKUP($B1765,'Data 2'!$A$6:$U$2935,2+$H$4)</f>
        <v>0</v>
      </c>
      <c r="E1765" s="93">
        <f t="shared" si="111"/>
        <v>1.7590000000000001E-2</v>
      </c>
      <c r="F1765" s="94">
        <f t="shared" si="112"/>
        <v>1635</v>
      </c>
      <c r="G1765" s="80" t="str">
        <f t="shared" si="113"/>
        <v>Mandurang South</v>
      </c>
      <c r="H1765" s="81">
        <f t="shared" si="114"/>
        <v>0</v>
      </c>
    </row>
    <row r="1766" spans="2:8" x14ac:dyDescent="0.3">
      <c r="B1766" s="72">
        <v>1760</v>
      </c>
      <c r="C1766" s="92" t="s">
        <v>441</v>
      </c>
      <c r="D1766" s="93">
        <f>VLOOKUP($B1766,'Data 2'!$A$6:$U$2935,2+$H$4)</f>
        <v>2.2770398481973433</v>
      </c>
      <c r="E1766" s="93">
        <f t="shared" si="111"/>
        <v>2.2946398481973431</v>
      </c>
      <c r="F1766" s="94">
        <f t="shared" si="112"/>
        <v>662</v>
      </c>
      <c r="G1766" s="80" t="str">
        <f t="shared" si="113"/>
        <v>Mandurang</v>
      </c>
      <c r="H1766" s="81">
        <f t="shared" si="114"/>
        <v>0</v>
      </c>
    </row>
    <row r="1767" spans="2:8" x14ac:dyDescent="0.3">
      <c r="B1767" s="72">
        <v>1761</v>
      </c>
      <c r="C1767" s="92" t="s">
        <v>2098</v>
      </c>
      <c r="D1767" s="93">
        <f>VLOOKUP($B1767,'Data 2'!$A$6:$U$2935,2+$H$4)</f>
        <v>0</v>
      </c>
      <c r="E1767" s="93">
        <f t="shared" si="111"/>
        <v>1.7610000000000001E-2</v>
      </c>
      <c r="F1767" s="94">
        <f t="shared" si="112"/>
        <v>1634</v>
      </c>
      <c r="G1767" s="80" t="str">
        <f t="shared" si="113"/>
        <v>Manangatang</v>
      </c>
      <c r="H1767" s="81">
        <f t="shared" si="114"/>
        <v>0</v>
      </c>
    </row>
    <row r="1768" spans="2:8" x14ac:dyDescent="0.3">
      <c r="B1768" s="72">
        <v>1762</v>
      </c>
      <c r="C1768" s="92" t="s">
        <v>2099</v>
      </c>
      <c r="D1768" s="93">
        <f>VLOOKUP($B1768,'Data 2'!$A$6:$U$2935,2+$H$4)</f>
        <v>7.4074074074074066</v>
      </c>
      <c r="E1768" s="93">
        <f t="shared" si="111"/>
        <v>7.4250274074074065</v>
      </c>
      <c r="F1768" s="94">
        <f t="shared" si="112"/>
        <v>252</v>
      </c>
      <c r="G1768" s="80" t="str">
        <f t="shared" si="113"/>
        <v>Mambourin</v>
      </c>
      <c r="H1768" s="81">
        <f t="shared" si="114"/>
        <v>0</v>
      </c>
    </row>
    <row r="1769" spans="2:8" x14ac:dyDescent="0.3">
      <c r="B1769" s="72">
        <v>1763</v>
      </c>
      <c r="C1769" s="92" t="s">
        <v>2100</v>
      </c>
      <c r="D1769" s="93">
        <f>VLOOKUP($B1769,'Data 2'!$A$6:$U$2935,2+$H$4)</f>
        <v>5.877803557617943</v>
      </c>
      <c r="E1769" s="93">
        <f t="shared" si="111"/>
        <v>5.8954335576179426</v>
      </c>
      <c r="F1769" s="94">
        <f t="shared" si="112"/>
        <v>350</v>
      </c>
      <c r="G1769" s="80" t="str">
        <f t="shared" si="113"/>
        <v>Mallacoota</v>
      </c>
      <c r="H1769" s="81">
        <f t="shared" si="114"/>
        <v>0</v>
      </c>
    </row>
    <row r="1770" spans="2:8" x14ac:dyDescent="0.3">
      <c r="B1770" s="72">
        <v>1764</v>
      </c>
      <c r="C1770" s="92" t="s">
        <v>2101</v>
      </c>
      <c r="D1770" s="93">
        <f>VLOOKUP($B1770,'Data 2'!$A$6:$U$2935,2+$H$4)</f>
        <v>0</v>
      </c>
      <c r="E1770" s="93">
        <f t="shared" si="111"/>
        <v>1.7640000000000003E-2</v>
      </c>
      <c r="F1770" s="94">
        <f t="shared" si="112"/>
        <v>1633</v>
      </c>
      <c r="G1770" s="80" t="str">
        <f t="shared" si="113"/>
        <v>Maldon (Vic.)</v>
      </c>
      <c r="H1770" s="81">
        <f t="shared" si="114"/>
        <v>0</v>
      </c>
    </row>
    <row r="1771" spans="2:8" x14ac:dyDescent="0.3">
      <c r="B1771" s="72">
        <v>1765</v>
      </c>
      <c r="C1771" s="92" t="s">
        <v>2102</v>
      </c>
      <c r="D1771" s="93">
        <f>VLOOKUP($B1771,'Data 2'!$A$6:$U$2935,2+$H$4)</f>
        <v>0</v>
      </c>
      <c r="E1771" s="93">
        <f t="shared" si="111"/>
        <v>1.7650000000000002E-2</v>
      </c>
      <c r="F1771" s="94">
        <f t="shared" si="112"/>
        <v>1632</v>
      </c>
      <c r="G1771" s="80" t="str">
        <f t="shared" si="113"/>
        <v>Majorca</v>
      </c>
      <c r="H1771" s="81">
        <f t="shared" si="114"/>
        <v>0</v>
      </c>
    </row>
    <row r="1772" spans="2:8" x14ac:dyDescent="0.3">
      <c r="B1772" s="72">
        <v>1766</v>
      </c>
      <c r="C1772" s="92" t="s">
        <v>2103</v>
      </c>
      <c r="D1772" s="93">
        <f>VLOOKUP($B1772,'Data 2'!$A$6:$U$2935,2+$H$4)</f>
        <v>0</v>
      </c>
      <c r="E1772" s="93">
        <f t="shared" si="111"/>
        <v>1.7660000000000002E-2</v>
      </c>
      <c r="F1772" s="94">
        <f t="shared" si="112"/>
        <v>1631</v>
      </c>
      <c r="G1772" s="80" t="str">
        <f t="shared" si="113"/>
        <v>Major Plains</v>
      </c>
      <c r="H1772" s="81">
        <f t="shared" si="114"/>
        <v>0</v>
      </c>
    </row>
    <row r="1773" spans="2:8" x14ac:dyDescent="0.3">
      <c r="B1773" s="72">
        <v>1767</v>
      </c>
      <c r="C1773" s="92" t="s">
        <v>2104</v>
      </c>
      <c r="D1773" s="93">
        <f>VLOOKUP($B1773,'Data 2'!$A$6:$U$2935,2+$H$4)</f>
        <v>0</v>
      </c>
      <c r="E1773" s="93">
        <f t="shared" si="111"/>
        <v>1.7670000000000002E-2</v>
      </c>
      <c r="F1773" s="94">
        <f t="shared" si="112"/>
        <v>1630</v>
      </c>
      <c r="G1773" s="80" t="str">
        <f t="shared" si="113"/>
        <v>Maintongoon</v>
      </c>
      <c r="H1773" s="81">
        <f t="shared" si="114"/>
        <v>0</v>
      </c>
    </row>
    <row r="1774" spans="2:8" x14ac:dyDescent="0.3">
      <c r="B1774" s="72">
        <v>1768</v>
      </c>
      <c r="C1774" s="92" t="s">
        <v>2105</v>
      </c>
      <c r="D1774" s="93">
        <f>VLOOKUP($B1774,'Data 2'!$A$6:$U$2935,2+$H$4)</f>
        <v>0</v>
      </c>
      <c r="E1774" s="93">
        <f t="shared" si="111"/>
        <v>1.7680000000000001E-2</v>
      </c>
      <c r="F1774" s="94">
        <f t="shared" si="112"/>
        <v>1629</v>
      </c>
      <c r="G1774" s="80" t="str">
        <f t="shared" si="113"/>
        <v>Maindample</v>
      </c>
      <c r="H1774" s="81">
        <f t="shared" si="114"/>
        <v>0</v>
      </c>
    </row>
    <row r="1775" spans="2:8" x14ac:dyDescent="0.3">
      <c r="B1775" s="72">
        <v>1769</v>
      </c>
      <c r="C1775" s="92" t="s">
        <v>442</v>
      </c>
      <c r="D1775" s="93">
        <f>VLOOKUP($B1775,'Data 2'!$A$6:$U$2935,2+$H$4)</f>
        <v>15.465465465465467</v>
      </c>
      <c r="E1775" s="93">
        <f t="shared" si="111"/>
        <v>15.483155465465467</v>
      </c>
      <c r="F1775" s="94">
        <f t="shared" si="112"/>
        <v>78</v>
      </c>
      <c r="G1775" s="80" t="str">
        <f t="shared" si="113"/>
        <v>Main Ridge</v>
      </c>
      <c r="H1775" s="81">
        <f t="shared" si="114"/>
        <v>0</v>
      </c>
    </row>
    <row r="1776" spans="2:8" x14ac:dyDescent="0.3">
      <c r="B1776" s="72">
        <v>1770</v>
      </c>
      <c r="C1776" s="92" t="s">
        <v>2106</v>
      </c>
      <c r="D1776" s="93">
        <f>VLOOKUP($B1776,'Data 2'!$A$6:$U$2935,2+$H$4)</f>
        <v>0</v>
      </c>
      <c r="E1776" s="93">
        <f t="shared" si="111"/>
        <v>1.77E-2</v>
      </c>
      <c r="F1776" s="94">
        <f t="shared" si="112"/>
        <v>1628</v>
      </c>
      <c r="G1776" s="80" t="str">
        <f t="shared" si="113"/>
        <v>Main Lead</v>
      </c>
      <c r="H1776" s="81">
        <f t="shared" si="114"/>
        <v>0</v>
      </c>
    </row>
    <row r="1777" spans="2:8" x14ac:dyDescent="0.3">
      <c r="B1777" s="72">
        <v>1771</v>
      </c>
      <c r="C1777" s="92" t="s">
        <v>2107</v>
      </c>
      <c r="D1777" s="93">
        <f>VLOOKUP($B1777,'Data 2'!$A$6:$U$2935,2+$H$4)</f>
        <v>0</v>
      </c>
      <c r="E1777" s="93">
        <f t="shared" si="111"/>
        <v>1.771E-2</v>
      </c>
      <c r="F1777" s="94">
        <f t="shared" si="112"/>
        <v>1627</v>
      </c>
      <c r="G1777" s="80" t="str">
        <f t="shared" si="113"/>
        <v>Mailors Flat</v>
      </c>
      <c r="H1777" s="81">
        <f t="shared" si="114"/>
        <v>0</v>
      </c>
    </row>
    <row r="1778" spans="2:8" x14ac:dyDescent="0.3">
      <c r="B1778" s="72">
        <v>1772</v>
      </c>
      <c r="C1778" s="92" t="s">
        <v>2108</v>
      </c>
      <c r="D1778" s="93">
        <f>VLOOKUP($B1778,'Data 2'!$A$6:$U$2935,2+$H$4)</f>
        <v>0</v>
      </c>
      <c r="E1778" s="93">
        <f t="shared" si="111"/>
        <v>1.7720000000000003E-2</v>
      </c>
      <c r="F1778" s="94">
        <f t="shared" si="112"/>
        <v>1626</v>
      </c>
      <c r="G1778" s="80" t="str">
        <f t="shared" si="113"/>
        <v>Magpie</v>
      </c>
      <c r="H1778" s="81">
        <f t="shared" si="114"/>
        <v>0</v>
      </c>
    </row>
    <row r="1779" spans="2:8" x14ac:dyDescent="0.3">
      <c r="B1779" s="72">
        <v>1773</v>
      </c>
      <c r="C1779" s="92" t="s">
        <v>2109</v>
      </c>
      <c r="D1779" s="93">
        <f>VLOOKUP($B1779,'Data 2'!$A$6:$U$2935,2+$H$4)</f>
        <v>0</v>
      </c>
      <c r="E1779" s="93">
        <f t="shared" si="111"/>
        <v>1.7730000000000003E-2</v>
      </c>
      <c r="F1779" s="94">
        <f t="shared" si="112"/>
        <v>1625</v>
      </c>
      <c r="G1779" s="80" t="str">
        <f t="shared" si="113"/>
        <v>Maffra West Upper</v>
      </c>
      <c r="H1779" s="81">
        <f t="shared" si="114"/>
        <v>0</v>
      </c>
    </row>
    <row r="1780" spans="2:8" x14ac:dyDescent="0.3">
      <c r="B1780" s="72">
        <v>1774</v>
      </c>
      <c r="C1780" s="92" t="s">
        <v>2110</v>
      </c>
      <c r="D1780" s="93">
        <f>VLOOKUP($B1780,'Data 2'!$A$6:$U$2935,2+$H$4)</f>
        <v>0</v>
      </c>
      <c r="E1780" s="93">
        <f t="shared" si="111"/>
        <v>1.7740000000000002E-2</v>
      </c>
      <c r="F1780" s="94">
        <f t="shared" si="112"/>
        <v>1624</v>
      </c>
      <c r="G1780" s="80" t="str">
        <f t="shared" si="113"/>
        <v>Mafeking</v>
      </c>
      <c r="H1780" s="81">
        <f t="shared" si="114"/>
        <v>0</v>
      </c>
    </row>
    <row r="1781" spans="2:8" x14ac:dyDescent="0.3">
      <c r="B1781" s="72">
        <v>1775</v>
      </c>
      <c r="C1781" s="92" t="s">
        <v>2111</v>
      </c>
      <c r="D1781" s="93">
        <f>VLOOKUP($B1781,'Data 2'!$A$6:$U$2935,2+$H$4)</f>
        <v>0</v>
      </c>
      <c r="E1781" s="93">
        <f t="shared" si="111"/>
        <v>1.7750000000000002E-2</v>
      </c>
      <c r="F1781" s="94">
        <f t="shared" si="112"/>
        <v>1623</v>
      </c>
      <c r="G1781" s="80" t="str">
        <f t="shared" si="113"/>
        <v>Madalya</v>
      </c>
      <c r="H1781" s="81">
        <f t="shared" si="114"/>
        <v>0</v>
      </c>
    </row>
    <row r="1782" spans="2:8" x14ac:dyDescent="0.3">
      <c r="B1782" s="72">
        <v>1776</v>
      </c>
      <c r="C1782" s="92" t="s">
        <v>2112</v>
      </c>
      <c r="D1782" s="93">
        <f>VLOOKUP($B1782,'Data 2'!$A$6:$U$2935,2+$H$4)</f>
        <v>0</v>
      </c>
      <c r="E1782" s="93">
        <f t="shared" si="111"/>
        <v>1.7760000000000001E-2</v>
      </c>
      <c r="F1782" s="94">
        <f t="shared" si="112"/>
        <v>1622</v>
      </c>
      <c r="G1782" s="80" t="str">
        <f t="shared" si="113"/>
        <v>Macs Cove</v>
      </c>
      <c r="H1782" s="81">
        <f t="shared" si="114"/>
        <v>0</v>
      </c>
    </row>
    <row r="1783" spans="2:8" x14ac:dyDescent="0.3">
      <c r="B1783" s="72">
        <v>1777</v>
      </c>
      <c r="C1783" s="92" t="s">
        <v>2113</v>
      </c>
      <c r="D1783" s="93">
        <f>VLOOKUP($B1783,'Data 2'!$A$6:$U$2935,2+$H$4)</f>
        <v>0</v>
      </c>
      <c r="E1783" s="93">
        <f t="shared" si="111"/>
        <v>1.7770000000000001E-2</v>
      </c>
      <c r="F1783" s="94">
        <f t="shared" si="112"/>
        <v>1621</v>
      </c>
      <c r="G1783" s="80" t="str">
        <f t="shared" si="113"/>
        <v>Macorna North</v>
      </c>
      <c r="H1783" s="81">
        <f t="shared" si="114"/>
        <v>0</v>
      </c>
    </row>
    <row r="1784" spans="2:8" x14ac:dyDescent="0.3">
      <c r="B1784" s="72">
        <v>1778</v>
      </c>
      <c r="C1784" s="92" t="s">
        <v>2114</v>
      </c>
      <c r="D1784" s="93">
        <f>VLOOKUP($B1784,'Data 2'!$A$6:$U$2935,2+$H$4)</f>
        <v>21.428571428571427</v>
      </c>
      <c r="E1784" s="93">
        <f t="shared" si="111"/>
        <v>21.446351428571425</v>
      </c>
      <c r="F1784" s="94">
        <f t="shared" si="112"/>
        <v>44</v>
      </c>
      <c r="G1784" s="80" t="str">
        <f t="shared" si="113"/>
        <v>Macorna</v>
      </c>
      <c r="H1784" s="81">
        <f t="shared" si="114"/>
        <v>0</v>
      </c>
    </row>
    <row r="1785" spans="2:8" x14ac:dyDescent="0.3">
      <c r="B1785" s="72">
        <v>1779</v>
      </c>
      <c r="C1785" s="92" t="s">
        <v>2115</v>
      </c>
      <c r="D1785" s="93">
        <f>VLOOKUP($B1785,'Data 2'!$A$6:$U$2935,2+$H$4)</f>
        <v>0</v>
      </c>
      <c r="E1785" s="93">
        <f t="shared" si="111"/>
        <v>1.779E-2</v>
      </c>
      <c r="F1785" s="94">
        <f t="shared" si="112"/>
        <v>1620</v>
      </c>
      <c r="G1785" s="80" t="str">
        <f t="shared" si="113"/>
        <v>Macks Creek</v>
      </c>
      <c r="H1785" s="81">
        <f t="shared" si="114"/>
        <v>0</v>
      </c>
    </row>
    <row r="1786" spans="2:8" x14ac:dyDescent="0.3">
      <c r="B1786" s="72">
        <v>1780</v>
      </c>
      <c r="C1786" s="92" t="s">
        <v>2116</v>
      </c>
      <c r="D1786" s="93">
        <f>VLOOKUP($B1786,'Data 2'!$A$6:$U$2935,2+$H$4)</f>
        <v>0</v>
      </c>
      <c r="E1786" s="93">
        <f t="shared" si="111"/>
        <v>1.78E-2</v>
      </c>
      <c r="F1786" s="94">
        <f t="shared" si="112"/>
        <v>1619</v>
      </c>
      <c r="G1786" s="80" t="str">
        <f t="shared" si="113"/>
        <v>Macclesfield (Vic.)</v>
      </c>
      <c r="H1786" s="81">
        <f t="shared" si="114"/>
        <v>0</v>
      </c>
    </row>
    <row r="1787" spans="2:8" x14ac:dyDescent="0.3">
      <c r="B1787" s="72">
        <v>1781</v>
      </c>
      <c r="C1787" s="92" t="s">
        <v>2117</v>
      </c>
      <c r="D1787" s="93">
        <f>VLOOKUP($B1787,'Data 2'!$A$6:$U$2935,2+$H$4)</f>
        <v>0</v>
      </c>
      <c r="E1787" s="93">
        <f t="shared" si="111"/>
        <v>1.7810000000000003E-2</v>
      </c>
      <c r="F1787" s="94">
        <f t="shared" si="112"/>
        <v>1618</v>
      </c>
      <c r="G1787" s="80" t="str">
        <f t="shared" si="113"/>
        <v>Macarthur (Vic.)</v>
      </c>
      <c r="H1787" s="81">
        <f t="shared" si="114"/>
        <v>0</v>
      </c>
    </row>
    <row r="1788" spans="2:8" x14ac:dyDescent="0.3">
      <c r="B1788" s="72">
        <v>1782</v>
      </c>
      <c r="C1788" s="92" t="s">
        <v>2118</v>
      </c>
      <c r="D1788" s="93">
        <f>VLOOKUP($B1788,'Data 2'!$A$6:$U$2935,2+$H$4)</f>
        <v>0</v>
      </c>
      <c r="E1788" s="93">
        <f t="shared" si="111"/>
        <v>1.7820000000000003E-2</v>
      </c>
      <c r="F1788" s="94">
        <f t="shared" si="112"/>
        <v>1617</v>
      </c>
      <c r="G1788" s="80" t="str">
        <f t="shared" si="113"/>
        <v>Lyonville</v>
      </c>
      <c r="H1788" s="81">
        <f t="shared" si="114"/>
        <v>0</v>
      </c>
    </row>
    <row r="1789" spans="2:8" x14ac:dyDescent="0.3">
      <c r="B1789" s="72">
        <v>1783</v>
      </c>
      <c r="C1789" s="92" t="s">
        <v>443</v>
      </c>
      <c r="D1789" s="93">
        <f>VLOOKUP($B1789,'Data 2'!$A$6:$U$2935,2+$H$4)</f>
        <v>7.6923076923076925</v>
      </c>
      <c r="E1789" s="93">
        <f t="shared" si="111"/>
        <v>7.7101376923076925</v>
      </c>
      <c r="F1789" s="94">
        <f t="shared" si="112"/>
        <v>241</v>
      </c>
      <c r="G1789" s="80" t="str">
        <f t="shared" si="113"/>
        <v>Lyons (Vic.)</v>
      </c>
      <c r="H1789" s="81">
        <f t="shared" si="114"/>
        <v>0</v>
      </c>
    </row>
    <row r="1790" spans="2:8" x14ac:dyDescent="0.3">
      <c r="B1790" s="72">
        <v>1784</v>
      </c>
      <c r="C1790" s="92" t="s">
        <v>2119</v>
      </c>
      <c r="D1790" s="93">
        <f>VLOOKUP($B1790,'Data 2'!$A$6:$U$2935,2+$H$4)</f>
        <v>0</v>
      </c>
      <c r="E1790" s="93">
        <f t="shared" si="111"/>
        <v>1.7840000000000002E-2</v>
      </c>
      <c r="F1790" s="94">
        <f t="shared" si="112"/>
        <v>1616</v>
      </c>
      <c r="G1790" s="80" t="str">
        <f t="shared" si="113"/>
        <v>Lurg</v>
      </c>
      <c r="H1790" s="81">
        <f t="shared" si="114"/>
        <v>0</v>
      </c>
    </row>
    <row r="1791" spans="2:8" x14ac:dyDescent="0.3">
      <c r="B1791" s="72">
        <v>1785</v>
      </c>
      <c r="C1791" s="92" t="s">
        <v>2120</v>
      </c>
      <c r="D1791" s="93">
        <f>VLOOKUP($B1791,'Data 2'!$A$6:$U$2935,2+$H$4)</f>
        <v>0</v>
      </c>
      <c r="E1791" s="93">
        <f t="shared" si="111"/>
        <v>1.7850000000000001E-2</v>
      </c>
      <c r="F1791" s="94">
        <f t="shared" si="112"/>
        <v>1615</v>
      </c>
      <c r="G1791" s="80" t="str">
        <f t="shared" si="113"/>
        <v>Lucyvale</v>
      </c>
      <c r="H1791" s="81">
        <f t="shared" si="114"/>
        <v>0</v>
      </c>
    </row>
    <row r="1792" spans="2:8" x14ac:dyDescent="0.3">
      <c r="B1792" s="72">
        <v>1786</v>
      </c>
      <c r="C1792" s="92" t="s">
        <v>2121</v>
      </c>
      <c r="D1792" s="93">
        <f>VLOOKUP($B1792,'Data 2'!$A$6:$U$2935,2+$H$4)</f>
        <v>25</v>
      </c>
      <c r="E1792" s="93">
        <f t="shared" si="111"/>
        <v>25.017859999999999</v>
      </c>
      <c r="F1792" s="94">
        <f t="shared" si="112"/>
        <v>34</v>
      </c>
      <c r="G1792" s="80" t="str">
        <f t="shared" si="113"/>
        <v>Lucknow (Vic.)</v>
      </c>
      <c r="H1792" s="81">
        <f t="shared" si="114"/>
        <v>0</v>
      </c>
    </row>
    <row r="1793" spans="2:8" x14ac:dyDescent="0.3">
      <c r="B1793" s="72">
        <v>1787</v>
      </c>
      <c r="C1793" s="92" t="s">
        <v>2122</v>
      </c>
      <c r="D1793" s="93">
        <f>VLOOKUP($B1793,'Data 2'!$A$6:$U$2935,2+$H$4)</f>
        <v>0</v>
      </c>
      <c r="E1793" s="93">
        <f t="shared" si="111"/>
        <v>1.787E-2</v>
      </c>
      <c r="F1793" s="94">
        <f t="shared" si="112"/>
        <v>1614</v>
      </c>
      <c r="G1793" s="80" t="str">
        <f t="shared" si="113"/>
        <v>Lubeck</v>
      </c>
      <c r="H1793" s="81">
        <f t="shared" si="114"/>
        <v>0</v>
      </c>
    </row>
    <row r="1794" spans="2:8" x14ac:dyDescent="0.3">
      <c r="B1794" s="72">
        <v>1788</v>
      </c>
      <c r="C1794" s="92" t="s">
        <v>2123</v>
      </c>
      <c r="D1794" s="93">
        <f>VLOOKUP($B1794,'Data 2'!$A$6:$U$2935,2+$H$4)</f>
        <v>0</v>
      </c>
      <c r="E1794" s="93">
        <f t="shared" si="111"/>
        <v>1.788E-2</v>
      </c>
      <c r="F1794" s="94">
        <f t="shared" si="112"/>
        <v>1613</v>
      </c>
      <c r="G1794" s="80" t="str">
        <f t="shared" si="113"/>
        <v>Loy Yang</v>
      </c>
      <c r="H1794" s="81">
        <f t="shared" si="114"/>
        <v>0</v>
      </c>
    </row>
    <row r="1795" spans="2:8" x14ac:dyDescent="0.3">
      <c r="B1795" s="72">
        <v>1789</v>
      </c>
      <c r="C1795" s="92" t="s">
        <v>2124</v>
      </c>
      <c r="D1795" s="93">
        <f>VLOOKUP($B1795,'Data 2'!$A$6:$U$2935,2+$H$4)</f>
        <v>0</v>
      </c>
      <c r="E1795" s="93">
        <f t="shared" si="111"/>
        <v>1.7890000000000003E-2</v>
      </c>
      <c r="F1795" s="94">
        <f t="shared" si="112"/>
        <v>1612</v>
      </c>
      <c r="G1795" s="80" t="str">
        <f t="shared" si="113"/>
        <v>Lower Norton</v>
      </c>
      <c r="H1795" s="81">
        <f t="shared" si="114"/>
        <v>0</v>
      </c>
    </row>
    <row r="1796" spans="2:8" x14ac:dyDescent="0.3">
      <c r="B1796" s="72">
        <v>1790</v>
      </c>
      <c r="C1796" s="92" t="s">
        <v>2125</v>
      </c>
      <c r="D1796" s="93">
        <f>VLOOKUP($B1796,'Data 2'!$A$6:$U$2935,2+$H$4)</f>
        <v>3.5842293906810032</v>
      </c>
      <c r="E1796" s="93">
        <f t="shared" si="111"/>
        <v>3.6021293906810032</v>
      </c>
      <c r="F1796" s="94">
        <f t="shared" si="112"/>
        <v>537</v>
      </c>
      <c r="G1796" s="80" t="str">
        <f t="shared" si="113"/>
        <v>Lower Moira</v>
      </c>
      <c r="H1796" s="81">
        <f t="shared" si="114"/>
        <v>0</v>
      </c>
    </row>
    <row r="1797" spans="2:8" x14ac:dyDescent="0.3">
      <c r="B1797" s="72">
        <v>1791</v>
      </c>
      <c r="C1797" s="92" t="s">
        <v>2126</v>
      </c>
      <c r="D1797" s="93">
        <f>VLOOKUP($B1797,'Data 2'!$A$6:$U$2935,2+$H$4)</f>
        <v>33.333333333333329</v>
      </c>
      <c r="E1797" s="93">
        <f t="shared" si="111"/>
        <v>33.351243333333329</v>
      </c>
      <c r="F1797" s="94">
        <f t="shared" si="112"/>
        <v>22</v>
      </c>
      <c r="G1797" s="80" t="str">
        <f t="shared" si="113"/>
        <v>Lorquon</v>
      </c>
      <c r="H1797" s="81">
        <f t="shared" si="114"/>
        <v>0</v>
      </c>
    </row>
    <row r="1798" spans="2:8" x14ac:dyDescent="0.3">
      <c r="B1798" s="72">
        <v>1792</v>
      </c>
      <c r="C1798" s="92" t="s">
        <v>2127</v>
      </c>
      <c r="D1798" s="93">
        <f>VLOOKUP($B1798,'Data 2'!$A$6:$U$2935,2+$H$4)</f>
        <v>0</v>
      </c>
      <c r="E1798" s="93">
        <f t="shared" si="111"/>
        <v>1.7920000000000002E-2</v>
      </c>
      <c r="F1798" s="94">
        <f t="shared" si="112"/>
        <v>1611</v>
      </c>
      <c r="G1798" s="80" t="str">
        <f t="shared" si="113"/>
        <v>Lorne (Vic.)</v>
      </c>
      <c r="H1798" s="81">
        <f t="shared" si="114"/>
        <v>0</v>
      </c>
    </row>
    <row r="1799" spans="2:8" x14ac:dyDescent="0.3">
      <c r="B1799" s="72">
        <v>1793</v>
      </c>
      <c r="C1799" s="92" t="s">
        <v>444</v>
      </c>
      <c r="D1799" s="93">
        <f>VLOOKUP($B1799,'Data 2'!$A$6:$U$2935,2+$H$4)</f>
        <v>2.0074349442379185</v>
      </c>
      <c r="E1799" s="93">
        <f t="shared" si="111"/>
        <v>2.0253649442379187</v>
      </c>
      <c r="F1799" s="94">
        <f t="shared" si="112"/>
        <v>676</v>
      </c>
      <c r="G1799" s="80" t="str">
        <f t="shared" si="113"/>
        <v>Longwood East</v>
      </c>
      <c r="H1799" s="81">
        <f t="shared" si="114"/>
        <v>0</v>
      </c>
    </row>
    <row r="1800" spans="2:8" x14ac:dyDescent="0.3">
      <c r="B1800" s="72">
        <v>1794</v>
      </c>
      <c r="C1800" s="92" t="s">
        <v>2128</v>
      </c>
      <c r="D1800" s="93">
        <f>VLOOKUP($B1800,'Data 2'!$A$6:$U$2935,2+$H$4)</f>
        <v>0</v>
      </c>
      <c r="E1800" s="93">
        <f t="shared" ref="E1800:E1863" si="115">D1800+0.00001*B1800</f>
        <v>1.7940000000000001E-2</v>
      </c>
      <c r="F1800" s="94">
        <f t="shared" ref="F1800:F1863" si="116">RANK(E1800,E$7:E$2935)</f>
        <v>1610</v>
      </c>
      <c r="G1800" s="80" t="str">
        <f t="shared" ref="G1800:G1863" si="117">VLOOKUP(MATCH(B1800,F$7:F$2935,0),$B$7:$D$2935,2)</f>
        <v>Longwood (Vic.)</v>
      </c>
      <c r="H1800" s="81">
        <f t="shared" ref="H1800:H1863" si="118">VLOOKUP(MATCH(B1800,F$7:F$2935,0),$B$7:$D$2935,3)</f>
        <v>0</v>
      </c>
    </row>
    <row r="1801" spans="2:8" x14ac:dyDescent="0.3">
      <c r="B1801" s="72">
        <v>1795</v>
      </c>
      <c r="C1801" s="92" t="s">
        <v>445</v>
      </c>
      <c r="D1801" s="93">
        <f>VLOOKUP($B1801,'Data 2'!$A$6:$U$2935,2+$H$4)</f>
        <v>3.8585209003215439</v>
      </c>
      <c r="E1801" s="93">
        <f t="shared" si="115"/>
        <v>3.8764709003215438</v>
      </c>
      <c r="F1801" s="94">
        <f t="shared" si="116"/>
        <v>520</v>
      </c>
      <c r="G1801" s="80" t="str">
        <f t="shared" si="117"/>
        <v>Longwarry North</v>
      </c>
      <c r="H1801" s="81">
        <f t="shared" si="118"/>
        <v>0</v>
      </c>
    </row>
    <row r="1802" spans="2:8" x14ac:dyDescent="0.3">
      <c r="B1802" s="72">
        <v>1796</v>
      </c>
      <c r="C1802" s="92" t="s">
        <v>2129</v>
      </c>
      <c r="D1802" s="93">
        <f>VLOOKUP($B1802,'Data 2'!$A$6:$U$2935,2+$H$4)</f>
        <v>0</v>
      </c>
      <c r="E1802" s="93">
        <f t="shared" si="115"/>
        <v>1.796E-2</v>
      </c>
      <c r="F1802" s="94">
        <f t="shared" si="116"/>
        <v>1609</v>
      </c>
      <c r="G1802" s="80" t="str">
        <f t="shared" si="117"/>
        <v>Longlea</v>
      </c>
      <c r="H1802" s="81">
        <f t="shared" si="118"/>
        <v>0</v>
      </c>
    </row>
    <row r="1803" spans="2:8" x14ac:dyDescent="0.3">
      <c r="B1803" s="72">
        <v>1797</v>
      </c>
      <c r="C1803" s="92" t="s">
        <v>2130</v>
      </c>
      <c r="D1803" s="93">
        <f>VLOOKUP($B1803,'Data 2'!$A$6:$U$2935,2+$H$4)</f>
        <v>0</v>
      </c>
      <c r="E1803" s="93">
        <f t="shared" si="115"/>
        <v>1.797E-2</v>
      </c>
      <c r="F1803" s="94">
        <f t="shared" si="116"/>
        <v>1608</v>
      </c>
      <c r="G1803" s="80" t="str">
        <f t="shared" si="117"/>
        <v>Longerenong</v>
      </c>
      <c r="H1803" s="81">
        <f t="shared" si="118"/>
        <v>0</v>
      </c>
    </row>
    <row r="1804" spans="2:8" x14ac:dyDescent="0.3">
      <c r="B1804" s="72">
        <v>1798</v>
      </c>
      <c r="C1804" s="92" t="s">
        <v>2131</v>
      </c>
      <c r="D1804" s="93">
        <f>VLOOKUP($B1804,'Data 2'!$A$6:$U$2935,2+$H$4)</f>
        <v>6.1983471074380168</v>
      </c>
      <c r="E1804" s="93">
        <f t="shared" si="115"/>
        <v>6.2163271074380164</v>
      </c>
      <c r="F1804" s="94">
        <f t="shared" si="116"/>
        <v>332</v>
      </c>
      <c r="G1804" s="80" t="str">
        <f t="shared" si="117"/>
        <v>Long Forest</v>
      </c>
      <c r="H1804" s="81">
        <f t="shared" si="118"/>
        <v>0</v>
      </c>
    </row>
    <row r="1805" spans="2:8" x14ac:dyDescent="0.3">
      <c r="B1805" s="72">
        <v>1799</v>
      </c>
      <c r="C1805" s="92" t="s">
        <v>2132</v>
      </c>
      <c r="D1805" s="93">
        <f>VLOOKUP($B1805,'Data 2'!$A$6:$U$2935,2+$H$4)</f>
        <v>0</v>
      </c>
      <c r="E1805" s="93">
        <f t="shared" si="115"/>
        <v>1.7990000000000003E-2</v>
      </c>
      <c r="F1805" s="94">
        <f t="shared" si="116"/>
        <v>1607</v>
      </c>
      <c r="G1805" s="80" t="str">
        <f t="shared" si="117"/>
        <v>Londrigan</v>
      </c>
      <c r="H1805" s="81">
        <f t="shared" si="118"/>
        <v>0</v>
      </c>
    </row>
    <row r="1806" spans="2:8" x14ac:dyDescent="0.3">
      <c r="B1806" s="72">
        <v>1800</v>
      </c>
      <c r="C1806" s="92" t="s">
        <v>2133</v>
      </c>
      <c r="D1806" s="93">
        <f>VLOOKUP($B1806,'Data 2'!$A$6:$U$2935,2+$H$4)</f>
        <v>0</v>
      </c>
      <c r="E1806" s="93">
        <f t="shared" si="115"/>
        <v>1.8000000000000002E-2</v>
      </c>
      <c r="F1806" s="94">
        <f t="shared" si="116"/>
        <v>1606</v>
      </c>
      <c r="G1806" s="80" t="str">
        <f t="shared" si="117"/>
        <v>Logan</v>
      </c>
      <c r="H1806" s="81">
        <f t="shared" si="118"/>
        <v>0</v>
      </c>
    </row>
    <row r="1807" spans="2:8" x14ac:dyDescent="0.3">
      <c r="B1807" s="72">
        <v>1801</v>
      </c>
      <c r="C1807" s="92" t="s">
        <v>2134</v>
      </c>
      <c r="D1807" s="93">
        <f>VLOOKUP($B1807,'Data 2'!$A$6:$U$2935,2+$H$4)</f>
        <v>0</v>
      </c>
      <c r="E1807" s="93">
        <f t="shared" si="115"/>
        <v>1.8010000000000002E-2</v>
      </c>
      <c r="F1807" s="94">
        <f t="shared" si="116"/>
        <v>1605</v>
      </c>
      <c r="G1807" s="80" t="str">
        <f t="shared" si="117"/>
        <v>Loddon Vale</v>
      </c>
      <c r="H1807" s="81">
        <f t="shared" si="118"/>
        <v>0</v>
      </c>
    </row>
    <row r="1808" spans="2:8" x14ac:dyDescent="0.3">
      <c r="B1808" s="72">
        <v>1802</v>
      </c>
      <c r="C1808" s="92" t="s">
        <v>2135</v>
      </c>
      <c r="D1808" s="93">
        <f>VLOOKUP($B1808,'Data 2'!$A$6:$U$2935,2+$H$4)</f>
        <v>0</v>
      </c>
      <c r="E1808" s="93">
        <f t="shared" si="115"/>
        <v>1.8020000000000001E-2</v>
      </c>
      <c r="F1808" s="94">
        <f t="shared" si="116"/>
        <v>1604</v>
      </c>
      <c r="G1808" s="80" t="str">
        <f t="shared" si="117"/>
        <v>Lockwood South</v>
      </c>
      <c r="H1808" s="81">
        <f t="shared" si="118"/>
        <v>0</v>
      </c>
    </row>
    <row r="1809" spans="2:8" x14ac:dyDescent="0.3">
      <c r="B1809" s="72">
        <v>1803</v>
      </c>
      <c r="C1809" s="92" t="s">
        <v>446</v>
      </c>
      <c r="D1809" s="93">
        <f>VLOOKUP($B1809,'Data 2'!$A$6:$U$2935,2+$H$4)</f>
        <v>3.7527593818984544</v>
      </c>
      <c r="E1809" s="93">
        <f t="shared" si="115"/>
        <v>3.7707893818984544</v>
      </c>
      <c r="F1809" s="94">
        <f t="shared" si="116"/>
        <v>527</v>
      </c>
      <c r="G1809" s="80" t="str">
        <f t="shared" si="117"/>
        <v>Locksley (Vic.)</v>
      </c>
      <c r="H1809" s="81">
        <f t="shared" si="118"/>
        <v>0</v>
      </c>
    </row>
    <row r="1810" spans="2:8" x14ac:dyDescent="0.3">
      <c r="B1810" s="72">
        <v>1804</v>
      </c>
      <c r="C1810" s="92" t="s">
        <v>2136</v>
      </c>
      <c r="D1810" s="93">
        <f>VLOOKUP($B1810,'Data 2'!$A$6:$U$2935,2+$H$4)</f>
        <v>0</v>
      </c>
      <c r="E1810" s="93">
        <f t="shared" si="115"/>
        <v>1.804E-2</v>
      </c>
      <c r="F1810" s="94">
        <f t="shared" si="116"/>
        <v>1603</v>
      </c>
      <c r="G1810" s="80" t="str">
        <f t="shared" si="117"/>
        <v>Loch Valley</v>
      </c>
      <c r="H1810" s="81">
        <f t="shared" si="118"/>
        <v>0</v>
      </c>
    </row>
    <row r="1811" spans="2:8" x14ac:dyDescent="0.3">
      <c r="B1811" s="72">
        <v>1805</v>
      </c>
      <c r="C1811" s="92" t="s">
        <v>2137</v>
      </c>
      <c r="D1811" s="93">
        <f>VLOOKUP($B1811,'Data 2'!$A$6:$U$2935,2+$H$4)</f>
        <v>0</v>
      </c>
      <c r="E1811" s="93">
        <f t="shared" si="115"/>
        <v>1.805E-2</v>
      </c>
      <c r="F1811" s="94">
        <f t="shared" si="116"/>
        <v>1602</v>
      </c>
      <c r="G1811" s="80" t="str">
        <f t="shared" si="117"/>
        <v>Loch Sport</v>
      </c>
      <c r="H1811" s="81">
        <f t="shared" si="118"/>
        <v>0</v>
      </c>
    </row>
    <row r="1812" spans="2:8" x14ac:dyDescent="0.3">
      <c r="B1812" s="72">
        <v>1806</v>
      </c>
      <c r="C1812" s="92" t="s">
        <v>2138</v>
      </c>
      <c r="D1812" s="93">
        <f>VLOOKUP($B1812,'Data 2'!$A$6:$U$2935,2+$H$4)</f>
        <v>0</v>
      </c>
      <c r="E1812" s="93">
        <f t="shared" si="115"/>
        <v>1.8060000000000003E-2</v>
      </c>
      <c r="F1812" s="94">
        <f t="shared" si="116"/>
        <v>1601</v>
      </c>
      <c r="G1812" s="80" t="str">
        <f t="shared" si="117"/>
        <v>Loch</v>
      </c>
      <c r="H1812" s="81">
        <f t="shared" si="118"/>
        <v>0</v>
      </c>
    </row>
    <row r="1813" spans="2:8" x14ac:dyDescent="0.3">
      <c r="B1813" s="72">
        <v>1807</v>
      </c>
      <c r="C1813" s="92" t="s">
        <v>2139</v>
      </c>
      <c r="D1813" s="93">
        <f>VLOOKUP($B1813,'Data 2'!$A$6:$U$2935,2+$H$4)</f>
        <v>16.923076923076923</v>
      </c>
      <c r="E1813" s="93">
        <f t="shared" si="115"/>
        <v>16.941146923076925</v>
      </c>
      <c r="F1813" s="94">
        <f t="shared" si="116"/>
        <v>61</v>
      </c>
      <c r="G1813" s="80" t="str">
        <f t="shared" si="117"/>
        <v>Llowalong</v>
      </c>
      <c r="H1813" s="81">
        <f t="shared" si="118"/>
        <v>0</v>
      </c>
    </row>
    <row r="1814" spans="2:8" x14ac:dyDescent="0.3">
      <c r="B1814" s="72">
        <v>1808</v>
      </c>
      <c r="C1814" s="92" t="s">
        <v>2140</v>
      </c>
      <c r="D1814" s="93">
        <f>VLOOKUP($B1814,'Data 2'!$A$6:$U$2935,2+$H$4)</f>
        <v>0</v>
      </c>
      <c r="E1814" s="93">
        <f t="shared" si="115"/>
        <v>1.8080000000000002E-2</v>
      </c>
      <c r="F1814" s="94">
        <f t="shared" si="116"/>
        <v>1600</v>
      </c>
      <c r="G1814" s="80" t="str">
        <f t="shared" si="117"/>
        <v>Llanelly</v>
      </c>
      <c r="H1814" s="81">
        <f t="shared" si="118"/>
        <v>0</v>
      </c>
    </row>
    <row r="1815" spans="2:8" x14ac:dyDescent="0.3">
      <c r="B1815" s="72">
        <v>1809</v>
      </c>
      <c r="C1815" s="92" t="s">
        <v>2141</v>
      </c>
      <c r="D1815" s="93">
        <f>VLOOKUP($B1815,'Data 2'!$A$6:$U$2935,2+$H$4)</f>
        <v>0</v>
      </c>
      <c r="E1815" s="93">
        <f t="shared" si="115"/>
        <v>1.8090000000000002E-2</v>
      </c>
      <c r="F1815" s="94">
        <f t="shared" si="116"/>
        <v>1599</v>
      </c>
      <c r="G1815" s="80" t="str">
        <f t="shared" si="117"/>
        <v>Little Hampton</v>
      </c>
      <c r="H1815" s="81">
        <f t="shared" si="118"/>
        <v>0</v>
      </c>
    </row>
    <row r="1816" spans="2:8" x14ac:dyDescent="0.3">
      <c r="B1816" s="72">
        <v>1810</v>
      </c>
      <c r="C1816" s="92" t="s">
        <v>2142</v>
      </c>
      <c r="D1816" s="93">
        <f>VLOOKUP($B1816,'Data 2'!$A$6:$U$2935,2+$H$4)</f>
        <v>0</v>
      </c>
      <c r="E1816" s="93">
        <f t="shared" si="115"/>
        <v>1.8100000000000002E-2</v>
      </c>
      <c r="F1816" s="94">
        <f t="shared" si="116"/>
        <v>1598</v>
      </c>
      <c r="G1816" s="80" t="str">
        <f t="shared" si="117"/>
        <v>Little Desert</v>
      </c>
      <c r="H1816" s="81">
        <f t="shared" si="118"/>
        <v>0</v>
      </c>
    </row>
    <row r="1817" spans="2:8" x14ac:dyDescent="0.3">
      <c r="B1817" s="72">
        <v>1811</v>
      </c>
      <c r="C1817" s="92" t="s">
        <v>2143</v>
      </c>
      <c r="D1817" s="93">
        <f>VLOOKUP($B1817,'Data 2'!$A$6:$U$2935,2+$H$4)</f>
        <v>0</v>
      </c>
      <c r="E1817" s="93">
        <f t="shared" si="115"/>
        <v>1.8110000000000001E-2</v>
      </c>
      <c r="F1817" s="94">
        <f t="shared" si="116"/>
        <v>1597</v>
      </c>
      <c r="G1817" s="80" t="str">
        <f t="shared" si="117"/>
        <v>Litchfield</v>
      </c>
      <c r="H1817" s="81">
        <f t="shared" si="118"/>
        <v>0</v>
      </c>
    </row>
    <row r="1818" spans="2:8" x14ac:dyDescent="0.3">
      <c r="B1818" s="72">
        <v>1812</v>
      </c>
      <c r="C1818" s="92" t="s">
        <v>2144</v>
      </c>
      <c r="D1818" s="93">
        <f>VLOOKUP($B1818,'Data 2'!$A$6:$U$2935,2+$H$4)</f>
        <v>0</v>
      </c>
      <c r="E1818" s="93">
        <f t="shared" si="115"/>
        <v>1.8120000000000001E-2</v>
      </c>
      <c r="F1818" s="94">
        <f t="shared" si="116"/>
        <v>1596</v>
      </c>
      <c r="G1818" s="80" t="str">
        <f t="shared" si="117"/>
        <v>Lismore (Vic.)</v>
      </c>
      <c r="H1818" s="81">
        <f t="shared" si="118"/>
        <v>0</v>
      </c>
    </row>
    <row r="1819" spans="2:8" x14ac:dyDescent="0.3">
      <c r="B1819" s="72">
        <v>1813</v>
      </c>
      <c r="C1819" s="92" t="s">
        <v>2145</v>
      </c>
      <c r="D1819" s="93">
        <f>VLOOKUP($B1819,'Data 2'!$A$6:$U$2935,2+$H$4)</f>
        <v>0</v>
      </c>
      <c r="E1819" s="93">
        <f t="shared" si="115"/>
        <v>1.813E-2</v>
      </c>
      <c r="F1819" s="94">
        <f t="shared" si="116"/>
        <v>1595</v>
      </c>
      <c r="G1819" s="80" t="str">
        <f t="shared" si="117"/>
        <v>Liparoo</v>
      </c>
      <c r="H1819" s="81">
        <f t="shared" si="118"/>
        <v>0</v>
      </c>
    </row>
    <row r="1820" spans="2:8" x14ac:dyDescent="0.3">
      <c r="B1820" s="72">
        <v>1814</v>
      </c>
      <c r="C1820" s="92" t="s">
        <v>2146</v>
      </c>
      <c r="D1820" s="93">
        <f>VLOOKUP($B1820,'Data 2'!$A$6:$U$2935,2+$H$4)</f>
        <v>60</v>
      </c>
      <c r="E1820" s="93">
        <f t="shared" si="115"/>
        <v>60.018140000000002</v>
      </c>
      <c r="F1820" s="94">
        <f t="shared" si="116"/>
        <v>7</v>
      </c>
      <c r="G1820" s="80" t="str">
        <f t="shared" si="117"/>
        <v>Linton</v>
      </c>
      <c r="H1820" s="81">
        <f t="shared" si="118"/>
        <v>0</v>
      </c>
    </row>
    <row r="1821" spans="2:8" x14ac:dyDescent="0.3">
      <c r="B1821" s="72">
        <v>1815</v>
      </c>
      <c r="C1821" s="92" t="s">
        <v>2147</v>
      </c>
      <c r="D1821" s="93">
        <f>VLOOKUP($B1821,'Data 2'!$A$6:$U$2935,2+$H$4)</f>
        <v>0</v>
      </c>
      <c r="E1821" s="93">
        <f t="shared" si="115"/>
        <v>1.8150000000000003E-2</v>
      </c>
      <c r="F1821" s="94">
        <f t="shared" si="116"/>
        <v>1594</v>
      </c>
      <c r="G1821" s="80" t="str">
        <f t="shared" si="117"/>
        <v>Linga</v>
      </c>
      <c r="H1821" s="81">
        <f t="shared" si="118"/>
        <v>0</v>
      </c>
    </row>
    <row r="1822" spans="2:8" x14ac:dyDescent="0.3">
      <c r="B1822" s="72">
        <v>1816</v>
      </c>
      <c r="C1822" s="92" t="s">
        <v>447</v>
      </c>
      <c r="D1822" s="93">
        <f>VLOOKUP($B1822,'Data 2'!$A$6:$U$2935,2+$H$4)</f>
        <v>2.4763619990995047</v>
      </c>
      <c r="E1822" s="93">
        <f t="shared" si="115"/>
        <v>2.4945219990995047</v>
      </c>
      <c r="F1822" s="94">
        <f t="shared" si="116"/>
        <v>645</v>
      </c>
      <c r="G1822" s="80" t="str">
        <f t="shared" si="117"/>
        <v>Lindsay Point</v>
      </c>
      <c r="H1822" s="81">
        <f t="shared" si="118"/>
        <v>0</v>
      </c>
    </row>
    <row r="1823" spans="2:8" x14ac:dyDescent="0.3">
      <c r="B1823" s="72">
        <v>1817</v>
      </c>
      <c r="C1823" s="92" t="s">
        <v>2148</v>
      </c>
      <c r="D1823" s="93">
        <f>VLOOKUP($B1823,'Data 2'!$A$6:$U$2935,2+$H$4)</f>
        <v>0</v>
      </c>
      <c r="E1823" s="93">
        <f t="shared" si="115"/>
        <v>1.8170000000000002E-2</v>
      </c>
      <c r="F1823" s="94">
        <f t="shared" si="116"/>
        <v>1593</v>
      </c>
      <c r="G1823" s="80" t="str">
        <f t="shared" si="117"/>
        <v>Lindsay</v>
      </c>
      <c r="H1823" s="81">
        <f t="shared" si="118"/>
        <v>0</v>
      </c>
    </row>
    <row r="1824" spans="2:8" x14ac:dyDescent="0.3">
      <c r="B1824" s="72">
        <v>1818</v>
      </c>
      <c r="C1824" s="92" t="s">
        <v>2149</v>
      </c>
      <c r="D1824" s="93">
        <f>VLOOKUP($B1824,'Data 2'!$A$6:$U$2935,2+$H$4)</f>
        <v>0</v>
      </c>
      <c r="E1824" s="93">
        <f t="shared" si="115"/>
        <v>1.8180000000000002E-2</v>
      </c>
      <c r="F1824" s="94">
        <f t="shared" si="116"/>
        <v>1592</v>
      </c>
      <c r="G1824" s="80" t="str">
        <f t="shared" si="117"/>
        <v>Lindenow South</v>
      </c>
      <c r="H1824" s="81">
        <f t="shared" si="118"/>
        <v>0</v>
      </c>
    </row>
    <row r="1825" spans="2:8" x14ac:dyDescent="0.3">
      <c r="B1825" s="72">
        <v>1819</v>
      </c>
      <c r="C1825" s="92" t="s">
        <v>2150</v>
      </c>
      <c r="D1825" s="93">
        <f>VLOOKUP($B1825,'Data 2'!$A$6:$U$2935,2+$H$4)</f>
        <v>0</v>
      </c>
      <c r="E1825" s="93">
        <f t="shared" si="115"/>
        <v>1.8190000000000001E-2</v>
      </c>
      <c r="F1825" s="94">
        <f t="shared" si="116"/>
        <v>1591</v>
      </c>
      <c r="G1825" s="80" t="str">
        <f t="shared" si="117"/>
        <v>Lindenow</v>
      </c>
      <c r="H1825" s="81">
        <f t="shared" si="118"/>
        <v>0</v>
      </c>
    </row>
    <row r="1826" spans="2:8" x14ac:dyDescent="0.3">
      <c r="B1826" s="72">
        <v>1820</v>
      </c>
      <c r="C1826" s="92" t="s">
        <v>2151</v>
      </c>
      <c r="D1826" s="93">
        <f>VLOOKUP($B1826,'Data 2'!$A$6:$U$2935,2+$H$4)</f>
        <v>0</v>
      </c>
      <c r="E1826" s="93">
        <f t="shared" si="115"/>
        <v>1.8200000000000001E-2</v>
      </c>
      <c r="F1826" s="94">
        <f t="shared" si="116"/>
        <v>1590</v>
      </c>
      <c r="G1826" s="80" t="str">
        <f t="shared" si="117"/>
        <v>Limestone (Vic.)</v>
      </c>
      <c r="H1826" s="81">
        <f t="shared" si="118"/>
        <v>0</v>
      </c>
    </row>
    <row r="1827" spans="2:8" x14ac:dyDescent="0.3">
      <c r="B1827" s="72">
        <v>1821</v>
      </c>
      <c r="C1827" s="92" t="s">
        <v>2152</v>
      </c>
      <c r="D1827" s="93">
        <f>VLOOKUP($B1827,'Data 2'!$A$6:$U$2935,2+$H$4)</f>
        <v>0</v>
      </c>
      <c r="E1827" s="93">
        <f t="shared" si="115"/>
        <v>1.821E-2</v>
      </c>
      <c r="F1827" s="94">
        <f t="shared" si="116"/>
        <v>1589</v>
      </c>
      <c r="G1827" s="80" t="str">
        <f t="shared" si="117"/>
        <v>Lima East</v>
      </c>
      <c r="H1827" s="81">
        <f t="shared" si="118"/>
        <v>0</v>
      </c>
    </row>
    <row r="1828" spans="2:8" x14ac:dyDescent="0.3">
      <c r="B1828" s="72">
        <v>1822</v>
      </c>
      <c r="C1828" s="92" t="s">
        <v>2153</v>
      </c>
      <c r="D1828" s="93">
        <f>VLOOKUP($B1828,'Data 2'!$A$6:$U$2935,2+$H$4)</f>
        <v>0</v>
      </c>
      <c r="E1828" s="93">
        <f t="shared" si="115"/>
        <v>1.822E-2</v>
      </c>
      <c r="F1828" s="94">
        <f t="shared" si="116"/>
        <v>1588</v>
      </c>
      <c r="G1828" s="80" t="str">
        <f t="shared" si="117"/>
        <v>Lima</v>
      </c>
      <c r="H1828" s="81">
        <f t="shared" si="118"/>
        <v>0</v>
      </c>
    </row>
    <row r="1829" spans="2:8" x14ac:dyDescent="0.3">
      <c r="B1829" s="72">
        <v>1823</v>
      </c>
      <c r="C1829" s="92" t="s">
        <v>2154</v>
      </c>
      <c r="D1829" s="93">
        <f>VLOOKUP($B1829,'Data 2'!$A$6:$U$2935,2+$H$4)</f>
        <v>0</v>
      </c>
      <c r="E1829" s="93">
        <f t="shared" si="115"/>
        <v>1.8230000000000003E-2</v>
      </c>
      <c r="F1829" s="94">
        <f t="shared" si="116"/>
        <v>1587</v>
      </c>
      <c r="G1829" s="80" t="str">
        <f t="shared" si="117"/>
        <v>Lilliput</v>
      </c>
      <c r="H1829" s="81">
        <f t="shared" si="118"/>
        <v>0</v>
      </c>
    </row>
    <row r="1830" spans="2:8" x14ac:dyDescent="0.3">
      <c r="B1830" s="72">
        <v>1824</v>
      </c>
      <c r="C1830" s="92" t="s">
        <v>2155</v>
      </c>
      <c r="D1830" s="93">
        <f>VLOOKUP($B1830,'Data 2'!$A$6:$U$2935,2+$H$4)</f>
        <v>0</v>
      </c>
      <c r="E1830" s="93">
        <f t="shared" si="115"/>
        <v>1.8240000000000003E-2</v>
      </c>
      <c r="F1830" s="94">
        <f t="shared" si="116"/>
        <v>1586</v>
      </c>
      <c r="G1830" s="80" t="str">
        <f t="shared" si="117"/>
        <v>Lillimur</v>
      </c>
      <c r="H1830" s="81">
        <f t="shared" si="118"/>
        <v>0</v>
      </c>
    </row>
    <row r="1831" spans="2:8" x14ac:dyDescent="0.3">
      <c r="B1831" s="72">
        <v>1825</v>
      </c>
      <c r="C1831" s="92" t="s">
        <v>2156</v>
      </c>
      <c r="D1831" s="93">
        <f>VLOOKUP($B1831,'Data 2'!$A$6:$U$2935,2+$H$4)</f>
        <v>0</v>
      </c>
      <c r="E1831" s="93">
        <f t="shared" si="115"/>
        <v>1.8250000000000002E-2</v>
      </c>
      <c r="F1831" s="94">
        <f t="shared" si="116"/>
        <v>1585</v>
      </c>
      <c r="G1831" s="80" t="str">
        <f t="shared" si="117"/>
        <v>Lillicur</v>
      </c>
      <c r="H1831" s="81">
        <f t="shared" si="118"/>
        <v>0</v>
      </c>
    </row>
    <row r="1832" spans="2:8" x14ac:dyDescent="0.3">
      <c r="B1832" s="72">
        <v>1826</v>
      </c>
      <c r="C1832" s="92" t="s">
        <v>2157</v>
      </c>
      <c r="D1832" s="93">
        <f>VLOOKUP($B1832,'Data 2'!$A$6:$U$2935,2+$H$4)</f>
        <v>0</v>
      </c>
      <c r="E1832" s="93">
        <f t="shared" si="115"/>
        <v>1.8260000000000002E-2</v>
      </c>
      <c r="F1832" s="94">
        <f t="shared" si="116"/>
        <v>1584</v>
      </c>
      <c r="G1832" s="80" t="str">
        <f t="shared" si="117"/>
        <v>Lillico (Vic.)</v>
      </c>
      <c r="H1832" s="81">
        <f t="shared" si="118"/>
        <v>0</v>
      </c>
    </row>
    <row r="1833" spans="2:8" x14ac:dyDescent="0.3">
      <c r="B1833" s="72">
        <v>1827</v>
      </c>
      <c r="C1833" s="92" t="s">
        <v>2158</v>
      </c>
      <c r="D1833" s="93">
        <f>VLOOKUP($B1833,'Data 2'!$A$6:$U$2935,2+$H$4)</f>
        <v>3.9728682170542635</v>
      </c>
      <c r="E1833" s="93">
        <f t="shared" si="115"/>
        <v>3.9911382170542633</v>
      </c>
      <c r="F1833" s="94">
        <f t="shared" si="116"/>
        <v>506</v>
      </c>
      <c r="G1833" s="80" t="str">
        <f t="shared" si="117"/>
        <v>Licola North</v>
      </c>
      <c r="H1833" s="81">
        <f t="shared" si="118"/>
        <v>0</v>
      </c>
    </row>
    <row r="1834" spans="2:8" x14ac:dyDescent="0.3">
      <c r="B1834" s="72">
        <v>1828</v>
      </c>
      <c r="C1834" s="92" t="s">
        <v>2159</v>
      </c>
      <c r="D1834" s="93">
        <f>VLOOKUP($B1834,'Data 2'!$A$6:$U$2935,2+$H$4)</f>
        <v>0</v>
      </c>
      <c r="E1834" s="93">
        <f t="shared" si="115"/>
        <v>1.8280000000000001E-2</v>
      </c>
      <c r="F1834" s="94">
        <f t="shared" si="116"/>
        <v>1583</v>
      </c>
      <c r="G1834" s="80" t="str">
        <f t="shared" si="117"/>
        <v>Licola</v>
      </c>
      <c r="H1834" s="81">
        <f t="shared" si="118"/>
        <v>0</v>
      </c>
    </row>
    <row r="1835" spans="2:8" x14ac:dyDescent="0.3">
      <c r="B1835" s="72">
        <v>1829</v>
      </c>
      <c r="C1835" s="92" t="s">
        <v>2160</v>
      </c>
      <c r="D1835" s="93">
        <f>VLOOKUP($B1835,'Data 2'!$A$6:$U$2935,2+$H$4)</f>
        <v>0</v>
      </c>
      <c r="E1835" s="93">
        <f t="shared" si="115"/>
        <v>1.8290000000000001E-2</v>
      </c>
      <c r="F1835" s="94">
        <f t="shared" si="116"/>
        <v>1582</v>
      </c>
      <c r="G1835" s="80" t="str">
        <f t="shared" si="117"/>
        <v>Lexton</v>
      </c>
      <c r="H1835" s="81">
        <f t="shared" si="118"/>
        <v>0</v>
      </c>
    </row>
    <row r="1836" spans="2:8" x14ac:dyDescent="0.3">
      <c r="B1836" s="72">
        <v>1830</v>
      </c>
      <c r="C1836" s="92" t="s">
        <v>2161</v>
      </c>
      <c r="D1836" s="93">
        <f>VLOOKUP($B1836,'Data 2'!$A$6:$U$2935,2+$H$4)</f>
        <v>0</v>
      </c>
      <c r="E1836" s="93">
        <f t="shared" si="115"/>
        <v>1.83E-2</v>
      </c>
      <c r="F1836" s="94">
        <f t="shared" si="116"/>
        <v>1581</v>
      </c>
      <c r="G1836" s="80" t="str">
        <f t="shared" si="117"/>
        <v>Leslie Manor</v>
      </c>
      <c r="H1836" s="81">
        <f t="shared" si="118"/>
        <v>0</v>
      </c>
    </row>
    <row r="1837" spans="2:8" x14ac:dyDescent="0.3">
      <c r="B1837" s="72">
        <v>1831</v>
      </c>
      <c r="C1837" s="92" t="s">
        <v>2162</v>
      </c>
      <c r="D1837" s="93">
        <f>VLOOKUP($B1837,'Data 2'!$A$6:$U$2935,2+$H$4)</f>
        <v>0</v>
      </c>
      <c r="E1837" s="93">
        <f t="shared" si="115"/>
        <v>1.831E-2</v>
      </c>
      <c r="F1837" s="94">
        <f t="shared" si="116"/>
        <v>1580</v>
      </c>
      <c r="G1837" s="80" t="str">
        <f t="shared" si="117"/>
        <v>Lerderderg</v>
      </c>
      <c r="H1837" s="81">
        <f t="shared" si="118"/>
        <v>0</v>
      </c>
    </row>
    <row r="1838" spans="2:8" x14ac:dyDescent="0.3">
      <c r="B1838" s="72">
        <v>1832</v>
      </c>
      <c r="C1838" s="92" t="s">
        <v>2163</v>
      </c>
      <c r="D1838" s="93">
        <f>VLOOKUP($B1838,'Data 2'!$A$6:$U$2935,2+$H$4)</f>
        <v>0</v>
      </c>
      <c r="E1838" s="93">
        <f t="shared" si="115"/>
        <v>1.8320000000000003E-2</v>
      </c>
      <c r="F1838" s="94">
        <f t="shared" si="116"/>
        <v>1579</v>
      </c>
      <c r="G1838" s="80" t="str">
        <f t="shared" si="117"/>
        <v>Leongatha North</v>
      </c>
      <c r="H1838" s="81">
        <f t="shared" si="118"/>
        <v>0</v>
      </c>
    </row>
    <row r="1839" spans="2:8" x14ac:dyDescent="0.3">
      <c r="B1839" s="72">
        <v>1833</v>
      </c>
      <c r="C1839" s="92" t="s">
        <v>2164</v>
      </c>
      <c r="D1839" s="93">
        <f>VLOOKUP($B1839,'Data 2'!$A$6:$U$2935,2+$H$4)</f>
        <v>0</v>
      </c>
      <c r="E1839" s="93">
        <f t="shared" si="115"/>
        <v>1.8330000000000003E-2</v>
      </c>
      <c r="F1839" s="94">
        <f t="shared" si="116"/>
        <v>1578</v>
      </c>
      <c r="G1839" s="80" t="str">
        <f t="shared" si="117"/>
        <v>Leonards Hill</v>
      </c>
      <c r="H1839" s="81">
        <f t="shared" si="118"/>
        <v>0</v>
      </c>
    </row>
    <row r="1840" spans="2:8" x14ac:dyDescent="0.3">
      <c r="B1840" s="72">
        <v>1834</v>
      </c>
      <c r="C1840" s="92" t="s">
        <v>2165</v>
      </c>
      <c r="D1840" s="93">
        <f>VLOOKUP($B1840,'Data 2'!$A$6:$U$2935,2+$H$4)</f>
        <v>0</v>
      </c>
      <c r="E1840" s="93">
        <f t="shared" si="115"/>
        <v>1.8340000000000002E-2</v>
      </c>
      <c r="F1840" s="94">
        <f t="shared" si="116"/>
        <v>1577</v>
      </c>
      <c r="G1840" s="80" t="str">
        <f t="shared" si="117"/>
        <v>Leneva</v>
      </c>
      <c r="H1840" s="81">
        <f t="shared" si="118"/>
        <v>0</v>
      </c>
    </row>
    <row r="1841" spans="2:8" x14ac:dyDescent="0.3">
      <c r="B1841" s="72">
        <v>1835</v>
      </c>
      <c r="C1841" s="92" t="s">
        <v>2166</v>
      </c>
      <c r="D1841" s="93">
        <f>VLOOKUP($B1841,'Data 2'!$A$6:$U$2935,2+$H$4)</f>
        <v>0</v>
      </c>
      <c r="E1841" s="93">
        <f t="shared" si="115"/>
        <v>1.8350000000000002E-2</v>
      </c>
      <c r="F1841" s="94">
        <f t="shared" si="116"/>
        <v>1576</v>
      </c>
      <c r="G1841" s="80" t="str">
        <f t="shared" si="117"/>
        <v>Lemnos</v>
      </c>
      <c r="H1841" s="81">
        <f t="shared" si="118"/>
        <v>0</v>
      </c>
    </row>
    <row r="1842" spans="2:8" x14ac:dyDescent="0.3">
      <c r="B1842" s="72">
        <v>1836</v>
      </c>
      <c r="C1842" s="92" t="s">
        <v>2167</v>
      </c>
      <c r="D1842" s="93">
        <f>VLOOKUP($B1842,'Data 2'!$A$6:$U$2935,2+$H$4)</f>
        <v>0</v>
      </c>
      <c r="E1842" s="93">
        <f t="shared" si="115"/>
        <v>1.8360000000000001E-2</v>
      </c>
      <c r="F1842" s="94">
        <f t="shared" si="116"/>
        <v>1575</v>
      </c>
      <c r="G1842" s="80" t="str">
        <f t="shared" si="117"/>
        <v>Leitchville</v>
      </c>
      <c r="H1842" s="81">
        <f t="shared" si="118"/>
        <v>0</v>
      </c>
    </row>
    <row r="1843" spans="2:8" x14ac:dyDescent="0.3">
      <c r="B1843" s="72">
        <v>1837</v>
      </c>
      <c r="C1843" s="92" t="s">
        <v>2168</v>
      </c>
      <c r="D1843" s="93">
        <f>VLOOKUP($B1843,'Data 2'!$A$6:$U$2935,2+$H$4)</f>
        <v>0</v>
      </c>
      <c r="E1843" s="93">
        <f t="shared" si="115"/>
        <v>1.8370000000000001E-2</v>
      </c>
      <c r="F1843" s="94">
        <f t="shared" si="116"/>
        <v>1574</v>
      </c>
      <c r="G1843" s="80" t="str">
        <f t="shared" si="117"/>
        <v>Leigh Creek (Vic.)</v>
      </c>
      <c r="H1843" s="81">
        <f t="shared" si="118"/>
        <v>0</v>
      </c>
    </row>
    <row r="1844" spans="2:8" x14ac:dyDescent="0.3">
      <c r="B1844" s="72">
        <v>1838</v>
      </c>
      <c r="C1844" s="92" t="s">
        <v>2169</v>
      </c>
      <c r="D1844" s="93">
        <f>VLOOKUP($B1844,'Data 2'!$A$6:$U$2935,2+$H$4)</f>
        <v>0</v>
      </c>
      <c r="E1844" s="93">
        <f t="shared" si="115"/>
        <v>1.8380000000000001E-2</v>
      </c>
      <c r="F1844" s="94">
        <f t="shared" si="116"/>
        <v>1573</v>
      </c>
      <c r="G1844" s="80" t="str">
        <f t="shared" si="117"/>
        <v>Learmonth (Vic.)</v>
      </c>
      <c r="H1844" s="81">
        <f t="shared" si="118"/>
        <v>0</v>
      </c>
    </row>
    <row r="1845" spans="2:8" x14ac:dyDescent="0.3">
      <c r="B1845" s="72">
        <v>1839</v>
      </c>
      <c r="C1845" s="92" t="s">
        <v>2170</v>
      </c>
      <c r="D1845" s="93">
        <f>VLOOKUP($B1845,'Data 2'!$A$6:$U$2935,2+$H$4)</f>
        <v>0</v>
      </c>
      <c r="E1845" s="93">
        <f t="shared" si="115"/>
        <v>1.839E-2</v>
      </c>
      <c r="F1845" s="94">
        <f t="shared" si="116"/>
        <v>1572</v>
      </c>
      <c r="G1845" s="80" t="str">
        <f t="shared" si="117"/>
        <v>Leaghur</v>
      </c>
      <c r="H1845" s="81">
        <f t="shared" si="118"/>
        <v>0</v>
      </c>
    </row>
    <row r="1846" spans="2:8" x14ac:dyDescent="0.3">
      <c r="B1846" s="72">
        <v>1840</v>
      </c>
      <c r="C1846" s="92" t="s">
        <v>2171</v>
      </c>
      <c r="D1846" s="93">
        <f>VLOOKUP($B1846,'Data 2'!$A$6:$U$2935,2+$H$4)</f>
        <v>0</v>
      </c>
      <c r="E1846" s="93">
        <f t="shared" si="115"/>
        <v>1.8400000000000003E-2</v>
      </c>
      <c r="F1846" s="94">
        <f t="shared" si="116"/>
        <v>1571</v>
      </c>
      <c r="G1846" s="80" t="str">
        <f t="shared" si="117"/>
        <v>Lawrence (Vic.)</v>
      </c>
      <c r="H1846" s="81">
        <f t="shared" si="118"/>
        <v>0</v>
      </c>
    </row>
    <row r="1847" spans="2:8" x14ac:dyDescent="0.3">
      <c r="B1847" s="72">
        <v>1841</v>
      </c>
      <c r="C1847" s="92" t="s">
        <v>2172</v>
      </c>
      <c r="D1847" s="93">
        <f>VLOOKUP($B1847,'Data 2'!$A$6:$U$2935,2+$H$4)</f>
        <v>0</v>
      </c>
      <c r="E1847" s="93">
        <f t="shared" si="115"/>
        <v>1.8410000000000003E-2</v>
      </c>
      <c r="F1847" s="94">
        <f t="shared" si="116"/>
        <v>1570</v>
      </c>
      <c r="G1847" s="80" t="str">
        <f t="shared" si="117"/>
        <v>Lawloit</v>
      </c>
      <c r="H1847" s="81">
        <f t="shared" si="118"/>
        <v>0</v>
      </c>
    </row>
    <row r="1848" spans="2:8" x14ac:dyDescent="0.3">
      <c r="B1848" s="72">
        <v>1842</v>
      </c>
      <c r="C1848" s="92" t="s">
        <v>2173</v>
      </c>
      <c r="D1848" s="93">
        <f>VLOOKUP($B1848,'Data 2'!$A$6:$U$2935,2+$H$4)</f>
        <v>0</v>
      </c>
      <c r="E1848" s="93">
        <f t="shared" si="115"/>
        <v>1.8420000000000002E-2</v>
      </c>
      <c r="F1848" s="94">
        <f t="shared" si="116"/>
        <v>1569</v>
      </c>
      <c r="G1848" s="80" t="str">
        <f t="shared" si="117"/>
        <v>Lawler</v>
      </c>
      <c r="H1848" s="81">
        <f t="shared" si="118"/>
        <v>0</v>
      </c>
    </row>
    <row r="1849" spans="2:8" x14ac:dyDescent="0.3">
      <c r="B1849" s="72">
        <v>1843</v>
      </c>
      <c r="C1849" s="92" t="s">
        <v>2174</v>
      </c>
      <c r="D1849" s="93">
        <f>VLOOKUP($B1849,'Data 2'!$A$6:$U$2935,2+$H$4)</f>
        <v>0</v>
      </c>
      <c r="E1849" s="93">
        <f t="shared" si="115"/>
        <v>1.8430000000000002E-2</v>
      </c>
      <c r="F1849" s="94">
        <f t="shared" si="116"/>
        <v>1568</v>
      </c>
      <c r="G1849" s="80" t="str">
        <f t="shared" si="117"/>
        <v>Laverton North</v>
      </c>
      <c r="H1849" s="81">
        <f t="shared" si="118"/>
        <v>0</v>
      </c>
    </row>
    <row r="1850" spans="2:8" x14ac:dyDescent="0.3">
      <c r="B1850" s="72">
        <v>1844</v>
      </c>
      <c r="C1850" s="92" t="s">
        <v>3139</v>
      </c>
      <c r="D1850" s="93">
        <f>VLOOKUP($B1850,'Data 2'!$A$6:$U$2935,2+$H$4)</f>
        <v>0</v>
      </c>
      <c r="E1850" s="93">
        <f t="shared" si="115"/>
        <v>1.8440000000000002E-2</v>
      </c>
      <c r="F1850" s="94">
        <f t="shared" si="116"/>
        <v>1567</v>
      </c>
      <c r="G1850" s="80" t="str">
        <f t="shared" si="117"/>
        <v>Lavers Hill</v>
      </c>
      <c r="H1850" s="81">
        <f t="shared" si="118"/>
        <v>0</v>
      </c>
    </row>
    <row r="1851" spans="2:8" x14ac:dyDescent="0.3">
      <c r="B1851" s="72">
        <v>1845</v>
      </c>
      <c r="C1851" s="92" t="s">
        <v>2175</v>
      </c>
      <c r="D1851" s="93">
        <f>VLOOKUP($B1851,'Data 2'!$A$6:$U$2935,2+$H$4)</f>
        <v>0</v>
      </c>
      <c r="E1851" s="93">
        <f t="shared" si="115"/>
        <v>1.8450000000000001E-2</v>
      </c>
      <c r="F1851" s="94">
        <f t="shared" si="116"/>
        <v>1566</v>
      </c>
      <c r="G1851" s="80" t="str">
        <f t="shared" si="117"/>
        <v>Lauriston</v>
      </c>
      <c r="H1851" s="81">
        <f t="shared" si="118"/>
        <v>0</v>
      </c>
    </row>
    <row r="1852" spans="2:8" x14ac:dyDescent="0.3">
      <c r="B1852" s="72">
        <v>1846</v>
      </c>
      <c r="C1852" s="92" t="s">
        <v>2176</v>
      </c>
      <c r="D1852" s="93">
        <f>VLOOKUP($B1852,'Data 2'!$A$6:$U$2935,2+$H$4)</f>
        <v>0</v>
      </c>
      <c r="E1852" s="93">
        <f t="shared" si="115"/>
        <v>1.8460000000000001E-2</v>
      </c>
      <c r="F1852" s="94">
        <f t="shared" si="116"/>
        <v>1565</v>
      </c>
      <c r="G1852" s="80" t="str">
        <f t="shared" si="117"/>
        <v>Lascelles</v>
      </c>
      <c r="H1852" s="81">
        <f t="shared" si="118"/>
        <v>0</v>
      </c>
    </row>
    <row r="1853" spans="2:8" x14ac:dyDescent="0.3">
      <c r="B1853" s="72">
        <v>1847</v>
      </c>
      <c r="C1853" s="92" t="s">
        <v>174</v>
      </c>
      <c r="D1853" s="93">
        <f>VLOOKUP($B1853,'Data 2'!$A$6:$U$2935,2+$H$4)</f>
        <v>0</v>
      </c>
      <c r="E1853" s="93">
        <f t="shared" si="115"/>
        <v>1.847E-2</v>
      </c>
      <c r="F1853" s="94">
        <f t="shared" si="116"/>
        <v>1564</v>
      </c>
      <c r="G1853" s="80" t="str">
        <f t="shared" si="117"/>
        <v>Larpent</v>
      </c>
      <c r="H1853" s="81">
        <f t="shared" si="118"/>
        <v>0</v>
      </c>
    </row>
    <row r="1854" spans="2:8" x14ac:dyDescent="0.3">
      <c r="B1854" s="72">
        <v>1848</v>
      </c>
      <c r="C1854" s="92" t="s">
        <v>2177</v>
      </c>
      <c r="D1854" s="93">
        <f>VLOOKUP($B1854,'Data 2'!$A$6:$U$2935,2+$H$4)</f>
        <v>0</v>
      </c>
      <c r="E1854" s="93">
        <f t="shared" si="115"/>
        <v>1.848E-2</v>
      </c>
      <c r="F1854" s="94">
        <f t="shared" si="116"/>
        <v>1563</v>
      </c>
      <c r="G1854" s="80" t="str">
        <f t="shared" si="117"/>
        <v>Lardner</v>
      </c>
      <c r="H1854" s="81">
        <f t="shared" si="118"/>
        <v>0</v>
      </c>
    </row>
    <row r="1855" spans="2:8" x14ac:dyDescent="0.3">
      <c r="B1855" s="72">
        <v>1849</v>
      </c>
      <c r="C1855" s="92" t="s">
        <v>448</v>
      </c>
      <c r="D1855" s="93">
        <f>VLOOKUP($B1855,'Data 2'!$A$6:$U$2935,2+$H$4)</f>
        <v>1.3043478260869565</v>
      </c>
      <c r="E1855" s="93">
        <f t="shared" si="115"/>
        <v>1.3228378260869564</v>
      </c>
      <c r="F1855" s="94">
        <f t="shared" si="116"/>
        <v>718</v>
      </c>
      <c r="G1855" s="80" t="str">
        <f t="shared" si="117"/>
        <v>Langwarrin South</v>
      </c>
      <c r="H1855" s="81">
        <f t="shared" si="118"/>
        <v>0</v>
      </c>
    </row>
    <row r="1856" spans="2:8" x14ac:dyDescent="0.3">
      <c r="B1856" s="72">
        <v>1850</v>
      </c>
      <c r="C1856" s="92" t="s">
        <v>2178</v>
      </c>
      <c r="D1856" s="93">
        <f>VLOOKUP($B1856,'Data 2'!$A$6:$U$2935,2+$H$4)</f>
        <v>7.9365079365079358</v>
      </c>
      <c r="E1856" s="93">
        <f t="shared" si="115"/>
        <v>7.9550079365079363</v>
      </c>
      <c r="F1856" s="94">
        <f t="shared" si="116"/>
        <v>226</v>
      </c>
      <c r="G1856" s="80" t="str">
        <f t="shared" si="117"/>
        <v>Langsborough</v>
      </c>
      <c r="H1856" s="81">
        <f t="shared" si="118"/>
        <v>0</v>
      </c>
    </row>
    <row r="1857" spans="2:8" x14ac:dyDescent="0.3">
      <c r="B1857" s="72">
        <v>1851</v>
      </c>
      <c r="C1857" s="92" t="s">
        <v>2179</v>
      </c>
      <c r="D1857" s="93">
        <f>VLOOKUP($B1857,'Data 2'!$A$6:$U$2935,2+$H$4)</f>
        <v>0</v>
      </c>
      <c r="E1857" s="93">
        <f t="shared" si="115"/>
        <v>1.8510000000000002E-2</v>
      </c>
      <c r="F1857" s="94">
        <f t="shared" si="116"/>
        <v>1562</v>
      </c>
      <c r="G1857" s="80" t="str">
        <f t="shared" si="117"/>
        <v>Langley</v>
      </c>
      <c r="H1857" s="81">
        <f t="shared" si="118"/>
        <v>0</v>
      </c>
    </row>
    <row r="1858" spans="2:8" x14ac:dyDescent="0.3">
      <c r="B1858" s="72">
        <v>1852</v>
      </c>
      <c r="C1858" s="92" t="s">
        <v>2180</v>
      </c>
      <c r="D1858" s="93">
        <f>VLOOKUP($B1858,'Data 2'!$A$6:$U$2935,2+$H$4)</f>
        <v>0</v>
      </c>
      <c r="E1858" s="93">
        <f t="shared" si="115"/>
        <v>1.8520000000000002E-2</v>
      </c>
      <c r="F1858" s="94">
        <f t="shared" si="116"/>
        <v>1561</v>
      </c>
      <c r="G1858" s="80" t="str">
        <f t="shared" si="117"/>
        <v>Langkoop</v>
      </c>
      <c r="H1858" s="81">
        <f t="shared" si="118"/>
        <v>0</v>
      </c>
    </row>
    <row r="1859" spans="2:8" x14ac:dyDescent="0.3">
      <c r="B1859" s="72">
        <v>1853</v>
      </c>
      <c r="C1859" s="92" t="s">
        <v>2181</v>
      </c>
      <c r="D1859" s="93">
        <f>VLOOKUP($B1859,'Data 2'!$A$6:$U$2935,2+$H$4)</f>
        <v>0</v>
      </c>
      <c r="E1859" s="93">
        <f t="shared" si="115"/>
        <v>1.8530000000000001E-2</v>
      </c>
      <c r="F1859" s="94">
        <f t="shared" si="116"/>
        <v>1560</v>
      </c>
      <c r="G1859" s="80" t="str">
        <f t="shared" si="117"/>
        <v>Langi Logan</v>
      </c>
      <c r="H1859" s="81">
        <f t="shared" si="118"/>
        <v>0</v>
      </c>
    </row>
    <row r="1860" spans="2:8" x14ac:dyDescent="0.3">
      <c r="B1860" s="72">
        <v>1854</v>
      </c>
      <c r="C1860" s="92" t="s">
        <v>2182</v>
      </c>
      <c r="D1860" s="93">
        <f>VLOOKUP($B1860,'Data 2'!$A$6:$U$2935,2+$H$4)</f>
        <v>0</v>
      </c>
      <c r="E1860" s="93">
        <f t="shared" si="115"/>
        <v>1.8540000000000001E-2</v>
      </c>
      <c r="F1860" s="94">
        <f t="shared" si="116"/>
        <v>1559</v>
      </c>
      <c r="G1860" s="80" t="str">
        <f t="shared" si="117"/>
        <v>Langi Kal Kal</v>
      </c>
      <c r="H1860" s="81">
        <f t="shared" si="118"/>
        <v>0</v>
      </c>
    </row>
    <row r="1861" spans="2:8" x14ac:dyDescent="0.3">
      <c r="B1861" s="72">
        <v>1855</v>
      </c>
      <c r="C1861" s="92" t="s">
        <v>2183</v>
      </c>
      <c r="D1861" s="93">
        <f>VLOOKUP($B1861,'Data 2'!$A$6:$U$2935,2+$H$4)</f>
        <v>0</v>
      </c>
      <c r="E1861" s="93">
        <f t="shared" si="115"/>
        <v>1.8550000000000001E-2</v>
      </c>
      <c r="F1861" s="94">
        <f t="shared" si="116"/>
        <v>1558</v>
      </c>
      <c r="G1861" s="80" t="str">
        <f t="shared" si="117"/>
        <v>Langdons Hill</v>
      </c>
      <c r="H1861" s="81">
        <f t="shared" si="118"/>
        <v>0</v>
      </c>
    </row>
    <row r="1862" spans="2:8" x14ac:dyDescent="0.3">
      <c r="B1862" s="72">
        <v>1856</v>
      </c>
      <c r="C1862" s="92" t="s">
        <v>2184</v>
      </c>
      <c r="D1862" s="93">
        <f>VLOOKUP($B1862,'Data 2'!$A$6:$U$2935,2+$H$4)</f>
        <v>0</v>
      </c>
      <c r="E1862" s="93">
        <f t="shared" si="115"/>
        <v>1.856E-2</v>
      </c>
      <c r="F1862" s="94">
        <f t="shared" si="116"/>
        <v>1557</v>
      </c>
      <c r="G1862" s="80" t="str">
        <f t="shared" si="117"/>
        <v>Lang Lang East</v>
      </c>
      <c r="H1862" s="81">
        <f t="shared" si="118"/>
        <v>0</v>
      </c>
    </row>
    <row r="1863" spans="2:8" x14ac:dyDescent="0.3">
      <c r="B1863" s="72">
        <v>1857</v>
      </c>
      <c r="C1863" s="92" t="s">
        <v>2185</v>
      </c>
      <c r="D1863" s="93">
        <f>VLOOKUP($B1863,'Data 2'!$A$6:$U$2935,2+$H$4)</f>
        <v>0</v>
      </c>
      <c r="E1863" s="93">
        <f t="shared" si="115"/>
        <v>1.8570000000000003E-2</v>
      </c>
      <c r="F1863" s="94">
        <f t="shared" si="116"/>
        <v>1556</v>
      </c>
      <c r="G1863" s="80" t="str">
        <f t="shared" si="117"/>
        <v>Landsborough West</v>
      </c>
      <c r="H1863" s="81">
        <f t="shared" si="118"/>
        <v>0</v>
      </c>
    </row>
    <row r="1864" spans="2:8" x14ac:dyDescent="0.3">
      <c r="B1864" s="72">
        <v>1858</v>
      </c>
      <c r="C1864" s="92" t="s">
        <v>2186</v>
      </c>
      <c r="D1864" s="93">
        <f>VLOOKUP($B1864,'Data 2'!$A$6:$U$2935,2+$H$4)</f>
        <v>0</v>
      </c>
      <c r="E1864" s="93">
        <f t="shared" ref="E1864:E1927" si="119">D1864+0.00001*B1864</f>
        <v>1.8580000000000003E-2</v>
      </c>
      <c r="F1864" s="94">
        <f t="shared" ref="F1864:F1927" si="120">RANK(E1864,E$7:E$2935)</f>
        <v>1555</v>
      </c>
      <c r="G1864" s="80" t="str">
        <f t="shared" ref="G1864:G1927" si="121">VLOOKUP(MATCH(B1864,F$7:F$2935,0),$B$7:$D$2935,2)</f>
        <v>Lancaster</v>
      </c>
      <c r="H1864" s="81">
        <f t="shared" ref="H1864:H1927" si="122">VLOOKUP(MATCH(B1864,F$7:F$2935,0),$B$7:$D$2935,3)</f>
        <v>0</v>
      </c>
    </row>
    <row r="1865" spans="2:8" x14ac:dyDescent="0.3">
      <c r="B1865" s="72">
        <v>1859</v>
      </c>
      <c r="C1865" s="92" t="s">
        <v>2187</v>
      </c>
      <c r="D1865" s="93">
        <f>VLOOKUP($B1865,'Data 2'!$A$6:$U$2935,2+$H$4)</f>
        <v>0</v>
      </c>
      <c r="E1865" s="93">
        <f t="shared" si="119"/>
        <v>1.8590000000000002E-2</v>
      </c>
      <c r="F1865" s="94">
        <f t="shared" si="120"/>
        <v>1554</v>
      </c>
      <c r="G1865" s="80" t="str">
        <f t="shared" si="121"/>
        <v>Lamplough</v>
      </c>
      <c r="H1865" s="81">
        <f t="shared" si="122"/>
        <v>0</v>
      </c>
    </row>
    <row r="1866" spans="2:8" x14ac:dyDescent="0.3">
      <c r="B1866" s="72">
        <v>1860</v>
      </c>
      <c r="C1866" s="92" t="s">
        <v>2188</v>
      </c>
      <c r="D1866" s="93">
        <f>VLOOKUP($B1866,'Data 2'!$A$6:$U$2935,2+$H$4)</f>
        <v>0</v>
      </c>
      <c r="E1866" s="93">
        <f t="shared" si="119"/>
        <v>1.8600000000000002E-2</v>
      </c>
      <c r="F1866" s="94">
        <f t="shared" si="120"/>
        <v>1553</v>
      </c>
      <c r="G1866" s="80" t="str">
        <f t="shared" si="121"/>
        <v>Lalbert</v>
      </c>
      <c r="H1866" s="81">
        <f t="shared" si="122"/>
        <v>0</v>
      </c>
    </row>
    <row r="1867" spans="2:8" x14ac:dyDescent="0.3">
      <c r="B1867" s="72">
        <v>1861</v>
      </c>
      <c r="C1867" s="92" t="s">
        <v>2189</v>
      </c>
      <c r="D1867" s="93">
        <f>VLOOKUP($B1867,'Data 2'!$A$6:$U$2935,2+$H$4)</f>
        <v>0</v>
      </c>
      <c r="E1867" s="93">
        <f t="shared" si="119"/>
        <v>1.8610000000000002E-2</v>
      </c>
      <c r="F1867" s="94">
        <f t="shared" si="120"/>
        <v>1552</v>
      </c>
      <c r="G1867" s="80" t="str">
        <f t="shared" si="121"/>
        <v>Lal Lal</v>
      </c>
      <c r="H1867" s="81">
        <f t="shared" si="122"/>
        <v>0</v>
      </c>
    </row>
    <row r="1868" spans="2:8" x14ac:dyDescent="0.3">
      <c r="B1868" s="72">
        <v>1862</v>
      </c>
      <c r="C1868" s="92" t="s">
        <v>2190</v>
      </c>
      <c r="D1868" s="93">
        <f>VLOOKUP($B1868,'Data 2'!$A$6:$U$2935,2+$H$4)</f>
        <v>0</v>
      </c>
      <c r="E1868" s="93">
        <f t="shared" si="119"/>
        <v>1.8620000000000001E-2</v>
      </c>
      <c r="F1868" s="94">
        <f t="shared" si="120"/>
        <v>1551</v>
      </c>
      <c r="G1868" s="80" t="str">
        <f t="shared" si="121"/>
        <v>Lake Wongan</v>
      </c>
      <c r="H1868" s="81">
        <f t="shared" si="122"/>
        <v>0</v>
      </c>
    </row>
    <row r="1869" spans="2:8" x14ac:dyDescent="0.3">
      <c r="B1869" s="72">
        <v>1863</v>
      </c>
      <c r="C1869" s="92" t="s">
        <v>449</v>
      </c>
      <c r="D1869" s="93">
        <f>VLOOKUP($B1869,'Data 2'!$A$6:$U$2935,2+$H$4)</f>
        <v>6.1224489795918364</v>
      </c>
      <c r="E1869" s="93">
        <f t="shared" si="119"/>
        <v>6.1410789795918364</v>
      </c>
      <c r="F1869" s="94">
        <f t="shared" si="120"/>
        <v>336</v>
      </c>
      <c r="G1869" s="80" t="str">
        <f t="shared" si="121"/>
        <v>Lake Wendouree</v>
      </c>
      <c r="H1869" s="81">
        <f t="shared" si="122"/>
        <v>0</v>
      </c>
    </row>
    <row r="1870" spans="2:8" x14ac:dyDescent="0.3">
      <c r="B1870" s="72">
        <v>1864</v>
      </c>
      <c r="C1870" s="92" t="s">
        <v>2191</v>
      </c>
      <c r="D1870" s="93">
        <f>VLOOKUP($B1870,'Data 2'!$A$6:$U$2935,2+$H$4)</f>
        <v>0</v>
      </c>
      <c r="E1870" s="93">
        <f t="shared" si="119"/>
        <v>1.864E-2</v>
      </c>
      <c r="F1870" s="94">
        <f t="shared" si="120"/>
        <v>1550</v>
      </c>
      <c r="G1870" s="80" t="str">
        <f t="shared" si="121"/>
        <v>Lake Wellington</v>
      </c>
      <c r="H1870" s="81">
        <f t="shared" si="122"/>
        <v>0</v>
      </c>
    </row>
    <row r="1871" spans="2:8" x14ac:dyDescent="0.3">
      <c r="B1871" s="72">
        <v>1865</v>
      </c>
      <c r="C1871" s="92" t="s">
        <v>2192</v>
      </c>
      <c r="D1871" s="93">
        <f>VLOOKUP($B1871,'Data 2'!$A$6:$U$2935,2+$H$4)</f>
        <v>0</v>
      </c>
      <c r="E1871" s="93">
        <f t="shared" si="119"/>
        <v>1.865E-2</v>
      </c>
      <c r="F1871" s="94">
        <f t="shared" si="120"/>
        <v>1549</v>
      </c>
      <c r="G1871" s="80" t="str">
        <f t="shared" si="121"/>
        <v>Lake Tyrrell</v>
      </c>
      <c r="H1871" s="81">
        <f t="shared" si="122"/>
        <v>0</v>
      </c>
    </row>
    <row r="1872" spans="2:8" x14ac:dyDescent="0.3">
      <c r="B1872" s="72">
        <v>1866</v>
      </c>
      <c r="C1872" s="92" t="s">
        <v>2193</v>
      </c>
      <c r="D1872" s="93">
        <f>VLOOKUP($B1872,'Data 2'!$A$6:$U$2935,2+$H$4)</f>
        <v>0</v>
      </c>
      <c r="E1872" s="93">
        <f t="shared" si="119"/>
        <v>1.8660000000000003E-2</v>
      </c>
      <c r="F1872" s="94">
        <f t="shared" si="120"/>
        <v>1548</v>
      </c>
      <c r="G1872" s="80" t="str">
        <f t="shared" si="121"/>
        <v>Lake Tyers</v>
      </c>
      <c r="H1872" s="81">
        <f t="shared" si="122"/>
        <v>0</v>
      </c>
    </row>
    <row r="1873" spans="2:8" x14ac:dyDescent="0.3">
      <c r="B1873" s="72">
        <v>1867</v>
      </c>
      <c r="C1873" s="92" t="s">
        <v>450</v>
      </c>
      <c r="D1873" s="93">
        <f>VLOOKUP($B1873,'Data 2'!$A$6:$U$2935,2+$H$4)</f>
        <v>4.8192771084337354</v>
      </c>
      <c r="E1873" s="93">
        <f t="shared" si="119"/>
        <v>4.8379471084337355</v>
      </c>
      <c r="F1873" s="94">
        <f t="shared" si="120"/>
        <v>434</v>
      </c>
      <c r="G1873" s="80" t="str">
        <f t="shared" si="121"/>
        <v>Lake Rowan</v>
      </c>
      <c r="H1873" s="81">
        <f t="shared" si="122"/>
        <v>0</v>
      </c>
    </row>
    <row r="1874" spans="2:8" x14ac:dyDescent="0.3">
      <c r="B1874" s="72">
        <v>1868</v>
      </c>
      <c r="C1874" s="92" t="s">
        <v>2194</v>
      </c>
      <c r="D1874" s="93">
        <f>VLOOKUP($B1874,'Data 2'!$A$6:$U$2935,2+$H$4)</f>
        <v>0</v>
      </c>
      <c r="E1874" s="93">
        <f t="shared" si="119"/>
        <v>1.8680000000000002E-2</v>
      </c>
      <c r="F1874" s="94">
        <f t="shared" si="120"/>
        <v>1547</v>
      </c>
      <c r="G1874" s="80" t="str">
        <f t="shared" si="121"/>
        <v>Lake Powell</v>
      </c>
      <c r="H1874" s="81">
        <f t="shared" si="122"/>
        <v>0</v>
      </c>
    </row>
    <row r="1875" spans="2:8" x14ac:dyDescent="0.3">
      <c r="B1875" s="72">
        <v>1869</v>
      </c>
      <c r="C1875" s="92" t="s">
        <v>2195</v>
      </c>
      <c r="D1875" s="93">
        <f>VLOOKUP($B1875,'Data 2'!$A$6:$U$2935,2+$H$4)</f>
        <v>0</v>
      </c>
      <c r="E1875" s="93">
        <f t="shared" si="119"/>
        <v>1.8690000000000002E-2</v>
      </c>
      <c r="F1875" s="94">
        <f t="shared" si="120"/>
        <v>1546</v>
      </c>
      <c r="G1875" s="80" t="str">
        <f t="shared" si="121"/>
        <v>Lake Mundi</v>
      </c>
      <c r="H1875" s="81">
        <f t="shared" si="122"/>
        <v>0</v>
      </c>
    </row>
    <row r="1876" spans="2:8" x14ac:dyDescent="0.3">
      <c r="B1876" s="72">
        <v>1870</v>
      </c>
      <c r="C1876" s="92" t="s">
        <v>2196</v>
      </c>
      <c r="D1876" s="93">
        <f>VLOOKUP($B1876,'Data 2'!$A$6:$U$2935,2+$H$4)</f>
        <v>0</v>
      </c>
      <c r="E1876" s="93">
        <f t="shared" si="119"/>
        <v>1.8700000000000001E-2</v>
      </c>
      <c r="F1876" s="94">
        <f t="shared" si="120"/>
        <v>1545</v>
      </c>
      <c r="G1876" s="80" t="str">
        <f t="shared" si="121"/>
        <v>Lake Meran</v>
      </c>
      <c r="H1876" s="81">
        <f t="shared" si="122"/>
        <v>0</v>
      </c>
    </row>
    <row r="1877" spans="2:8" x14ac:dyDescent="0.3">
      <c r="B1877" s="72">
        <v>1871</v>
      </c>
      <c r="C1877" s="92" t="s">
        <v>2197</v>
      </c>
      <c r="D1877" s="93">
        <f>VLOOKUP($B1877,'Data 2'!$A$6:$U$2935,2+$H$4)</f>
        <v>0</v>
      </c>
      <c r="E1877" s="93">
        <f t="shared" si="119"/>
        <v>1.8710000000000001E-2</v>
      </c>
      <c r="F1877" s="94">
        <f t="shared" si="120"/>
        <v>1544</v>
      </c>
      <c r="G1877" s="80" t="str">
        <f t="shared" si="121"/>
        <v>Lake Marmal</v>
      </c>
      <c r="H1877" s="81">
        <f t="shared" si="122"/>
        <v>0</v>
      </c>
    </row>
    <row r="1878" spans="2:8" x14ac:dyDescent="0.3">
      <c r="B1878" s="72">
        <v>1872</v>
      </c>
      <c r="C1878" s="92" t="s">
        <v>2198</v>
      </c>
      <c r="D1878" s="93">
        <f>VLOOKUP($B1878,'Data 2'!$A$6:$U$2935,2+$H$4)</f>
        <v>0</v>
      </c>
      <c r="E1878" s="93">
        <f t="shared" si="119"/>
        <v>1.8720000000000001E-2</v>
      </c>
      <c r="F1878" s="94">
        <f t="shared" si="120"/>
        <v>1543</v>
      </c>
      <c r="G1878" s="80" t="str">
        <f t="shared" si="121"/>
        <v>Lake Lonsdale</v>
      </c>
      <c r="H1878" s="81">
        <f t="shared" si="122"/>
        <v>0</v>
      </c>
    </row>
    <row r="1879" spans="2:8" x14ac:dyDescent="0.3">
      <c r="B1879" s="72">
        <v>1873</v>
      </c>
      <c r="C1879" s="92" t="s">
        <v>2199</v>
      </c>
      <c r="D1879" s="93">
        <f>VLOOKUP($B1879,'Data 2'!$A$6:$U$2935,2+$H$4)</f>
        <v>0</v>
      </c>
      <c r="E1879" s="93">
        <f t="shared" si="119"/>
        <v>1.873E-2</v>
      </c>
      <c r="F1879" s="94">
        <f t="shared" si="120"/>
        <v>1542</v>
      </c>
      <c r="G1879" s="80" t="str">
        <f t="shared" si="121"/>
        <v>Lake Goldsmith</v>
      </c>
      <c r="H1879" s="81">
        <f t="shared" si="122"/>
        <v>0</v>
      </c>
    </row>
    <row r="1880" spans="2:8" x14ac:dyDescent="0.3">
      <c r="B1880" s="72">
        <v>1874</v>
      </c>
      <c r="C1880" s="92" t="s">
        <v>2200</v>
      </c>
      <c r="D1880" s="93">
        <f>VLOOKUP($B1880,'Data 2'!$A$6:$U$2935,2+$H$4)</f>
        <v>0</v>
      </c>
      <c r="E1880" s="93">
        <f t="shared" si="119"/>
        <v>1.8740000000000003E-2</v>
      </c>
      <c r="F1880" s="94">
        <f t="shared" si="120"/>
        <v>1541</v>
      </c>
      <c r="G1880" s="80" t="str">
        <f t="shared" si="121"/>
        <v>Lake Fyans</v>
      </c>
      <c r="H1880" s="81">
        <f t="shared" si="122"/>
        <v>0</v>
      </c>
    </row>
    <row r="1881" spans="2:8" x14ac:dyDescent="0.3">
      <c r="B1881" s="72">
        <v>1875</v>
      </c>
      <c r="C1881" s="92" t="s">
        <v>2201</v>
      </c>
      <c r="D1881" s="93">
        <f>VLOOKUP($B1881,'Data 2'!$A$6:$U$2935,2+$H$4)</f>
        <v>0</v>
      </c>
      <c r="E1881" s="93">
        <f t="shared" si="119"/>
        <v>1.8750000000000003E-2</v>
      </c>
      <c r="F1881" s="94">
        <f t="shared" si="120"/>
        <v>1540</v>
      </c>
      <c r="G1881" s="80" t="str">
        <f t="shared" si="121"/>
        <v>Lake Eppalock</v>
      </c>
      <c r="H1881" s="81">
        <f t="shared" si="122"/>
        <v>0</v>
      </c>
    </row>
    <row r="1882" spans="2:8" x14ac:dyDescent="0.3">
      <c r="B1882" s="72">
        <v>1876</v>
      </c>
      <c r="C1882" s="92" t="s">
        <v>2202</v>
      </c>
      <c r="D1882" s="93">
        <f>VLOOKUP($B1882,'Data 2'!$A$6:$U$2935,2+$H$4)</f>
        <v>0</v>
      </c>
      <c r="E1882" s="93">
        <f t="shared" si="119"/>
        <v>1.8760000000000002E-2</v>
      </c>
      <c r="F1882" s="94">
        <f t="shared" si="120"/>
        <v>1539</v>
      </c>
      <c r="G1882" s="80" t="str">
        <f t="shared" si="121"/>
        <v>Lake Eildon</v>
      </c>
      <c r="H1882" s="81">
        <f t="shared" si="122"/>
        <v>0</v>
      </c>
    </row>
    <row r="1883" spans="2:8" x14ac:dyDescent="0.3">
      <c r="B1883" s="72">
        <v>1877</v>
      </c>
      <c r="C1883" s="92" t="s">
        <v>2203</v>
      </c>
      <c r="D1883" s="93">
        <f>VLOOKUP($B1883,'Data 2'!$A$6:$U$2935,2+$H$4)</f>
        <v>0</v>
      </c>
      <c r="E1883" s="93">
        <f t="shared" si="119"/>
        <v>1.8770000000000002E-2</v>
      </c>
      <c r="F1883" s="94">
        <f t="shared" si="120"/>
        <v>1538</v>
      </c>
      <c r="G1883" s="80" t="str">
        <f t="shared" si="121"/>
        <v>Lake Condah</v>
      </c>
      <c r="H1883" s="81">
        <f t="shared" si="122"/>
        <v>0</v>
      </c>
    </row>
    <row r="1884" spans="2:8" x14ac:dyDescent="0.3">
      <c r="B1884" s="72">
        <v>1878</v>
      </c>
      <c r="C1884" s="92" t="s">
        <v>2204</v>
      </c>
      <c r="D1884" s="93">
        <f>VLOOKUP($B1884,'Data 2'!$A$6:$U$2935,2+$H$4)</f>
        <v>6.666666666666667</v>
      </c>
      <c r="E1884" s="93">
        <f t="shared" si="119"/>
        <v>6.6854466666666665</v>
      </c>
      <c r="F1884" s="94">
        <f t="shared" si="120"/>
        <v>301</v>
      </c>
      <c r="G1884" s="80" t="str">
        <f t="shared" si="121"/>
        <v>Lake Charm</v>
      </c>
      <c r="H1884" s="81">
        <f t="shared" si="122"/>
        <v>0</v>
      </c>
    </row>
    <row r="1885" spans="2:8" x14ac:dyDescent="0.3">
      <c r="B1885" s="72">
        <v>1879</v>
      </c>
      <c r="C1885" s="92" t="s">
        <v>2205</v>
      </c>
      <c r="D1885" s="93">
        <f>VLOOKUP($B1885,'Data 2'!$A$6:$U$2935,2+$H$4)</f>
        <v>0</v>
      </c>
      <c r="E1885" s="93">
        <f t="shared" si="119"/>
        <v>1.8790000000000001E-2</v>
      </c>
      <c r="F1885" s="94">
        <f t="shared" si="120"/>
        <v>1537</v>
      </c>
      <c r="G1885" s="80" t="str">
        <f t="shared" si="121"/>
        <v>Lake Bolac</v>
      </c>
      <c r="H1885" s="81">
        <f t="shared" si="122"/>
        <v>0</v>
      </c>
    </row>
    <row r="1886" spans="2:8" x14ac:dyDescent="0.3">
      <c r="B1886" s="72">
        <v>1880</v>
      </c>
      <c r="C1886" s="92" t="s">
        <v>3140</v>
      </c>
      <c r="D1886" s="93">
        <f>VLOOKUP($B1886,'Data 2'!$A$6:$U$2935,2+$H$4)</f>
        <v>0</v>
      </c>
      <c r="E1886" s="93">
        <f t="shared" si="119"/>
        <v>1.8800000000000001E-2</v>
      </c>
      <c r="F1886" s="94">
        <f t="shared" si="120"/>
        <v>1536</v>
      </c>
      <c r="G1886" s="80" t="str">
        <f t="shared" si="121"/>
        <v>Laharum</v>
      </c>
      <c r="H1886" s="81">
        <f t="shared" si="122"/>
        <v>0</v>
      </c>
    </row>
    <row r="1887" spans="2:8" x14ac:dyDescent="0.3">
      <c r="B1887" s="72">
        <v>1881</v>
      </c>
      <c r="C1887" s="92" t="s">
        <v>2206</v>
      </c>
      <c r="D1887" s="93">
        <f>VLOOKUP($B1887,'Data 2'!$A$6:$U$2935,2+$H$4)</f>
        <v>0</v>
      </c>
      <c r="E1887" s="93">
        <f t="shared" si="119"/>
        <v>1.881E-2</v>
      </c>
      <c r="F1887" s="94">
        <f t="shared" si="120"/>
        <v>1535</v>
      </c>
      <c r="G1887" s="80" t="str">
        <f t="shared" si="121"/>
        <v>Lah</v>
      </c>
      <c r="H1887" s="81">
        <f t="shared" si="122"/>
        <v>0</v>
      </c>
    </row>
    <row r="1888" spans="2:8" x14ac:dyDescent="0.3">
      <c r="B1888" s="72">
        <v>1882</v>
      </c>
      <c r="C1888" s="92" t="s">
        <v>2207</v>
      </c>
      <c r="D1888" s="93">
        <f>VLOOKUP($B1888,'Data 2'!$A$6:$U$2935,2+$H$4)</f>
        <v>0</v>
      </c>
      <c r="E1888" s="93">
        <f t="shared" si="119"/>
        <v>1.882E-2</v>
      </c>
      <c r="F1888" s="94">
        <f t="shared" si="120"/>
        <v>1534</v>
      </c>
      <c r="G1888" s="80" t="str">
        <f t="shared" si="121"/>
        <v>Laen North</v>
      </c>
      <c r="H1888" s="81">
        <f t="shared" si="122"/>
        <v>0</v>
      </c>
    </row>
    <row r="1889" spans="2:8" x14ac:dyDescent="0.3">
      <c r="B1889" s="72">
        <v>1883</v>
      </c>
      <c r="C1889" s="92" t="s">
        <v>2208</v>
      </c>
      <c r="D1889" s="93">
        <f>VLOOKUP($B1889,'Data 2'!$A$6:$U$2935,2+$H$4)</f>
        <v>0</v>
      </c>
      <c r="E1889" s="93">
        <f t="shared" si="119"/>
        <v>1.8830000000000003E-2</v>
      </c>
      <c r="F1889" s="94">
        <f t="shared" si="120"/>
        <v>1533</v>
      </c>
      <c r="G1889" s="80" t="str">
        <f t="shared" si="121"/>
        <v>Laen East</v>
      </c>
      <c r="H1889" s="81">
        <f t="shared" si="122"/>
        <v>0</v>
      </c>
    </row>
    <row r="1890" spans="2:8" x14ac:dyDescent="0.3">
      <c r="B1890" s="72">
        <v>1884</v>
      </c>
      <c r="C1890" s="92" t="s">
        <v>2209</v>
      </c>
      <c r="D1890" s="93">
        <f>VLOOKUP($B1890,'Data 2'!$A$6:$U$2935,2+$H$4)</f>
        <v>0</v>
      </c>
      <c r="E1890" s="93">
        <f t="shared" si="119"/>
        <v>1.8840000000000003E-2</v>
      </c>
      <c r="F1890" s="94">
        <f t="shared" si="120"/>
        <v>1532</v>
      </c>
      <c r="G1890" s="80" t="str">
        <f t="shared" si="121"/>
        <v>Laen</v>
      </c>
      <c r="H1890" s="81">
        <f t="shared" si="122"/>
        <v>0</v>
      </c>
    </row>
    <row r="1891" spans="2:8" x14ac:dyDescent="0.3">
      <c r="B1891" s="72">
        <v>1885</v>
      </c>
      <c r="C1891" s="92" t="s">
        <v>2210</v>
      </c>
      <c r="D1891" s="93">
        <f>VLOOKUP($B1891,'Data 2'!$A$6:$U$2935,2+$H$4)</f>
        <v>0</v>
      </c>
      <c r="E1891" s="93">
        <f t="shared" si="119"/>
        <v>1.8850000000000002E-2</v>
      </c>
      <c r="F1891" s="94">
        <f t="shared" si="120"/>
        <v>1531</v>
      </c>
      <c r="G1891" s="80" t="str">
        <f t="shared" si="121"/>
        <v>Ladys Pass</v>
      </c>
      <c r="H1891" s="81">
        <f t="shared" si="122"/>
        <v>0</v>
      </c>
    </row>
    <row r="1892" spans="2:8" x14ac:dyDescent="0.3">
      <c r="B1892" s="72">
        <v>1886</v>
      </c>
      <c r="C1892" s="92" t="s">
        <v>2211</v>
      </c>
      <c r="D1892" s="93">
        <f>VLOOKUP($B1892,'Data 2'!$A$6:$U$2935,2+$H$4)</f>
        <v>0</v>
      </c>
      <c r="E1892" s="93">
        <f t="shared" si="119"/>
        <v>1.8860000000000002E-2</v>
      </c>
      <c r="F1892" s="94">
        <f t="shared" si="120"/>
        <v>1530</v>
      </c>
      <c r="G1892" s="80" t="str">
        <f t="shared" si="121"/>
        <v>Laceby</v>
      </c>
      <c r="H1892" s="81">
        <f t="shared" si="122"/>
        <v>0</v>
      </c>
    </row>
    <row r="1893" spans="2:8" x14ac:dyDescent="0.3">
      <c r="B1893" s="72">
        <v>1887</v>
      </c>
      <c r="C1893" s="92" t="s">
        <v>2212</v>
      </c>
      <c r="D1893" s="93">
        <f>VLOOKUP($B1893,'Data 2'!$A$6:$U$2935,2+$H$4)</f>
        <v>0</v>
      </c>
      <c r="E1893" s="93">
        <f t="shared" si="119"/>
        <v>1.8870000000000001E-2</v>
      </c>
      <c r="F1893" s="94">
        <f t="shared" si="120"/>
        <v>1529</v>
      </c>
      <c r="G1893" s="80" t="str">
        <f t="shared" si="121"/>
        <v>Labertouche</v>
      </c>
      <c r="H1893" s="81">
        <f t="shared" si="122"/>
        <v>0</v>
      </c>
    </row>
    <row r="1894" spans="2:8" x14ac:dyDescent="0.3">
      <c r="B1894" s="72">
        <v>1888</v>
      </c>
      <c r="C1894" s="92" t="s">
        <v>2213</v>
      </c>
      <c r="D1894" s="93">
        <f>VLOOKUP($B1894,'Data 2'!$A$6:$U$2935,2+$H$4)</f>
        <v>0</v>
      </c>
      <c r="E1894" s="93">
        <f t="shared" si="119"/>
        <v>1.8880000000000001E-2</v>
      </c>
      <c r="F1894" s="94">
        <f t="shared" si="120"/>
        <v>1528</v>
      </c>
      <c r="G1894" s="80" t="str">
        <f t="shared" si="121"/>
        <v>Laang</v>
      </c>
      <c r="H1894" s="81">
        <f t="shared" si="122"/>
        <v>0</v>
      </c>
    </row>
    <row r="1895" spans="2:8" x14ac:dyDescent="0.3">
      <c r="B1895" s="72">
        <v>1889</v>
      </c>
      <c r="C1895" s="92" t="s">
        <v>2214</v>
      </c>
      <c r="D1895" s="93">
        <f>VLOOKUP($B1895,'Data 2'!$A$6:$U$2935,2+$H$4)</f>
        <v>16.666666666666664</v>
      </c>
      <c r="E1895" s="93">
        <f t="shared" si="119"/>
        <v>16.685556666666663</v>
      </c>
      <c r="F1895" s="94">
        <f t="shared" si="120"/>
        <v>65</v>
      </c>
      <c r="G1895" s="80" t="str">
        <f t="shared" si="121"/>
        <v>Laanecoorie</v>
      </c>
      <c r="H1895" s="81">
        <f t="shared" si="122"/>
        <v>0</v>
      </c>
    </row>
    <row r="1896" spans="2:8" x14ac:dyDescent="0.3">
      <c r="B1896" s="72">
        <v>1890</v>
      </c>
      <c r="C1896" s="92" t="s">
        <v>2215</v>
      </c>
      <c r="D1896" s="93">
        <f>VLOOKUP($B1896,'Data 2'!$A$6:$U$2935,2+$H$4)</f>
        <v>0</v>
      </c>
      <c r="E1896" s="93">
        <f t="shared" si="119"/>
        <v>1.89E-2</v>
      </c>
      <c r="F1896" s="94">
        <f t="shared" si="120"/>
        <v>1527</v>
      </c>
      <c r="G1896" s="80" t="str">
        <f t="shared" si="121"/>
        <v>Kyvalley</v>
      </c>
      <c r="H1896" s="81">
        <f t="shared" si="122"/>
        <v>0</v>
      </c>
    </row>
    <row r="1897" spans="2:8" x14ac:dyDescent="0.3">
      <c r="B1897" s="72">
        <v>1891</v>
      </c>
      <c r="C1897" s="92" t="s">
        <v>2216</v>
      </c>
      <c r="D1897" s="93">
        <f>VLOOKUP($B1897,'Data 2'!$A$6:$U$2935,2+$H$4)</f>
        <v>0</v>
      </c>
      <c r="E1897" s="93">
        <f t="shared" si="119"/>
        <v>1.8910000000000003E-2</v>
      </c>
      <c r="F1897" s="94">
        <f t="shared" si="120"/>
        <v>1526</v>
      </c>
      <c r="G1897" s="80" t="str">
        <f t="shared" si="121"/>
        <v>Kyneton South</v>
      </c>
      <c r="H1897" s="81">
        <f t="shared" si="122"/>
        <v>0</v>
      </c>
    </row>
    <row r="1898" spans="2:8" x14ac:dyDescent="0.3">
      <c r="B1898" s="72">
        <v>1892</v>
      </c>
      <c r="C1898" s="92" t="s">
        <v>2217</v>
      </c>
      <c r="D1898" s="93">
        <f>VLOOKUP($B1898,'Data 2'!$A$6:$U$2935,2+$H$4)</f>
        <v>10.256410256410255</v>
      </c>
      <c r="E1898" s="93">
        <f t="shared" si="119"/>
        <v>10.275330256410255</v>
      </c>
      <c r="F1898" s="94">
        <f t="shared" si="120"/>
        <v>152</v>
      </c>
      <c r="G1898" s="80" t="str">
        <f t="shared" si="121"/>
        <v>Kyabram South</v>
      </c>
      <c r="H1898" s="81">
        <f t="shared" si="122"/>
        <v>0</v>
      </c>
    </row>
    <row r="1899" spans="2:8" x14ac:dyDescent="0.3">
      <c r="B1899" s="72">
        <v>1893</v>
      </c>
      <c r="C1899" s="92" t="s">
        <v>451</v>
      </c>
      <c r="D1899" s="93">
        <f>VLOOKUP($B1899,'Data 2'!$A$6:$U$2935,2+$H$4)</f>
        <v>6.9956277326670824</v>
      </c>
      <c r="E1899" s="93">
        <f t="shared" si="119"/>
        <v>7.0145577326670825</v>
      </c>
      <c r="F1899" s="94">
        <f t="shared" si="120"/>
        <v>278</v>
      </c>
      <c r="G1899" s="80" t="str">
        <f t="shared" si="121"/>
        <v>Kurting</v>
      </c>
      <c r="H1899" s="81">
        <f t="shared" si="122"/>
        <v>0</v>
      </c>
    </row>
    <row r="1900" spans="2:8" x14ac:dyDescent="0.3">
      <c r="B1900" s="72">
        <v>1894</v>
      </c>
      <c r="C1900" s="92" t="s">
        <v>2218</v>
      </c>
      <c r="D1900" s="93">
        <f>VLOOKUP($B1900,'Data 2'!$A$6:$U$2935,2+$H$4)</f>
        <v>0</v>
      </c>
      <c r="E1900" s="93">
        <f t="shared" si="119"/>
        <v>1.8940000000000002E-2</v>
      </c>
      <c r="F1900" s="94">
        <f t="shared" si="120"/>
        <v>1525</v>
      </c>
      <c r="G1900" s="80" t="str">
        <f t="shared" si="121"/>
        <v>Kurraca West</v>
      </c>
      <c r="H1900" s="81">
        <f t="shared" si="122"/>
        <v>0</v>
      </c>
    </row>
    <row r="1901" spans="2:8" x14ac:dyDescent="0.3">
      <c r="B1901" s="72">
        <v>1895</v>
      </c>
      <c r="C1901" s="92" t="s">
        <v>452</v>
      </c>
      <c r="D1901" s="93">
        <f>VLOOKUP($B1901,'Data 2'!$A$6:$U$2935,2+$H$4)</f>
        <v>2.1138211382113821</v>
      </c>
      <c r="E1901" s="93">
        <f t="shared" si="119"/>
        <v>2.1327711382113819</v>
      </c>
      <c r="F1901" s="94">
        <f t="shared" si="120"/>
        <v>669</v>
      </c>
      <c r="G1901" s="80" t="str">
        <f t="shared" si="121"/>
        <v>Kurraca</v>
      </c>
      <c r="H1901" s="81">
        <f t="shared" si="122"/>
        <v>0</v>
      </c>
    </row>
    <row r="1902" spans="2:8" x14ac:dyDescent="0.3">
      <c r="B1902" s="72">
        <v>1896</v>
      </c>
      <c r="C1902" s="92" t="s">
        <v>453</v>
      </c>
      <c r="D1902" s="93">
        <f>VLOOKUP($B1902,'Data 2'!$A$6:$U$2935,2+$H$4)</f>
        <v>4.1729893778452203</v>
      </c>
      <c r="E1902" s="93">
        <f t="shared" si="119"/>
        <v>4.1919493778452201</v>
      </c>
      <c r="F1902" s="94">
        <f t="shared" si="120"/>
        <v>481</v>
      </c>
      <c r="G1902" s="80" t="str">
        <f t="shared" si="121"/>
        <v>Kunat</v>
      </c>
      <c r="H1902" s="81">
        <f t="shared" si="122"/>
        <v>0</v>
      </c>
    </row>
    <row r="1903" spans="2:8" x14ac:dyDescent="0.3">
      <c r="B1903" s="72">
        <v>1897</v>
      </c>
      <c r="C1903" s="92" t="s">
        <v>2219</v>
      </c>
      <c r="D1903" s="93">
        <f>VLOOKUP($B1903,'Data 2'!$A$6:$U$2935,2+$H$4)</f>
        <v>0</v>
      </c>
      <c r="E1903" s="93">
        <f t="shared" si="119"/>
        <v>1.8970000000000001E-2</v>
      </c>
      <c r="F1903" s="94">
        <f t="shared" si="120"/>
        <v>1524</v>
      </c>
      <c r="G1903" s="80" t="str">
        <f t="shared" si="121"/>
        <v>Kulwin (Vic.)</v>
      </c>
      <c r="H1903" s="81">
        <f t="shared" si="122"/>
        <v>0</v>
      </c>
    </row>
    <row r="1904" spans="2:8" x14ac:dyDescent="0.3">
      <c r="B1904" s="72">
        <v>1898</v>
      </c>
      <c r="C1904" s="92" t="s">
        <v>454</v>
      </c>
      <c r="D1904" s="93">
        <f>VLOOKUP($B1904,'Data 2'!$A$6:$U$2935,2+$H$4)</f>
        <v>3.9370078740157481</v>
      </c>
      <c r="E1904" s="93">
        <f t="shared" si="119"/>
        <v>3.9559878740157481</v>
      </c>
      <c r="F1904" s="94">
        <f t="shared" si="120"/>
        <v>511</v>
      </c>
      <c r="G1904" s="80" t="str">
        <f t="shared" si="121"/>
        <v>Krowera</v>
      </c>
      <c r="H1904" s="81">
        <f t="shared" si="122"/>
        <v>0</v>
      </c>
    </row>
    <row r="1905" spans="2:8" x14ac:dyDescent="0.3">
      <c r="B1905" s="72">
        <v>1899</v>
      </c>
      <c r="C1905" s="92" t="s">
        <v>2220</v>
      </c>
      <c r="D1905" s="93">
        <f>VLOOKUP($B1905,'Data 2'!$A$6:$U$2935,2+$H$4)</f>
        <v>0</v>
      </c>
      <c r="E1905" s="93">
        <f t="shared" si="119"/>
        <v>1.899E-2</v>
      </c>
      <c r="F1905" s="94">
        <f t="shared" si="120"/>
        <v>1523</v>
      </c>
      <c r="G1905" s="80" t="str">
        <f t="shared" si="121"/>
        <v>Koyuga</v>
      </c>
      <c r="H1905" s="81">
        <f t="shared" si="122"/>
        <v>0</v>
      </c>
    </row>
    <row r="1906" spans="2:8" x14ac:dyDescent="0.3">
      <c r="B1906" s="72">
        <v>1900</v>
      </c>
      <c r="C1906" s="92" t="s">
        <v>2221</v>
      </c>
      <c r="D1906" s="93">
        <f>VLOOKUP($B1906,'Data 2'!$A$6:$U$2935,2+$H$4)</f>
        <v>0</v>
      </c>
      <c r="E1906" s="93">
        <f t="shared" si="119"/>
        <v>1.9000000000000003E-2</v>
      </c>
      <c r="F1906" s="94">
        <f t="shared" si="120"/>
        <v>1522</v>
      </c>
      <c r="G1906" s="80" t="str">
        <f t="shared" si="121"/>
        <v>Kotupna</v>
      </c>
      <c r="H1906" s="81">
        <f t="shared" si="122"/>
        <v>0</v>
      </c>
    </row>
    <row r="1907" spans="2:8" x14ac:dyDescent="0.3">
      <c r="B1907" s="72">
        <v>1901</v>
      </c>
      <c r="C1907" s="92" t="s">
        <v>2222</v>
      </c>
      <c r="D1907" s="93">
        <f>VLOOKUP($B1907,'Data 2'!$A$6:$U$2935,2+$H$4)</f>
        <v>0</v>
      </c>
      <c r="E1907" s="93">
        <f t="shared" si="119"/>
        <v>1.9010000000000003E-2</v>
      </c>
      <c r="F1907" s="94">
        <f t="shared" si="120"/>
        <v>1521</v>
      </c>
      <c r="G1907" s="80" t="str">
        <f t="shared" si="121"/>
        <v>Kotta</v>
      </c>
      <c r="H1907" s="81">
        <f t="shared" si="122"/>
        <v>0</v>
      </c>
    </row>
    <row r="1908" spans="2:8" x14ac:dyDescent="0.3">
      <c r="B1908" s="72">
        <v>1902</v>
      </c>
      <c r="C1908" s="92" t="s">
        <v>2223</v>
      </c>
      <c r="D1908" s="93">
        <f>VLOOKUP($B1908,'Data 2'!$A$6:$U$2935,2+$H$4)</f>
        <v>0</v>
      </c>
      <c r="E1908" s="93">
        <f t="shared" si="119"/>
        <v>1.9020000000000002E-2</v>
      </c>
      <c r="F1908" s="94">
        <f t="shared" si="120"/>
        <v>1520</v>
      </c>
      <c r="G1908" s="80" t="str">
        <f t="shared" si="121"/>
        <v>Korweinguboora</v>
      </c>
      <c r="H1908" s="81">
        <f t="shared" si="122"/>
        <v>0</v>
      </c>
    </row>
    <row r="1909" spans="2:8" x14ac:dyDescent="0.3">
      <c r="B1909" s="72">
        <v>1903</v>
      </c>
      <c r="C1909" s="92" t="s">
        <v>2224</v>
      </c>
      <c r="D1909" s="93">
        <f>VLOOKUP($B1909,'Data 2'!$A$6:$U$2935,2+$H$4)</f>
        <v>0</v>
      </c>
      <c r="E1909" s="93">
        <f t="shared" si="119"/>
        <v>1.9030000000000002E-2</v>
      </c>
      <c r="F1909" s="94">
        <f t="shared" si="120"/>
        <v>1519</v>
      </c>
      <c r="G1909" s="80" t="str">
        <f t="shared" si="121"/>
        <v>Korumburra South</v>
      </c>
      <c r="H1909" s="81">
        <f t="shared" si="122"/>
        <v>0</v>
      </c>
    </row>
    <row r="1910" spans="2:8" x14ac:dyDescent="0.3">
      <c r="B1910" s="72">
        <v>1904</v>
      </c>
      <c r="C1910" s="92" t="s">
        <v>2225</v>
      </c>
      <c r="D1910" s="93">
        <f>VLOOKUP($B1910,'Data 2'!$A$6:$U$2935,2+$H$4)</f>
        <v>0</v>
      </c>
      <c r="E1910" s="93">
        <f t="shared" si="119"/>
        <v>1.9040000000000001E-2</v>
      </c>
      <c r="F1910" s="94">
        <f t="shared" si="120"/>
        <v>1518</v>
      </c>
      <c r="G1910" s="80" t="str">
        <f t="shared" si="121"/>
        <v>Koroop</v>
      </c>
      <c r="H1910" s="81">
        <f t="shared" si="122"/>
        <v>0</v>
      </c>
    </row>
    <row r="1911" spans="2:8" x14ac:dyDescent="0.3">
      <c r="B1911" s="72">
        <v>1905</v>
      </c>
      <c r="C1911" s="92" t="s">
        <v>2226</v>
      </c>
      <c r="D1911" s="93">
        <f>VLOOKUP($B1911,'Data 2'!$A$6:$U$2935,2+$H$4)</f>
        <v>0</v>
      </c>
      <c r="E1911" s="93">
        <f t="shared" si="119"/>
        <v>1.9050000000000001E-2</v>
      </c>
      <c r="F1911" s="94">
        <f t="shared" si="120"/>
        <v>1517</v>
      </c>
      <c r="G1911" s="80" t="str">
        <f t="shared" si="121"/>
        <v>Korong Vale</v>
      </c>
      <c r="H1911" s="81">
        <f t="shared" si="122"/>
        <v>0</v>
      </c>
    </row>
    <row r="1912" spans="2:8" x14ac:dyDescent="0.3">
      <c r="B1912" s="72">
        <v>1906</v>
      </c>
      <c r="C1912" s="92" t="s">
        <v>2227</v>
      </c>
      <c r="D1912" s="93">
        <f>VLOOKUP($B1912,'Data 2'!$A$6:$U$2935,2+$H$4)</f>
        <v>0</v>
      </c>
      <c r="E1912" s="93">
        <f t="shared" si="119"/>
        <v>1.9060000000000001E-2</v>
      </c>
      <c r="F1912" s="94">
        <f t="shared" si="120"/>
        <v>1516</v>
      </c>
      <c r="G1912" s="80" t="str">
        <f t="shared" si="121"/>
        <v>Korobeit</v>
      </c>
      <c r="H1912" s="81">
        <f t="shared" si="122"/>
        <v>0</v>
      </c>
    </row>
    <row r="1913" spans="2:8" x14ac:dyDescent="0.3">
      <c r="B1913" s="72">
        <v>1907</v>
      </c>
      <c r="C1913" s="92" t="s">
        <v>2228</v>
      </c>
      <c r="D1913" s="93">
        <f>VLOOKUP($B1913,'Data 2'!$A$6:$U$2935,2+$H$4)</f>
        <v>0</v>
      </c>
      <c r="E1913" s="93">
        <f t="shared" si="119"/>
        <v>1.907E-2</v>
      </c>
      <c r="F1913" s="94">
        <f t="shared" si="120"/>
        <v>1515</v>
      </c>
      <c r="G1913" s="80" t="str">
        <f t="shared" si="121"/>
        <v>Koriella</v>
      </c>
      <c r="H1913" s="81">
        <f t="shared" si="122"/>
        <v>0</v>
      </c>
    </row>
    <row r="1914" spans="2:8" x14ac:dyDescent="0.3">
      <c r="B1914" s="72">
        <v>1908</v>
      </c>
      <c r="C1914" s="92" t="s">
        <v>2229</v>
      </c>
      <c r="D1914" s="93">
        <f>VLOOKUP($B1914,'Data 2'!$A$6:$U$2935,2+$H$4)</f>
        <v>0</v>
      </c>
      <c r="E1914" s="93">
        <f t="shared" si="119"/>
        <v>1.9080000000000003E-2</v>
      </c>
      <c r="F1914" s="94">
        <f t="shared" si="120"/>
        <v>1514</v>
      </c>
      <c r="G1914" s="80" t="str">
        <f t="shared" si="121"/>
        <v>Kooyong</v>
      </c>
      <c r="H1914" s="81">
        <f t="shared" si="122"/>
        <v>0</v>
      </c>
    </row>
    <row r="1915" spans="2:8" x14ac:dyDescent="0.3">
      <c r="B1915" s="72">
        <v>1909</v>
      </c>
      <c r="C1915" s="92" t="s">
        <v>2230</v>
      </c>
      <c r="D1915" s="93">
        <f>VLOOKUP($B1915,'Data 2'!$A$6:$U$2935,2+$H$4)</f>
        <v>0</v>
      </c>
      <c r="E1915" s="93">
        <f t="shared" si="119"/>
        <v>1.9090000000000003E-2</v>
      </c>
      <c r="F1915" s="94">
        <f t="shared" si="120"/>
        <v>1513</v>
      </c>
      <c r="G1915" s="80" t="str">
        <f t="shared" si="121"/>
        <v>Koorooman</v>
      </c>
      <c r="H1915" s="81">
        <f t="shared" si="122"/>
        <v>0</v>
      </c>
    </row>
    <row r="1916" spans="2:8" x14ac:dyDescent="0.3">
      <c r="B1916" s="72">
        <v>1910</v>
      </c>
      <c r="C1916" s="92" t="s">
        <v>2231</v>
      </c>
      <c r="D1916" s="93">
        <f>VLOOKUP($B1916,'Data 2'!$A$6:$U$2935,2+$H$4)</f>
        <v>0</v>
      </c>
      <c r="E1916" s="93">
        <f t="shared" si="119"/>
        <v>1.9100000000000002E-2</v>
      </c>
      <c r="F1916" s="94">
        <f t="shared" si="120"/>
        <v>1512</v>
      </c>
      <c r="G1916" s="80" t="str">
        <f t="shared" si="121"/>
        <v>Koorool</v>
      </c>
      <c r="H1916" s="81">
        <f t="shared" si="122"/>
        <v>0</v>
      </c>
    </row>
    <row r="1917" spans="2:8" x14ac:dyDescent="0.3">
      <c r="B1917" s="72">
        <v>1911</v>
      </c>
      <c r="C1917" s="92" t="s">
        <v>2232</v>
      </c>
      <c r="D1917" s="93">
        <f>VLOOKUP($B1917,'Data 2'!$A$6:$U$2935,2+$H$4)</f>
        <v>5.0632911392405067</v>
      </c>
      <c r="E1917" s="93">
        <f t="shared" si="119"/>
        <v>5.0824011392405071</v>
      </c>
      <c r="F1917" s="94">
        <f t="shared" si="120"/>
        <v>411</v>
      </c>
      <c r="G1917" s="80" t="str">
        <f t="shared" si="121"/>
        <v>Kooroocheang</v>
      </c>
      <c r="H1917" s="81">
        <f t="shared" si="122"/>
        <v>0</v>
      </c>
    </row>
    <row r="1918" spans="2:8" x14ac:dyDescent="0.3">
      <c r="B1918" s="72">
        <v>1912</v>
      </c>
      <c r="C1918" s="92" t="s">
        <v>2233</v>
      </c>
      <c r="D1918" s="93">
        <f>VLOOKUP($B1918,'Data 2'!$A$6:$U$2935,2+$H$4)</f>
        <v>0</v>
      </c>
      <c r="E1918" s="93">
        <f t="shared" si="119"/>
        <v>1.9120000000000002E-2</v>
      </c>
      <c r="F1918" s="94">
        <f t="shared" si="120"/>
        <v>1511</v>
      </c>
      <c r="G1918" s="80" t="str">
        <f t="shared" si="121"/>
        <v>Koornalla</v>
      </c>
      <c r="H1918" s="81">
        <f t="shared" si="122"/>
        <v>0</v>
      </c>
    </row>
    <row r="1919" spans="2:8" x14ac:dyDescent="0.3">
      <c r="B1919" s="72">
        <v>1913</v>
      </c>
      <c r="C1919" s="92" t="s">
        <v>2234</v>
      </c>
      <c r="D1919" s="93">
        <f>VLOOKUP($B1919,'Data 2'!$A$6:$U$2935,2+$H$4)</f>
        <v>0</v>
      </c>
      <c r="E1919" s="93">
        <f t="shared" si="119"/>
        <v>1.9130000000000001E-2</v>
      </c>
      <c r="F1919" s="94">
        <f t="shared" si="120"/>
        <v>1510</v>
      </c>
      <c r="G1919" s="80" t="str">
        <f t="shared" si="121"/>
        <v>Koorlong</v>
      </c>
      <c r="H1919" s="81">
        <f t="shared" si="122"/>
        <v>0</v>
      </c>
    </row>
    <row r="1920" spans="2:8" x14ac:dyDescent="0.3">
      <c r="B1920" s="72">
        <v>1914</v>
      </c>
      <c r="C1920" s="92" t="s">
        <v>2235</v>
      </c>
      <c r="D1920" s="93">
        <f>VLOOKUP($B1920,'Data 2'!$A$6:$U$2935,2+$H$4)</f>
        <v>0</v>
      </c>
      <c r="E1920" s="93">
        <f t="shared" si="119"/>
        <v>1.9140000000000001E-2</v>
      </c>
      <c r="F1920" s="94">
        <f t="shared" si="120"/>
        <v>1509</v>
      </c>
      <c r="G1920" s="80" t="str">
        <f t="shared" si="121"/>
        <v>Kooreh</v>
      </c>
      <c r="H1920" s="81">
        <f t="shared" si="122"/>
        <v>0</v>
      </c>
    </row>
    <row r="1921" spans="2:8" x14ac:dyDescent="0.3">
      <c r="B1921" s="72">
        <v>1915</v>
      </c>
      <c r="C1921" s="92" t="s">
        <v>2236</v>
      </c>
      <c r="D1921" s="93">
        <f>VLOOKUP($B1921,'Data 2'!$A$6:$U$2935,2+$H$4)</f>
        <v>0</v>
      </c>
      <c r="E1921" s="93">
        <f t="shared" si="119"/>
        <v>1.915E-2</v>
      </c>
      <c r="F1921" s="94">
        <f t="shared" si="120"/>
        <v>1508</v>
      </c>
      <c r="G1921" s="80" t="str">
        <f t="shared" si="121"/>
        <v>Koonwarra</v>
      </c>
      <c r="H1921" s="81">
        <f t="shared" si="122"/>
        <v>0</v>
      </c>
    </row>
    <row r="1922" spans="2:8" x14ac:dyDescent="0.3">
      <c r="B1922" s="72">
        <v>1916</v>
      </c>
      <c r="C1922" s="92" t="s">
        <v>2237</v>
      </c>
      <c r="D1922" s="93">
        <f>VLOOKUP($B1922,'Data 2'!$A$6:$U$2935,2+$H$4)</f>
        <v>0</v>
      </c>
      <c r="E1922" s="93">
        <f t="shared" si="119"/>
        <v>1.916E-2</v>
      </c>
      <c r="F1922" s="94">
        <f t="shared" si="120"/>
        <v>1507</v>
      </c>
      <c r="G1922" s="80" t="str">
        <f t="shared" si="121"/>
        <v>Koonoomoo</v>
      </c>
      <c r="H1922" s="81">
        <f t="shared" si="122"/>
        <v>0</v>
      </c>
    </row>
    <row r="1923" spans="2:8" x14ac:dyDescent="0.3">
      <c r="B1923" s="72">
        <v>1917</v>
      </c>
      <c r="C1923" s="92" t="s">
        <v>2238</v>
      </c>
      <c r="D1923" s="93">
        <f>VLOOKUP($B1923,'Data 2'!$A$6:$U$2935,2+$H$4)</f>
        <v>0</v>
      </c>
      <c r="E1923" s="93">
        <f t="shared" si="119"/>
        <v>1.9170000000000003E-2</v>
      </c>
      <c r="F1923" s="94">
        <f t="shared" si="120"/>
        <v>1506</v>
      </c>
      <c r="G1923" s="80" t="str">
        <f t="shared" si="121"/>
        <v>Koondrook</v>
      </c>
      <c r="H1923" s="81">
        <f t="shared" si="122"/>
        <v>0</v>
      </c>
    </row>
    <row r="1924" spans="2:8" x14ac:dyDescent="0.3">
      <c r="B1924" s="72">
        <v>1918</v>
      </c>
      <c r="C1924" s="92" t="s">
        <v>2239</v>
      </c>
      <c r="D1924" s="93">
        <f>VLOOKUP($B1924,'Data 2'!$A$6:$U$2935,2+$H$4)</f>
        <v>0</v>
      </c>
      <c r="E1924" s="93">
        <f t="shared" si="119"/>
        <v>1.9180000000000003E-2</v>
      </c>
      <c r="F1924" s="94">
        <f t="shared" si="120"/>
        <v>1505</v>
      </c>
      <c r="G1924" s="80" t="str">
        <f t="shared" si="121"/>
        <v>Koonda</v>
      </c>
      <c r="H1924" s="81">
        <f t="shared" si="122"/>
        <v>0</v>
      </c>
    </row>
    <row r="1925" spans="2:8" x14ac:dyDescent="0.3">
      <c r="B1925" s="72">
        <v>1919</v>
      </c>
      <c r="C1925" s="92" t="s">
        <v>2240</v>
      </c>
      <c r="D1925" s="93">
        <f>VLOOKUP($B1925,'Data 2'!$A$6:$U$2935,2+$H$4)</f>
        <v>0</v>
      </c>
      <c r="E1925" s="93">
        <f t="shared" si="119"/>
        <v>1.9190000000000002E-2</v>
      </c>
      <c r="F1925" s="94">
        <f t="shared" si="120"/>
        <v>1504</v>
      </c>
      <c r="G1925" s="80" t="str">
        <f t="shared" si="121"/>
        <v>Kooloonong</v>
      </c>
      <c r="H1925" s="81">
        <f t="shared" si="122"/>
        <v>0</v>
      </c>
    </row>
    <row r="1926" spans="2:8" x14ac:dyDescent="0.3">
      <c r="B1926" s="72">
        <v>1920</v>
      </c>
      <c r="C1926" s="92" t="s">
        <v>2241</v>
      </c>
      <c r="D1926" s="93">
        <f>VLOOKUP($B1926,'Data 2'!$A$6:$U$2935,2+$H$4)</f>
        <v>0</v>
      </c>
      <c r="E1926" s="93">
        <f t="shared" si="119"/>
        <v>1.9200000000000002E-2</v>
      </c>
      <c r="F1926" s="94">
        <f t="shared" si="120"/>
        <v>1503</v>
      </c>
      <c r="G1926" s="80" t="str">
        <f t="shared" si="121"/>
        <v>Koo Wee Rup North</v>
      </c>
      <c r="H1926" s="81">
        <f t="shared" si="122"/>
        <v>0</v>
      </c>
    </row>
    <row r="1927" spans="2:8" x14ac:dyDescent="0.3">
      <c r="B1927" s="72">
        <v>1921</v>
      </c>
      <c r="C1927" s="92" t="s">
        <v>2242</v>
      </c>
      <c r="D1927" s="93">
        <f>VLOOKUP($B1927,'Data 2'!$A$6:$U$2935,2+$H$4)</f>
        <v>2.2471910112359552</v>
      </c>
      <c r="E1927" s="93">
        <f t="shared" si="119"/>
        <v>2.2664010112359554</v>
      </c>
      <c r="F1927" s="94">
        <f t="shared" si="120"/>
        <v>665</v>
      </c>
      <c r="G1927" s="80" t="str">
        <f t="shared" si="121"/>
        <v>Konongwootong</v>
      </c>
      <c r="H1927" s="81">
        <f t="shared" si="122"/>
        <v>0</v>
      </c>
    </row>
    <row r="1928" spans="2:8" x14ac:dyDescent="0.3">
      <c r="B1928" s="72">
        <v>1922</v>
      </c>
      <c r="C1928" s="92" t="s">
        <v>455</v>
      </c>
      <c r="D1928" s="93">
        <f>VLOOKUP($B1928,'Data 2'!$A$6:$U$2935,2+$H$4)</f>
        <v>11.413043478260869</v>
      </c>
      <c r="E1928" s="93">
        <f t="shared" ref="E1928:E1991" si="123">D1928+0.00001*B1928</f>
        <v>11.43226347826087</v>
      </c>
      <c r="F1928" s="94">
        <f t="shared" ref="F1928:F1991" si="124">RANK(E1928,E$7:E$2935)</f>
        <v>125</v>
      </c>
      <c r="G1928" s="80" t="str">
        <f t="shared" ref="G1928:G1991" si="125">VLOOKUP(MATCH(B1928,F$7:F$2935,0),$B$7:$D$2935,2)</f>
        <v>Kongwak</v>
      </c>
      <c r="H1928" s="81">
        <f t="shared" ref="H1928:H1991" si="126">VLOOKUP(MATCH(B1928,F$7:F$2935,0),$B$7:$D$2935,3)</f>
        <v>0</v>
      </c>
    </row>
    <row r="1929" spans="2:8" x14ac:dyDescent="0.3">
      <c r="B1929" s="72">
        <v>1923</v>
      </c>
      <c r="C1929" s="92" t="s">
        <v>2243</v>
      </c>
      <c r="D1929" s="93">
        <f>VLOOKUP($B1929,'Data 2'!$A$6:$U$2935,2+$H$4)</f>
        <v>0</v>
      </c>
      <c r="E1929" s="93">
        <f t="shared" si="123"/>
        <v>1.9230000000000001E-2</v>
      </c>
      <c r="F1929" s="94">
        <f t="shared" si="124"/>
        <v>1502</v>
      </c>
      <c r="G1929" s="80" t="str">
        <f t="shared" si="125"/>
        <v>Kolora</v>
      </c>
      <c r="H1929" s="81">
        <f t="shared" si="126"/>
        <v>0</v>
      </c>
    </row>
    <row r="1930" spans="2:8" x14ac:dyDescent="0.3">
      <c r="B1930" s="72">
        <v>1924</v>
      </c>
      <c r="C1930" s="92" t="s">
        <v>2244</v>
      </c>
      <c r="D1930" s="93">
        <f>VLOOKUP($B1930,'Data 2'!$A$6:$U$2935,2+$H$4)</f>
        <v>0</v>
      </c>
      <c r="E1930" s="93">
        <f t="shared" si="123"/>
        <v>1.924E-2</v>
      </c>
      <c r="F1930" s="94">
        <f t="shared" si="124"/>
        <v>1501</v>
      </c>
      <c r="G1930" s="80" t="str">
        <f t="shared" si="125"/>
        <v>Koetong</v>
      </c>
      <c r="H1930" s="81">
        <f t="shared" si="126"/>
        <v>0</v>
      </c>
    </row>
    <row r="1931" spans="2:8" x14ac:dyDescent="0.3">
      <c r="B1931" s="72">
        <v>1925</v>
      </c>
      <c r="C1931" s="92" t="s">
        <v>456</v>
      </c>
      <c r="D1931" s="93">
        <f>VLOOKUP($B1931,'Data 2'!$A$6:$U$2935,2+$H$4)</f>
        <v>11.351351351351353</v>
      </c>
      <c r="E1931" s="93">
        <f t="shared" si="123"/>
        <v>11.370601351351352</v>
      </c>
      <c r="F1931" s="94">
        <f t="shared" si="124"/>
        <v>126</v>
      </c>
      <c r="G1931" s="80" t="str">
        <f t="shared" si="125"/>
        <v>Koallah</v>
      </c>
      <c r="H1931" s="81">
        <f t="shared" si="126"/>
        <v>0</v>
      </c>
    </row>
    <row r="1932" spans="2:8" x14ac:dyDescent="0.3">
      <c r="B1932" s="72">
        <v>1926</v>
      </c>
      <c r="C1932" s="92" t="s">
        <v>2245</v>
      </c>
      <c r="D1932" s="93">
        <f>VLOOKUP($B1932,'Data 2'!$A$6:$U$2935,2+$H$4)</f>
        <v>0</v>
      </c>
      <c r="E1932" s="93">
        <f t="shared" si="123"/>
        <v>1.9260000000000003E-2</v>
      </c>
      <c r="F1932" s="94">
        <f t="shared" si="124"/>
        <v>1500</v>
      </c>
      <c r="G1932" s="80" t="str">
        <f t="shared" si="125"/>
        <v>Knowsley</v>
      </c>
      <c r="H1932" s="81">
        <f t="shared" si="126"/>
        <v>0</v>
      </c>
    </row>
    <row r="1933" spans="2:8" x14ac:dyDescent="0.3">
      <c r="B1933" s="72">
        <v>1927</v>
      </c>
      <c r="C1933" s="92" t="s">
        <v>2246</v>
      </c>
      <c r="D1933" s="93">
        <f>VLOOKUP($B1933,'Data 2'!$A$6:$U$2935,2+$H$4)</f>
        <v>0</v>
      </c>
      <c r="E1933" s="93">
        <f t="shared" si="123"/>
        <v>1.9270000000000002E-2</v>
      </c>
      <c r="F1933" s="94">
        <f t="shared" si="124"/>
        <v>1499</v>
      </c>
      <c r="G1933" s="80" t="str">
        <f t="shared" si="125"/>
        <v>Knockwood</v>
      </c>
      <c r="H1933" s="81">
        <f t="shared" si="126"/>
        <v>0</v>
      </c>
    </row>
    <row r="1934" spans="2:8" x14ac:dyDescent="0.3">
      <c r="B1934" s="72">
        <v>1928</v>
      </c>
      <c r="C1934" s="92" t="s">
        <v>2247</v>
      </c>
      <c r="D1934" s="93">
        <f>VLOOKUP($B1934,'Data 2'!$A$6:$U$2935,2+$H$4)</f>
        <v>0</v>
      </c>
      <c r="E1934" s="93">
        <f t="shared" si="123"/>
        <v>1.9280000000000002E-2</v>
      </c>
      <c r="F1934" s="94">
        <f t="shared" si="124"/>
        <v>1498</v>
      </c>
      <c r="G1934" s="80" t="str">
        <f t="shared" si="125"/>
        <v>Knebsworth</v>
      </c>
      <c r="H1934" s="81">
        <f t="shared" si="126"/>
        <v>0</v>
      </c>
    </row>
    <row r="1935" spans="2:8" x14ac:dyDescent="0.3">
      <c r="B1935" s="72">
        <v>1929</v>
      </c>
      <c r="C1935" s="92" t="s">
        <v>2248</v>
      </c>
      <c r="D1935" s="93">
        <f>VLOOKUP($B1935,'Data 2'!$A$6:$U$2935,2+$H$4)</f>
        <v>0</v>
      </c>
      <c r="E1935" s="93">
        <f t="shared" si="123"/>
        <v>1.9290000000000002E-2</v>
      </c>
      <c r="F1935" s="94">
        <f t="shared" si="124"/>
        <v>1497</v>
      </c>
      <c r="G1935" s="80" t="str">
        <f t="shared" si="125"/>
        <v>Kithbrook</v>
      </c>
      <c r="H1935" s="81">
        <f t="shared" si="126"/>
        <v>0</v>
      </c>
    </row>
    <row r="1936" spans="2:8" x14ac:dyDescent="0.3">
      <c r="B1936" s="72">
        <v>1930</v>
      </c>
      <c r="C1936" s="92" t="s">
        <v>2249</v>
      </c>
      <c r="D1936" s="93">
        <f>VLOOKUP($B1936,'Data 2'!$A$6:$U$2935,2+$H$4)</f>
        <v>10.714285714285714</v>
      </c>
      <c r="E1936" s="93">
        <f t="shared" si="123"/>
        <v>10.733585714285713</v>
      </c>
      <c r="F1936" s="94">
        <f t="shared" si="124"/>
        <v>143</v>
      </c>
      <c r="G1936" s="80" t="str">
        <f t="shared" si="125"/>
        <v>Kirwans Bridge</v>
      </c>
      <c r="H1936" s="81">
        <f t="shared" si="126"/>
        <v>0</v>
      </c>
    </row>
    <row r="1937" spans="2:8" x14ac:dyDescent="0.3">
      <c r="B1937" s="72">
        <v>1931</v>
      </c>
      <c r="C1937" s="92" t="s">
        <v>2250</v>
      </c>
      <c r="D1937" s="93">
        <f>VLOOKUP($B1937,'Data 2'!$A$6:$U$2935,2+$H$4)</f>
        <v>0</v>
      </c>
      <c r="E1937" s="93">
        <f t="shared" si="123"/>
        <v>1.9310000000000001E-2</v>
      </c>
      <c r="F1937" s="94">
        <f t="shared" si="124"/>
        <v>1496</v>
      </c>
      <c r="G1937" s="80" t="str">
        <f t="shared" si="125"/>
        <v>Kirkstall</v>
      </c>
      <c r="H1937" s="81">
        <f t="shared" si="126"/>
        <v>0</v>
      </c>
    </row>
    <row r="1938" spans="2:8" x14ac:dyDescent="0.3">
      <c r="B1938" s="72">
        <v>1932</v>
      </c>
      <c r="C1938" s="92" t="s">
        <v>2251</v>
      </c>
      <c r="D1938" s="93">
        <f>VLOOKUP($B1938,'Data 2'!$A$6:$U$2935,2+$H$4)</f>
        <v>0</v>
      </c>
      <c r="E1938" s="93">
        <f t="shared" si="123"/>
        <v>1.932E-2</v>
      </c>
      <c r="F1938" s="94">
        <f t="shared" si="124"/>
        <v>1495</v>
      </c>
      <c r="G1938" s="80" t="str">
        <f t="shared" si="125"/>
        <v>Kinypanial</v>
      </c>
      <c r="H1938" s="81">
        <f t="shared" si="126"/>
        <v>0</v>
      </c>
    </row>
    <row r="1939" spans="2:8" x14ac:dyDescent="0.3">
      <c r="B1939" s="72">
        <v>1933</v>
      </c>
      <c r="C1939" s="92" t="s">
        <v>2252</v>
      </c>
      <c r="D1939" s="93">
        <f>VLOOKUP($B1939,'Data 2'!$A$6:$U$2935,2+$H$4)</f>
        <v>0</v>
      </c>
      <c r="E1939" s="93">
        <f t="shared" si="123"/>
        <v>1.933E-2</v>
      </c>
      <c r="F1939" s="94">
        <f t="shared" si="124"/>
        <v>1494</v>
      </c>
      <c r="G1939" s="80" t="str">
        <f t="shared" si="125"/>
        <v>Kinnabulla</v>
      </c>
      <c r="H1939" s="81">
        <f t="shared" si="126"/>
        <v>0</v>
      </c>
    </row>
    <row r="1940" spans="2:8" x14ac:dyDescent="0.3">
      <c r="B1940" s="72">
        <v>1934</v>
      </c>
      <c r="C1940" s="92" t="s">
        <v>2253</v>
      </c>
      <c r="D1940" s="93">
        <f>VLOOKUP($B1940,'Data 2'!$A$6:$U$2935,2+$H$4)</f>
        <v>4.0723981900452486</v>
      </c>
      <c r="E1940" s="93">
        <f t="shared" si="123"/>
        <v>4.0917381900452483</v>
      </c>
      <c r="F1940" s="94">
        <f t="shared" si="124"/>
        <v>495</v>
      </c>
      <c r="G1940" s="80" t="str">
        <f t="shared" si="125"/>
        <v>Kingston (Vic.)</v>
      </c>
      <c r="H1940" s="81">
        <f t="shared" si="126"/>
        <v>0</v>
      </c>
    </row>
    <row r="1941" spans="2:8" x14ac:dyDescent="0.3">
      <c r="B1941" s="72">
        <v>1935</v>
      </c>
      <c r="C1941" s="92" t="s">
        <v>2254</v>
      </c>
      <c r="D1941" s="93">
        <f>VLOOKUP($B1941,'Data 2'!$A$6:$U$2935,2+$H$4)</f>
        <v>0</v>
      </c>
      <c r="E1941" s="93">
        <f t="shared" si="123"/>
        <v>1.9350000000000003E-2</v>
      </c>
      <c r="F1941" s="94">
        <f t="shared" si="124"/>
        <v>1493</v>
      </c>
      <c r="G1941" s="80" t="str">
        <f t="shared" si="125"/>
        <v>Kingower</v>
      </c>
      <c r="H1941" s="81">
        <f t="shared" si="126"/>
        <v>0</v>
      </c>
    </row>
    <row r="1942" spans="2:8" x14ac:dyDescent="0.3">
      <c r="B1942" s="72">
        <v>1936</v>
      </c>
      <c r="C1942" s="92" t="s">
        <v>2255</v>
      </c>
      <c r="D1942" s="93">
        <f>VLOOKUP($B1942,'Data 2'!$A$6:$U$2935,2+$H$4)</f>
        <v>0</v>
      </c>
      <c r="E1942" s="93">
        <f t="shared" si="123"/>
        <v>1.9360000000000002E-2</v>
      </c>
      <c r="F1942" s="94">
        <f t="shared" si="124"/>
        <v>1492</v>
      </c>
      <c r="G1942" s="80" t="str">
        <f t="shared" si="125"/>
        <v>King Valley</v>
      </c>
      <c r="H1942" s="81">
        <f t="shared" si="126"/>
        <v>0</v>
      </c>
    </row>
    <row r="1943" spans="2:8" x14ac:dyDescent="0.3">
      <c r="B1943" s="72">
        <v>1937</v>
      </c>
      <c r="C1943" s="92" t="s">
        <v>2256</v>
      </c>
      <c r="D1943" s="93">
        <f>VLOOKUP($B1943,'Data 2'!$A$6:$U$2935,2+$H$4)</f>
        <v>0</v>
      </c>
      <c r="E1943" s="93">
        <f t="shared" si="123"/>
        <v>1.9370000000000002E-2</v>
      </c>
      <c r="F1943" s="94">
        <f t="shared" si="124"/>
        <v>1491</v>
      </c>
      <c r="G1943" s="80" t="str">
        <f t="shared" si="125"/>
        <v>Kimbolton (Vic.)</v>
      </c>
      <c r="H1943" s="81">
        <f t="shared" si="126"/>
        <v>0</v>
      </c>
    </row>
    <row r="1944" spans="2:8" x14ac:dyDescent="0.3">
      <c r="B1944" s="72">
        <v>1938</v>
      </c>
      <c r="C1944" s="92" t="s">
        <v>457</v>
      </c>
      <c r="D1944" s="93">
        <f>VLOOKUP($B1944,'Data 2'!$A$6:$U$2935,2+$H$4)</f>
        <v>2.6905829596412558</v>
      </c>
      <c r="E1944" s="93">
        <f t="shared" si="123"/>
        <v>2.7099629596412558</v>
      </c>
      <c r="F1944" s="94">
        <f t="shared" si="124"/>
        <v>618</v>
      </c>
      <c r="G1944" s="80" t="str">
        <f t="shared" si="125"/>
        <v>Kilmore East</v>
      </c>
      <c r="H1944" s="81">
        <f t="shared" si="126"/>
        <v>0</v>
      </c>
    </row>
    <row r="1945" spans="2:8" x14ac:dyDescent="0.3">
      <c r="B1945" s="72">
        <v>1939</v>
      </c>
      <c r="C1945" s="92" t="s">
        <v>2257</v>
      </c>
      <c r="D1945" s="93">
        <f>VLOOKUP($B1945,'Data 2'!$A$6:$U$2935,2+$H$4)</f>
        <v>2.459016393442623</v>
      </c>
      <c r="E1945" s="93">
        <f t="shared" si="123"/>
        <v>2.478406393442623</v>
      </c>
      <c r="F1945" s="94">
        <f t="shared" si="124"/>
        <v>647</v>
      </c>
      <c r="G1945" s="80" t="str">
        <f t="shared" si="125"/>
        <v>Kilmany</v>
      </c>
      <c r="H1945" s="81">
        <f t="shared" si="126"/>
        <v>0</v>
      </c>
    </row>
    <row r="1946" spans="2:8" x14ac:dyDescent="0.3">
      <c r="B1946" s="72">
        <v>1940</v>
      </c>
      <c r="C1946" s="92" t="s">
        <v>2258</v>
      </c>
      <c r="D1946" s="93">
        <f>VLOOKUP($B1946,'Data 2'!$A$6:$U$2935,2+$H$4)</f>
        <v>0</v>
      </c>
      <c r="E1946" s="93">
        <f t="shared" si="123"/>
        <v>1.9400000000000001E-2</v>
      </c>
      <c r="F1946" s="94">
        <f t="shared" si="124"/>
        <v>1490</v>
      </c>
      <c r="G1946" s="80" t="str">
        <f t="shared" si="125"/>
        <v>Killingworth (Vic.)</v>
      </c>
      <c r="H1946" s="81">
        <f t="shared" si="126"/>
        <v>0</v>
      </c>
    </row>
    <row r="1947" spans="2:8" x14ac:dyDescent="0.3">
      <c r="B1947" s="72">
        <v>1941</v>
      </c>
      <c r="C1947" s="92" t="s">
        <v>2259</v>
      </c>
      <c r="D1947" s="93">
        <f>VLOOKUP($B1947,'Data 2'!$A$6:$U$2935,2+$H$4)</f>
        <v>10.810810810810811</v>
      </c>
      <c r="E1947" s="93">
        <f t="shared" si="123"/>
        <v>10.830220810810811</v>
      </c>
      <c r="F1947" s="94">
        <f t="shared" si="124"/>
        <v>141</v>
      </c>
      <c r="G1947" s="80" t="str">
        <f t="shared" si="125"/>
        <v>Killawarra (Vic.)</v>
      </c>
      <c r="H1947" s="81">
        <f t="shared" si="126"/>
        <v>0</v>
      </c>
    </row>
    <row r="1948" spans="2:8" x14ac:dyDescent="0.3">
      <c r="B1948" s="72">
        <v>1942</v>
      </c>
      <c r="C1948" s="92" t="s">
        <v>458</v>
      </c>
      <c r="D1948" s="93">
        <f>VLOOKUP($B1948,'Data 2'!$A$6:$U$2935,2+$H$4)</f>
        <v>1.977401129943503</v>
      </c>
      <c r="E1948" s="93">
        <f t="shared" si="123"/>
        <v>1.996821129943503</v>
      </c>
      <c r="F1948" s="94">
        <f t="shared" si="124"/>
        <v>678</v>
      </c>
      <c r="G1948" s="80" t="str">
        <f t="shared" si="125"/>
        <v>Killarney (Vic.)</v>
      </c>
      <c r="H1948" s="81">
        <f t="shared" si="126"/>
        <v>0</v>
      </c>
    </row>
    <row r="1949" spans="2:8" x14ac:dyDescent="0.3">
      <c r="B1949" s="72">
        <v>1943</v>
      </c>
      <c r="C1949" s="92" t="s">
        <v>2260</v>
      </c>
      <c r="D1949" s="93">
        <f>VLOOKUP($B1949,'Data 2'!$A$6:$U$2935,2+$H$4)</f>
        <v>0</v>
      </c>
      <c r="E1949" s="93">
        <f t="shared" si="123"/>
        <v>1.9430000000000003E-2</v>
      </c>
      <c r="F1949" s="94">
        <f t="shared" si="124"/>
        <v>1489</v>
      </c>
      <c r="G1949" s="80" t="str">
        <f t="shared" si="125"/>
        <v>Killara (Glenelg - Vic.)</v>
      </c>
      <c r="H1949" s="81">
        <f t="shared" si="126"/>
        <v>0</v>
      </c>
    </row>
    <row r="1950" spans="2:8" x14ac:dyDescent="0.3">
      <c r="B1950" s="72">
        <v>1944</v>
      </c>
      <c r="C1950" s="92" t="s">
        <v>2261</v>
      </c>
      <c r="D1950" s="93">
        <f>VLOOKUP($B1950,'Data 2'!$A$6:$U$2935,2+$H$4)</f>
        <v>29.166666666666668</v>
      </c>
      <c r="E1950" s="93">
        <f t="shared" si="123"/>
        <v>29.186106666666667</v>
      </c>
      <c r="F1950" s="94">
        <f t="shared" si="124"/>
        <v>28</v>
      </c>
      <c r="G1950" s="80" t="str">
        <f t="shared" si="125"/>
        <v>Kilcunda</v>
      </c>
      <c r="H1950" s="81">
        <f t="shared" si="126"/>
        <v>0</v>
      </c>
    </row>
    <row r="1951" spans="2:8" x14ac:dyDescent="0.3">
      <c r="B1951" s="72">
        <v>1945</v>
      </c>
      <c r="C1951" s="92" t="s">
        <v>2262</v>
      </c>
      <c r="D1951" s="93">
        <f>VLOOKUP($B1951,'Data 2'!$A$6:$U$2935,2+$H$4)</f>
        <v>0</v>
      </c>
      <c r="E1951" s="93">
        <f t="shared" si="123"/>
        <v>1.9450000000000002E-2</v>
      </c>
      <c r="F1951" s="94">
        <f t="shared" si="124"/>
        <v>1488</v>
      </c>
      <c r="G1951" s="80" t="str">
        <f t="shared" si="125"/>
        <v>Kiewa</v>
      </c>
      <c r="H1951" s="81">
        <f t="shared" si="126"/>
        <v>0</v>
      </c>
    </row>
    <row r="1952" spans="2:8" x14ac:dyDescent="0.3">
      <c r="B1952" s="72">
        <v>1946</v>
      </c>
      <c r="C1952" s="92" t="s">
        <v>2263</v>
      </c>
      <c r="D1952" s="93">
        <f>VLOOKUP($B1952,'Data 2'!$A$6:$U$2935,2+$H$4)</f>
        <v>0</v>
      </c>
      <c r="E1952" s="93">
        <f t="shared" si="123"/>
        <v>1.9460000000000002E-2</v>
      </c>
      <c r="F1952" s="94">
        <f t="shared" si="124"/>
        <v>1487</v>
      </c>
      <c r="G1952" s="80" t="str">
        <f t="shared" si="125"/>
        <v>Kiata</v>
      </c>
      <c r="H1952" s="81">
        <f t="shared" si="126"/>
        <v>0</v>
      </c>
    </row>
    <row r="1953" spans="2:8" x14ac:dyDescent="0.3">
      <c r="B1953" s="72">
        <v>1947</v>
      </c>
      <c r="C1953" s="92" t="s">
        <v>2264</v>
      </c>
      <c r="D1953" s="93">
        <f>VLOOKUP($B1953,'Data 2'!$A$6:$U$2935,2+$H$4)</f>
        <v>0</v>
      </c>
      <c r="E1953" s="93">
        <f t="shared" si="123"/>
        <v>1.9470000000000001E-2</v>
      </c>
      <c r="F1953" s="94">
        <f t="shared" si="124"/>
        <v>1486</v>
      </c>
      <c r="G1953" s="80" t="str">
        <f t="shared" si="125"/>
        <v>Kialla West</v>
      </c>
      <c r="H1953" s="81">
        <f t="shared" si="126"/>
        <v>0</v>
      </c>
    </row>
    <row r="1954" spans="2:8" x14ac:dyDescent="0.3">
      <c r="B1954" s="72">
        <v>1948</v>
      </c>
      <c r="C1954" s="92" t="s">
        <v>2265</v>
      </c>
      <c r="D1954" s="93">
        <f>VLOOKUP($B1954,'Data 2'!$A$6:$U$2935,2+$H$4)</f>
        <v>0</v>
      </c>
      <c r="E1954" s="93">
        <f t="shared" si="123"/>
        <v>1.9480000000000001E-2</v>
      </c>
      <c r="F1954" s="94">
        <f t="shared" si="124"/>
        <v>1485</v>
      </c>
      <c r="G1954" s="80" t="str">
        <f t="shared" si="125"/>
        <v>Kialla East</v>
      </c>
      <c r="H1954" s="81">
        <f t="shared" si="126"/>
        <v>0</v>
      </c>
    </row>
    <row r="1955" spans="2:8" x14ac:dyDescent="0.3">
      <c r="B1955" s="72">
        <v>1949</v>
      </c>
      <c r="C1955" s="92" t="s">
        <v>2266</v>
      </c>
      <c r="D1955" s="93">
        <f>VLOOKUP($B1955,'Data 2'!$A$6:$U$2935,2+$H$4)</f>
        <v>0</v>
      </c>
      <c r="E1955" s="93">
        <f t="shared" si="123"/>
        <v>1.949E-2</v>
      </c>
      <c r="F1955" s="94">
        <f t="shared" si="124"/>
        <v>1484</v>
      </c>
      <c r="G1955" s="80" t="str">
        <f t="shared" si="125"/>
        <v>Kewell</v>
      </c>
      <c r="H1955" s="81">
        <f t="shared" si="126"/>
        <v>0</v>
      </c>
    </row>
    <row r="1956" spans="2:8" x14ac:dyDescent="0.3">
      <c r="B1956" s="72">
        <v>1950</v>
      </c>
      <c r="C1956" s="92" t="s">
        <v>2267</v>
      </c>
      <c r="D1956" s="93">
        <f>VLOOKUP($B1956,'Data 2'!$A$6:$U$2935,2+$H$4)</f>
        <v>0</v>
      </c>
      <c r="E1956" s="93">
        <f t="shared" si="123"/>
        <v>1.95E-2</v>
      </c>
      <c r="F1956" s="94">
        <f t="shared" si="124"/>
        <v>1483</v>
      </c>
      <c r="G1956" s="80" t="str">
        <f t="shared" si="125"/>
        <v>Kevington</v>
      </c>
      <c r="H1956" s="81">
        <f t="shared" si="126"/>
        <v>0</v>
      </c>
    </row>
    <row r="1957" spans="2:8" x14ac:dyDescent="0.3">
      <c r="B1957" s="72">
        <v>1951</v>
      </c>
      <c r="C1957" s="92" t="s">
        <v>2268</v>
      </c>
      <c r="D1957" s="93">
        <f>VLOOKUP($B1957,'Data 2'!$A$6:$U$2935,2+$H$4)</f>
        <v>0</v>
      </c>
      <c r="E1957" s="93">
        <f t="shared" si="123"/>
        <v>1.9510000000000003E-2</v>
      </c>
      <c r="F1957" s="94">
        <f t="shared" si="124"/>
        <v>1482</v>
      </c>
      <c r="G1957" s="80" t="str">
        <f t="shared" si="125"/>
        <v>Kerrisdale</v>
      </c>
      <c r="H1957" s="81">
        <f t="shared" si="126"/>
        <v>0</v>
      </c>
    </row>
    <row r="1958" spans="2:8" x14ac:dyDescent="0.3">
      <c r="B1958" s="72">
        <v>1952</v>
      </c>
      <c r="C1958" s="92" t="s">
        <v>459</v>
      </c>
      <c r="D1958" s="93">
        <f>VLOOKUP($B1958,'Data 2'!$A$6:$U$2935,2+$H$4)</f>
        <v>6.7423230974632844</v>
      </c>
      <c r="E1958" s="93">
        <f t="shared" si="123"/>
        <v>6.7618430974632844</v>
      </c>
      <c r="F1958" s="94">
        <f t="shared" si="124"/>
        <v>297</v>
      </c>
      <c r="G1958" s="80" t="str">
        <f t="shared" si="125"/>
        <v>Kerrie</v>
      </c>
      <c r="H1958" s="81">
        <f t="shared" si="126"/>
        <v>0</v>
      </c>
    </row>
    <row r="1959" spans="2:8" x14ac:dyDescent="0.3">
      <c r="B1959" s="72">
        <v>1953</v>
      </c>
      <c r="C1959" s="92" t="s">
        <v>460</v>
      </c>
      <c r="D1959" s="93">
        <f>VLOOKUP($B1959,'Data 2'!$A$6:$U$2935,2+$H$4)</f>
        <v>4.6391752577319592</v>
      </c>
      <c r="E1959" s="93">
        <f t="shared" si="123"/>
        <v>4.6587052577319588</v>
      </c>
      <c r="F1959" s="94">
        <f t="shared" si="124"/>
        <v>444</v>
      </c>
      <c r="G1959" s="80" t="str">
        <f t="shared" si="125"/>
        <v>Kernot</v>
      </c>
      <c r="H1959" s="81">
        <f t="shared" si="126"/>
        <v>0</v>
      </c>
    </row>
    <row r="1960" spans="2:8" x14ac:dyDescent="0.3">
      <c r="B1960" s="72">
        <v>1954</v>
      </c>
      <c r="C1960" s="92" t="s">
        <v>2269</v>
      </c>
      <c r="D1960" s="93">
        <f>VLOOKUP($B1960,'Data 2'!$A$6:$U$2935,2+$H$4)</f>
        <v>0</v>
      </c>
      <c r="E1960" s="93">
        <f t="shared" si="123"/>
        <v>1.9540000000000002E-2</v>
      </c>
      <c r="F1960" s="94">
        <f t="shared" si="124"/>
        <v>1481</v>
      </c>
      <c r="G1960" s="80" t="str">
        <f t="shared" si="125"/>
        <v>Kergunyah South</v>
      </c>
      <c r="H1960" s="81">
        <f t="shared" si="126"/>
        <v>0</v>
      </c>
    </row>
    <row r="1961" spans="2:8" x14ac:dyDescent="0.3">
      <c r="B1961" s="72">
        <v>1955</v>
      </c>
      <c r="C1961" s="92" t="s">
        <v>2270</v>
      </c>
      <c r="D1961" s="93">
        <f>VLOOKUP($B1961,'Data 2'!$A$6:$U$2935,2+$H$4)</f>
        <v>0</v>
      </c>
      <c r="E1961" s="93">
        <f t="shared" si="123"/>
        <v>1.9550000000000001E-2</v>
      </c>
      <c r="F1961" s="94">
        <f t="shared" si="124"/>
        <v>1480</v>
      </c>
      <c r="G1961" s="80" t="str">
        <f t="shared" si="125"/>
        <v>Kergunyah</v>
      </c>
      <c r="H1961" s="81">
        <f t="shared" si="126"/>
        <v>0</v>
      </c>
    </row>
    <row r="1962" spans="2:8" x14ac:dyDescent="0.3">
      <c r="B1962" s="72">
        <v>1956</v>
      </c>
      <c r="C1962" s="92" t="s">
        <v>2271</v>
      </c>
      <c r="D1962" s="93">
        <f>VLOOKUP($B1962,'Data 2'!$A$6:$U$2935,2+$H$4)</f>
        <v>0</v>
      </c>
      <c r="E1962" s="93">
        <f t="shared" si="123"/>
        <v>1.9560000000000001E-2</v>
      </c>
      <c r="F1962" s="94">
        <f t="shared" si="124"/>
        <v>1479</v>
      </c>
      <c r="G1962" s="80" t="str">
        <f t="shared" si="125"/>
        <v>Kerang East</v>
      </c>
      <c r="H1962" s="81">
        <f t="shared" si="126"/>
        <v>0</v>
      </c>
    </row>
    <row r="1963" spans="2:8" x14ac:dyDescent="0.3">
      <c r="B1963" s="72">
        <v>1957</v>
      </c>
      <c r="C1963" s="92" t="s">
        <v>2272</v>
      </c>
      <c r="D1963" s="93">
        <f>VLOOKUP($B1963,'Data 2'!$A$6:$U$2935,2+$H$4)</f>
        <v>0</v>
      </c>
      <c r="E1963" s="93">
        <f t="shared" si="123"/>
        <v>1.9570000000000001E-2</v>
      </c>
      <c r="F1963" s="94">
        <f t="shared" si="124"/>
        <v>1478</v>
      </c>
      <c r="G1963" s="80" t="str">
        <f t="shared" si="125"/>
        <v>Kennett River</v>
      </c>
      <c r="H1963" s="81">
        <f t="shared" si="126"/>
        <v>0</v>
      </c>
    </row>
    <row r="1964" spans="2:8" x14ac:dyDescent="0.3">
      <c r="B1964" s="72">
        <v>1958</v>
      </c>
      <c r="C1964" s="92" t="s">
        <v>2273</v>
      </c>
      <c r="D1964" s="93">
        <f>VLOOKUP($B1964,'Data 2'!$A$6:$U$2935,2+$H$4)</f>
        <v>0</v>
      </c>
      <c r="E1964" s="93">
        <f t="shared" si="123"/>
        <v>1.958E-2</v>
      </c>
      <c r="F1964" s="94">
        <f t="shared" si="124"/>
        <v>1477</v>
      </c>
      <c r="G1964" s="80" t="str">
        <f t="shared" si="125"/>
        <v>Kennedys Creek</v>
      </c>
      <c r="H1964" s="81">
        <f t="shared" si="126"/>
        <v>0</v>
      </c>
    </row>
    <row r="1965" spans="2:8" x14ac:dyDescent="0.3">
      <c r="B1965" s="72">
        <v>1959</v>
      </c>
      <c r="C1965" s="92" t="s">
        <v>2274</v>
      </c>
      <c r="D1965" s="93">
        <f>VLOOKUP($B1965,'Data 2'!$A$6:$U$2935,2+$H$4)</f>
        <v>0</v>
      </c>
      <c r="E1965" s="93">
        <f t="shared" si="123"/>
        <v>1.9590000000000003E-2</v>
      </c>
      <c r="F1965" s="94">
        <f t="shared" si="124"/>
        <v>1476</v>
      </c>
      <c r="G1965" s="80" t="str">
        <f t="shared" si="125"/>
        <v>Kenmare (Vic.)</v>
      </c>
      <c r="H1965" s="81">
        <f t="shared" si="126"/>
        <v>0</v>
      </c>
    </row>
    <row r="1966" spans="2:8" x14ac:dyDescent="0.3">
      <c r="B1966" s="72">
        <v>1960</v>
      </c>
      <c r="C1966" s="92" t="s">
        <v>461</v>
      </c>
      <c r="D1966" s="93">
        <f>VLOOKUP($B1966,'Data 2'!$A$6:$U$2935,2+$H$4)</f>
        <v>16.91919191919192</v>
      </c>
      <c r="E1966" s="93">
        <f t="shared" si="123"/>
        <v>16.938791919191921</v>
      </c>
      <c r="F1966" s="94">
        <f t="shared" si="124"/>
        <v>62</v>
      </c>
      <c r="G1966" s="80" t="str">
        <f t="shared" si="125"/>
        <v>Kenley</v>
      </c>
      <c r="H1966" s="81">
        <f t="shared" si="126"/>
        <v>0</v>
      </c>
    </row>
    <row r="1967" spans="2:8" x14ac:dyDescent="0.3">
      <c r="B1967" s="72">
        <v>1961</v>
      </c>
      <c r="C1967" s="92" t="s">
        <v>2275</v>
      </c>
      <c r="D1967" s="93">
        <f>VLOOKUP($B1967,'Data 2'!$A$6:$U$2935,2+$H$4)</f>
        <v>0</v>
      </c>
      <c r="E1967" s="93">
        <f t="shared" si="123"/>
        <v>1.9610000000000002E-2</v>
      </c>
      <c r="F1967" s="94">
        <f t="shared" si="124"/>
        <v>1475</v>
      </c>
      <c r="G1967" s="80" t="str">
        <f t="shared" si="125"/>
        <v>Kelvin View</v>
      </c>
      <c r="H1967" s="81">
        <f t="shared" si="126"/>
        <v>0</v>
      </c>
    </row>
    <row r="1968" spans="2:8" x14ac:dyDescent="0.3">
      <c r="B1968" s="72">
        <v>1962</v>
      </c>
      <c r="C1968" s="92" t="s">
        <v>2276</v>
      </c>
      <c r="D1968" s="93">
        <f>VLOOKUP($B1968,'Data 2'!$A$6:$U$2935,2+$H$4)</f>
        <v>0</v>
      </c>
      <c r="E1968" s="93">
        <f t="shared" si="123"/>
        <v>1.9620000000000002E-2</v>
      </c>
      <c r="F1968" s="94">
        <f t="shared" si="124"/>
        <v>1474</v>
      </c>
      <c r="G1968" s="80" t="str">
        <f t="shared" si="125"/>
        <v>Kellalac</v>
      </c>
      <c r="H1968" s="81">
        <f t="shared" si="126"/>
        <v>0</v>
      </c>
    </row>
    <row r="1969" spans="2:8" x14ac:dyDescent="0.3">
      <c r="B1969" s="72">
        <v>1963</v>
      </c>
      <c r="C1969" s="92" t="s">
        <v>462</v>
      </c>
      <c r="D1969" s="93">
        <f>VLOOKUP($B1969,'Data 2'!$A$6:$U$2935,2+$H$4)</f>
        <v>6.5420560747663545</v>
      </c>
      <c r="E1969" s="93">
        <f t="shared" si="123"/>
        <v>6.5616860747663548</v>
      </c>
      <c r="F1969" s="94">
        <f t="shared" si="124"/>
        <v>310</v>
      </c>
      <c r="G1969" s="80" t="str">
        <f t="shared" si="125"/>
        <v>Keilor North</v>
      </c>
      <c r="H1969" s="81">
        <f t="shared" si="126"/>
        <v>0</v>
      </c>
    </row>
    <row r="1970" spans="2:8" x14ac:dyDescent="0.3">
      <c r="B1970" s="72">
        <v>1964</v>
      </c>
      <c r="C1970" s="92" t="s">
        <v>2277</v>
      </c>
      <c r="D1970" s="93">
        <f>VLOOKUP($B1970,'Data 2'!$A$6:$U$2935,2+$H$4)</f>
        <v>0</v>
      </c>
      <c r="E1970" s="93">
        <f t="shared" si="123"/>
        <v>1.9640000000000001E-2</v>
      </c>
      <c r="F1970" s="94">
        <f t="shared" si="124"/>
        <v>1473</v>
      </c>
      <c r="G1970" s="80" t="str">
        <f t="shared" si="125"/>
        <v>Keilor Lodge</v>
      </c>
      <c r="H1970" s="81">
        <f t="shared" si="126"/>
        <v>0</v>
      </c>
    </row>
    <row r="1971" spans="2:8" x14ac:dyDescent="0.3">
      <c r="B1971" s="72">
        <v>1965</v>
      </c>
      <c r="C1971" s="92" t="s">
        <v>463</v>
      </c>
      <c r="D1971" s="93">
        <f>VLOOKUP($B1971,'Data 2'!$A$6:$U$2935,2+$H$4)</f>
        <v>3.9682539682539679</v>
      </c>
      <c r="E1971" s="93">
        <f t="shared" si="123"/>
        <v>3.9879039682539679</v>
      </c>
      <c r="F1971" s="94">
        <f t="shared" si="124"/>
        <v>507</v>
      </c>
      <c r="G1971" s="80" t="str">
        <f t="shared" si="125"/>
        <v>Keely</v>
      </c>
      <c r="H1971" s="81">
        <f t="shared" si="126"/>
        <v>0</v>
      </c>
    </row>
    <row r="1972" spans="2:8" x14ac:dyDescent="0.3">
      <c r="B1972" s="72">
        <v>1966</v>
      </c>
      <c r="C1972" s="92" t="s">
        <v>464</v>
      </c>
      <c r="D1972" s="93">
        <f>VLOOKUP($B1972,'Data 2'!$A$6:$U$2935,2+$H$4)</f>
        <v>4.8361934477379096</v>
      </c>
      <c r="E1972" s="93">
        <f t="shared" si="123"/>
        <v>4.8558534477379096</v>
      </c>
      <c r="F1972" s="94">
        <f t="shared" si="124"/>
        <v>432</v>
      </c>
      <c r="G1972" s="80" t="str">
        <f t="shared" si="125"/>
        <v>Kawarren</v>
      </c>
      <c r="H1972" s="81">
        <f t="shared" si="126"/>
        <v>0</v>
      </c>
    </row>
    <row r="1973" spans="2:8" x14ac:dyDescent="0.3">
      <c r="B1973" s="72">
        <v>1967</v>
      </c>
      <c r="C1973" s="92" t="s">
        <v>2278</v>
      </c>
      <c r="D1973" s="93">
        <f>VLOOKUP($B1973,'Data 2'!$A$6:$U$2935,2+$H$4)</f>
        <v>57.142857142857139</v>
      </c>
      <c r="E1973" s="93">
        <f t="shared" si="123"/>
        <v>57.162527142857137</v>
      </c>
      <c r="F1973" s="94">
        <f t="shared" si="124"/>
        <v>8</v>
      </c>
      <c r="G1973" s="80" t="str">
        <f t="shared" si="125"/>
        <v>Katunga</v>
      </c>
      <c r="H1973" s="81">
        <f t="shared" si="126"/>
        <v>0</v>
      </c>
    </row>
    <row r="1974" spans="2:8" x14ac:dyDescent="0.3">
      <c r="B1974" s="72">
        <v>1968</v>
      </c>
      <c r="C1974" s="92" t="s">
        <v>2279</v>
      </c>
      <c r="D1974" s="93">
        <f>VLOOKUP($B1974,'Data 2'!$A$6:$U$2935,2+$H$4)</f>
        <v>16.666666666666664</v>
      </c>
      <c r="E1974" s="93">
        <f t="shared" si="123"/>
        <v>16.686346666666665</v>
      </c>
      <c r="F1974" s="94">
        <f t="shared" si="124"/>
        <v>64</v>
      </c>
      <c r="G1974" s="80" t="str">
        <f t="shared" si="125"/>
        <v>Katandra West</v>
      </c>
      <c r="H1974" s="81">
        <f t="shared" si="126"/>
        <v>0</v>
      </c>
    </row>
    <row r="1975" spans="2:8" x14ac:dyDescent="0.3">
      <c r="B1975" s="72">
        <v>1969</v>
      </c>
      <c r="C1975" s="92" t="s">
        <v>2280</v>
      </c>
      <c r="D1975" s="93">
        <f>VLOOKUP($B1975,'Data 2'!$A$6:$U$2935,2+$H$4)</f>
        <v>5.1063829787234036</v>
      </c>
      <c r="E1975" s="93">
        <f t="shared" si="123"/>
        <v>5.1260729787234034</v>
      </c>
      <c r="F1975" s="94">
        <f t="shared" si="124"/>
        <v>404</v>
      </c>
      <c r="G1975" s="80" t="str">
        <f t="shared" si="125"/>
        <v>Katandra</v>
      </c>
      <c r="H1975" s="81">
        <f t="shared" si="126"/>
        <v>0</v>
      </c>
    </row>
    <row r="1976" spans="2:8" x14ac:dyDescent="0.3">
      <c r="B1976" s="72">
        <v>1970</v>
      </c>
      <c r="C1976" s="92" t="s">
        <v>465</v>
      </c>
      <c r="D1976" s="93">
        <f>VLOOKUP($B1976,'Data 2'!$A$6:$U$2935,2+$H$4)</f>
        <v>5.7894736842105265</v>
      </c>
      <c r="E1976" s="93">
        <f t="shared" si="123"/>
        <v>5.8091736842105268</v>
      </c>
      <c r="F1976" s="94">
        <f t="shared" si="124"/>
        <v>357</v>
      </c>
      <c r="G1976" s="80" t="str">
        <f t="shared" si="125"/>
        <v>Katamatite East</v>
      </c>
      <c r="H1976" s="81">
        <f t="shared" si="126"/>
        <v>0</v>
      </c>
    </row>
    <row r="1977" spans="2:8" x14ac:dyDescent="0.3">
      <c r="B1977" s="72">
        <v>1971</v>
      </c>
      <c r="C1977" s="92" t="s">
        <v>466</v>
      </c>
      <c r="D1977" s="93">
        <f>VLOOKUP($B1977,'Data 2'!$A$6:$U$2935,2+$H$4)</f>
        <v>2.901023890784983</v>
      </c>
      <c r="E1977" s="93">
        <f t="shared" si="123"/>
        <v>2.9207338907849829</v>
      </c>
      <c r="F1977" s="94">
        <f t="shared" si="124"/>
        <v>599</v>
      </c>
      <c r="G1977" s="80" t="str">
        <f t="shared" si="125"/>
        <v>Katamatite</v>
      </c>
      <c r="H1977" s="81">
        <f t="shared" si="126"/>
        <v>0</v>
      </c>
    </row>
    <row r="1978" spans="2:8" x14ac:dyDescent="0.3">
      <c r="B1978" s="72">
        <v>1972</v>
      </c>
      <c r="C1978" s="92" t="s">
        <v>2281</v>
      </c>
      <c r="D1978" s="93">
        <f>VLOOKUP($B1978,'Data 2'!$A$6:$U$2935,2+$H$4)</f>
        <v>0</v>
      </c>
      <c r="E1978" s="93">
        <f t="shared" si="123"/>
        <v>1.9720000000000001E-2</v>
      </c>
      <c r="F1978" s="94">
        <f t="shared" si="124"/>
        <v>1472</v>
      </c>
      <c r="G1978" s="80" t="str">
        <f t="shared" si="125"/>
        <v>Karyrie</v>
      </c>
      <c r="H1978" s="81">
        <f t="shared" si="126"/>
        <v>0</v>
      </c>
    </row>
    <row r="1979" spans="2:8" x14ac:dyDescent="0.3">
      <c r="B1979" s="72">
        <v>1973</v>
      </c>
      <c r="C1979" s="92" t="s">
        <v>2282</v>
      </c>
      <c r="D1979" s="93">
        <f>VLOOKUP($B1979,'Data 2'!$A$6:$U$2935,2+$H$4)</f>
        <v>0</v>
      </c>
      <c r="E1979" s="93">
        <f t="shared" si="123"/>
        <v>1.9730000000000001E-2</v>
      </c>
      <c r="F1979" s="94">
        <f t="shared" si="124"/>
        <v>1471</v>
      </c>
      <c r="G1979" s="80" t="str">
        <f t="shared" si="125"/>
        <v>Karramomus</v>
      </c>
      <c r="H1979" s="81">
        <f t="shared" si="126"/>
        <v>0</v>
      </c>
    </row>
    <row r="1980" spans="2:8" x14ac:dyDescent="0.3">
      <c r="B1980" s="72">
        <v>1974</v>
      </c>
      <c r="C1980" s="92" t="s">
        <v>467</v>
      </c>
      <c r="D1980" s="93">
        <f>VLOOKUP($B1980,'Data 2'!$A$6:$U$2935,2+$H$4)</f>
        <v>6.2015503875968996</v>
      </c>
      <c r="E1980" s="93">
        <f t="shared" si="123"/>
        <v>6.2212903875968992</v>
      </c>
      <c r="F1980" s="94">
        <f t="shared" si="124"/>
        <v>331</v>
      </c>
      <c r="G1980" s="80" t="str">
        <f t="shared" si="125"/>
        <v>Karnak</v>
      </c>
      <c r="H1980" s="81">
        <f t="shared" si="126"/>
        <v>0</v>
      </c>
    </row>
    <row r="1981" spans="2:8" x14ac:dyDescent="0.3">
      <c r="B1981" s="72">
        <v>1975</v>
      </c>
      <c r="C1981" s="92" t="s">
        <v>2283</v>
      </c>
      <c r="D1981" s="93">
        <f>VLOOKUP($B1981,'Data 2'!$A$6:$U$2935,2+$H$4)</f>
        <v>0</v>
      </c>
      <c r="E1981" s="93">
        <f t="shared" si="123"/>
        <v>1.975E-2</v>
      </c>
      <c r="F1981" s="94">
        <f t="shared" si="124"/>
        <v>1470</v>
      </c>
      <c r="G1981" s="80" t="str">
        <f t="shared" si="125"/>
        <v>Kariah</v>
      </c>
      <c r="H1981" s="81">
        <f t="shared" si="126"/>
        <v>0</v>
      </c>
    </row>
    <row r="1982" spans="2:8" x14ac:dyDescent="0.3">
      <c r="B1982" s="72">
        <v>1976</v>
      </c>
      <c r="C1982" s="92" t="s">
        <v>2284</v>
      </c>
      <c r="D1982" s="93">
        <f>VLOOKUP($B1982,'Data 2'!$A$6:$U$2935,2+$H$4)</f>
        <v>0</v>
      </c>
      <c r="E1982" s="93">
        <f t="shared" si="123"/>
        <v>1.9760000000000003E-2</v>
      </c>
      <c r="F1982" s="94">
        <f t="shared" si="124"/>
        <v>1469</v>
      </c>
      <c r="G1982" s="80" t="str">
        <f t="shared" si="125"/>
        <v>Kardella South</v>
      </c>
      <c r="H1982" s="81">
        <f t="shared" si="126"/>
        <v>0</v>
      </c>
    </row>
    <row r="1983" spans="2:8" x14ac:dyDescent="0.3">
      <c r="B1983" s="72">
        <v>1977</v>
      </c>
      <c r="C1983" s="92" t="s">
        <v>2285</v>
      </c>
      <c r="D1983" s="93">
        <f>VLOOKUP($B1983,'Data 2'!$A$6:$U$2935,2+$H$4)</f>
        <v>0</v>
      </c>
      <c r="E1983" s="93">
        <f t="shared" si="123"/>
        <v>1.9770000000000003E-2</v>
      </c>
      <c r="F1983" s="94">
        <f t="shared" si="124"/>
        <v>1468</v>
      </c>
      <c r="G1983" s="80" t="str">
        <f t="shared" si="125"/>
        <v>Kardella</v>
      </c>
      <c r="H1983" s="81">
        <f t="shared" si="126"/>
        <v>0</v>
      </c>
    </row>
    <row r="1984" spans="2:8" x14ac:dyDescent="0.3">
      <c r="B1984" s="72">
        <v>1978</v>
      </c>
      <c r="C1984" s="92" t="s">
        <v>2286</v>
      </c>
      <c r="D1984" s="93">
        <f>VLOOKUP($B1984,'Data 2'!$A$6:$U$2935,2+$H$4)</f>
        <v>0</v>
      </c>
      <c r="E1984" s="93">
        <f t="shared" si="123"/>
        <v>1.9780000000000002E-2</v>
      </c>
      <c r="F1984" s="94">
        <f t="shared" si="124"/>
        <v>1467</v>
      </c>
      <c r="G1984" s="80" t="str">
        <f t="shared" si="125"/>
        <v>Karabeal</v>
      </c>
      <c r="H1984" s="81">
        <f t="shared" si="126"/>
        <v>0</v>
      </c>
    </row>
    <row r="1985" spans="2:8" x14ac:dyDescent="0.3">
      <c r="B1985" s="72">
        <v>1979</v>
      </c>
      <c r="C1985" s="92" t="s">
        <v>2287</v>
      </c>
      <c r="D1985" s="93">
        <f>VLOOKUP($B1985,'Data 2'!$A$6:$U$2935,2+$H$4)</f>
        <v>0</v>
      </c>
      <c r="E1985" s="93">
        <f t="shared" si="123"/>
        <v>1.9790000000000002E-2</v>
      </c>
      <c r="F1985" s="94">
        <f t="shared" si="124"/>
        <v>1466</v>
      </c>
      <c r="G1985" s="80" t="str">
        <f t="shared" si="125"/>
        <v>Kanyapella</v>
      </c>
      <c r="H1985" s="81">
        <f t="shared" si="126"/>
        <v>0</v>
      </c>
    </row>
    <row r="1986" spans="2:8" x14ac:dyDescent="0.3">
      <c r="B1986" s="72">
        <v>1980</v>
      </c>
      <c r="C1986" s="92" t="s">
        <v>2288</v>
      </c>
      <c r="D1986" s="93">
        <f>VLOOKUP($B1986,'Data 2'!$A$6:$U$2935,2+$H$4)</f>
        <v>0</v>
      </c>
      <c r="E1986" s="93">
        <f t="shared" si="123"/>
        <v>1.9800000000000002E-2</v>
      </c>
      <c r="F1986" s="94">
        <f t="shared" si="124"/>
        <v>1465</v>
      </c>
      <c r="G1986" s="80" t="str">
        <f t="shared" si="125"/>
        <v>Kanya</v>
      </c>
      <c r="H1986" s="81">
        <f t="shared" si="126"/>
        <v>0</v>
      </c>
    </row>
    <row r="1987" spans="2:8" x14ac:dyDescent="0.3">
      <c r="B1987" s="72">
        <v>1981</v>
      </c>
      <c r="C1987" s="92" t="s">
        <v>2289</v>
      </c>
      <c r="D1987" s="93">
        <f>VLOOKUP($B1987,'Data 2'!$A$6:$U$2935,2+$H$4)</f>
        <v>0</v>
      </c>
      <c r="E1987" s="93">
        <f t="shared" si="123"/>
        <v>1.9810000000000001E-2</v>
      </c>
      <c r="F1987" s="94">
        <f t="shared" si="124"/>
        <v>1464</v>
      </c>
      <c r="G1987" s="80" t="str">
        <f t="shared" si="125"/>
        <v>Kanumbra</v>
      </c>
      <c r="H1987" s="81">
        <f t="shared" si="126"/>
        <v>0</v>
      </c>
    </row>
    <row r="1988" spans="2:8" x14ac:dyDescent="0.3">
      <c r="B1988" s="72">
        <v>1982</v>
      </c>
      <c r="C1988" s="92" t="s">
        <v>2290</v>
      </c>
      <c r="D1988" s="93">
        <f>VLOOKUP($B1988,'Data 2'!$A$6:$U$2935,2+$H$4)</f>
        <v>0</v>
      </c>
      <c r="E1988" s="93">
        <f t="shared" si="123"/>
        <v>1.9820000000000001E-2</v>
      </c>
      <c r="F1988" s="94">
        <f t="shared" si="124"/>
        <v>1463</v>
      </c>
      <c r="G1988" s="80" t="str">
        <f t="shared" si="125"/>
        <v>Kaniva</v>
      </c>
      <c r="H1988" s="81">
        <f t="shared" si="126"/>
        <v>0</v>
      </c>
    </row>
    <row r="1989" spans="2:8" x14ac:dyDescent="0.3">
      <c r="B1989" s="72">
        <v>1983</v>
      </c>
      <c r="C1989" s="92" t="s">
        <v>2291</v>
      </c>
      <c r="D1989" s="93">
        <f>VLOOKUP($B1989,'Data 2'!$A$6:$U$2935,2+$H$4)</f>
        <v>0</v>
      </c>
      <c r="E1989" s="93">
        <f t="shared" si="123"/>
        <v>1.983E-2</v>
      </c>
      <c r="F1989" s="94">
        <f t="shared" si="124"/>
        <v>1462</v>
      </c>
      <c r="G1989" s="80" t="str">
        <f t="shared" si="125"/>
        <v>Kangaroo Ground</v>
      </c>
      <c r="H1989" s="81">
        <f t="shared" si="126"/>
        <v>0</v>
      </c>
    </row>
    <row r="1990" spans="2:8" x14ac:dyDescent="0.3">
      <c r="B1990" s="72">
        <v>1984</v>
      </c>
      <c r="C1990" s="92" t="s">
        <v>468</v>
      </c>
      <c r="D1990" s="93">
        <f>VLOOKUP($B1990,'Data 2'!$A$6:$U$2935,2+$H$4)</f>
        <v>6.9565217391304346</v>
      </c>
      <c r="E1990" s="93">
        <f t="shared" si="123"/>
        <v>6.9763617391304349</v>
      </c>
      <c r="F1990" s="94">
        <f t="shared" si="124"/>
        <v>282</v>
      </c>
      <c r="G1990" s="80" t="str">
        <f t="shared" si="125"/>
        <v>Kancoona</v>
      </c>
      <c r="H1990" s="81">
        <f t="shared" si="126"/>
        <v>0</v>
      </c>
    </row>
    <row r="1991" spans="2:8" x14ac:dyDescent="0.3">
      <c r="B1991" s="72">
        <v>1985</v>
      </c>
      <c r="C1991" s="92" t="s">
        <v>469</v>
      </c>
      <c r="D1991" s="93">
        <f>VLOOKUP($B1991,'Data 2'!$A$6:$U$2935,2+$H$4)</f>
        <v>1.9417475728155338</v>
      </c>
      <c r="E1991" s="93">
        <f t="shared" si="123"/>
        <v>1.9615975728155337</v>
      </c>
      <c r="F1991" s="94">
        <f t="shared" si="124"/>
        <v>682</v>
      </c>
      <c r="G1991" s="80" t="str">
        <f t="shared" si="125"/>
        <v>Kanagulk</v>
      </c>
      <c r="H1991" s="81">
        <f t="shared" si="126"/>
        <v>0</v>
      </c>
    </row>
    <row r="1992" spans="2:8" x14ac:dyDescent="0.3">
      <c r="B1992" s="72">
        <v>1986</v>
      </c>
      <c r="C1992" s="92" t="s">
        <v>2292</v>
      </c>
      <c r="D1992" s="93">
        <f>VLOOKUP($B1992,'Data 2'!$A$6:$U$2935,2+$H$4)</f>
        <v>0</v>
      </c>
      <c r="E1992" s="93">
        <f t="shared" ref="E1992:E2055" si="127">D1992+0.00001*B1992</f>
        <v>1.9860000000000003E-2</v>
      </c>
      <c r="F1992" s="94">
        <f t="shared" ref="F1992:F2055" si="128">RANK(E1992,E$7:E$2935)</f>
        <v>1461</v>
      </c>
      <c r="G1992" s="80" t="str">
        <f t="shared" ref="G1992:G2055" si="129">VLOOKUP(MATCH(B1992,F$7:F$2935,0),$B$7:$D$2935,2)</f>
        <v>Kamarooka North</v>
      </c>
      <c r="H1992" s="81">
        <f t="shared" ref="H1992:H2055" si="130">VLOOKUP(MATCH(B1992,F$7:F$2935,0),$B$7:$D$2935,3)</f>
        <v>0</v>
      </c>
    </row>
    <row r="1993" spans="2:8" x14ac:dyDescent="0.3">
      <c r="B1993" s="72">
        <v>1987</v>
      </c>
      <c r="C1993" s="92" t="s">
        <v>2293</v>
      </c>
      <c r="D1993" s="93">
        <f>VLOOKUP($B1993,'Data 2'!$A$6:$U$2935,2+$H$4)</f>
        <v>0</v>
      </c>
      <c r="E1993" s="93">
        <f t="shared" si="127"/>
        <v>1.9870000000000002E-2</v>
      </c>
      <c r="F1993" s="94">
        <f t="shared" si="128"/>
        <v>1460</v>
      </c>
      <c r="G1993" s="80" t="str">
        <f t="shared" si="129"/>
        <v>Kamarooka</v>
      </c>
      <c r="H1993" s="81">
        <f t="shared" si="130"/>
        <v>0</v>
      </c>
    </row>
    <row r="1994" spans="2:8" x14ac:dyDescent="0.3">
      <c r="B1994" s="72">
        <v>1988</v>
      </c>
      <c r="C1994" s="92" t="s">
        <v>2294</v>
      </c>
      <c r="D1994" s="93">
        <f>VLOOKUP($B1994,'Data 2'!$A$6:$U$2935,2+$H$4)</f>
        <v>0</v>
      </c>
      <c r="E1994" s="93">
        <f t="shared" si="127"/>
        <v>1.9880000000000002E-2</v>
      </c>
      <c r="F1994" s="94">
        <f t="shared" si="128"/>
        <v>1459</v>
      </c>
      <c r="G1994" s="80" t="str">
        <f t="shared" si="129"/>
        <v>Kalpienung</v>
      </c>
      <c r="H1994" s="81">
        <f t="shared" si="130"/>
        <v>0</v>
      </c>
    </row>
    <row r="1995" spans="2:8" x14ac:dyDescent="0.3">
      <c r="B1995" s="72">
        <v>1989</v>
      </c>
      <c r="C1995" s="92" t="s">
        <v>2295</v>
      </c>
      <c r="D1995" s="93">
        <f>VLOOKUP($B1995,'Data 2'!$A$6:$U$2935,2+$H$4)</f>
        <v>0</v>
      </c>
      <c r="E1995" s="93">
        <f t="shared" si="127"/>
        <v>1.9890000000000001E-2</v>
      </c>
      <c r="F1995" s="94">
        <f t="shared" si="128"/>
        <v>1458</v>
      </c>
      <c r="G1995" s="80" t="str">
        <f t="shared" si="129"/>
        <v>Kalkee</v>
      </c>
      <c r="H1995" s="81">
        <f t="shared" si="130"/>
        <v>0</v>
      </c>
    </row>
    <row r="1996" spans="2:8" x14ac:dyDescent="0.3">
      <c r="B1996" s="72">
        <v>1990</v>
      </c>
      <c r="C1996" s="92" t="s">
        <v>2296</v>
      </c>
      <c r="D1996" s="93">
        <f>VLOOKUP($B1996,'Data 2'!$A$6:$U$2935,2+$H$4)</f>
        <v>0</v>
      </c>
      <c r="E1996" s="93">
        <f t="shared" si="127"/>
        <v>1.9900000000000001E-2</v>
      </c>
      <c r="F1996" s="94">
        <f t="shared" si="128"/>
        <v>1457</v>
      </c>
      <c r="G1996" s="80" t="str">
        <f t="shared" si="129"/>
        <v>Kalimna West</v>
      </c>
      <c r="H1996" s="81">
        <f t="shared" si="130"/>
        <v>0</v>
      </c>
    </row>
    <row r="1997" spans="2:8" x14ac:dyDescent="0.3">
      <c r="B1997" s="72">
        <v>1991</v>
      </c>
      <c r="C1997" s="92" t="s">
        <v>2297</v>
      </c>
      <c r="D1997" s="93">
        <f>VLOOKUP($B1997,'Data 2'!$A$6:$U$2935,2+$H$4)</f>
        <v>0</v>
      </c>
      <c r="E1997" s="93">
        <f t="shared" si="127"/>
        <v>1.9910000000000001E-2</v>
      </c>
      <c r="F1997" s="94">
        <f t="shared" si="128"/>
        <v>1456</v>
      </c>
      <c r="G1997" s="80" t="str">
        <f t="shared" si="129"/>
        <v>Kadnook</v>
      </c>
      <c r="H1997" s="81">
        <f t="shared" si="130"/>
        <v>0</v>
      </c>
    </row>
    <row r="1998" spans="2:8" x14ac:dyDescent="0.3">
      <c r="B1998" s="72">
        <v>1992</v>
      </c>
      <c r="C1998" s="92" t="s">
        <v>2298</v>
      </c>
      <c r="D1998" s="93">
        <f>VLOOKUP($B1998,'Data 2'!$A$6:$U$2935,2+$H$4)</f>
        <v>0</v>
      </c>
      <c r="E1998" s="93">
        <f t="shared" si="127"/>
        <v>1.992E-2</v>
      </c>
      <c r="F1998" s="94">
        <f t="shared" si="128"/>
        <v>1455</v>
      </c>
      <c r="G1998" s="80" t="str">
        <f t="shared" si="129"/>
        <v>Kaarimba</v>
      </c>
      <c r="H1998" s="81">
        <f t="shared" si="130"/>
        <v>0</v>
      </c>
    </row>
    <row r="1999" spans="2:8" x14ac:dyDescent="0.3">
      <c r="B1999" s="72">
        <v>1993</v>
      </c>
      <c r="C1999" s="92" t="s">
        <v>2299</v>
      </c>
      <c r="D1999" s="93">
        <f>VLOOKUP($B1999,'Data 2'!$A$6:$U$2935,2+$H$4)</f>
        <v>10.344827586206897</v>
      </c>
      <c r="E1999" s="93">
        <f t="shared" si="127"/>
        <v>10.364757586206897</v>
      </c>
      <c r="F1999" s="94">
        <f t="shared" si="128"/>
        <v>151</v>
      </c>
      <c r="G1999" s="80" t="str">
        <f t="shared" si="129"/>
        <v>Jungaburra</v>
      </c>
      <c r="H1999" s="81">
        <f t="shared" si="130"/>
        <v>0</v>
      </c>
    </row>
    <row r="2000" spans="2:8" x14ac:dyDescent="0.3">
      <c r="B2000" s="72">
        <v>1994</v>
      </c>
      <c r="C2000" s="92" t="s">
        <v>2300</v>
      </c>
      <c r="D2000" s="93">
        <f>VLOOKUP($B2000,'Data 2'!$A$6:$U$2935,2+$H$4)</f>
        <v>0</v>
      </c>
      <c r="E2000" s="93">
        <f t="shared" si="127"/>
        <v>1.9940000000000003E-2</v>
      </c>
      <c r="F2000" s="94">
        <f t="shared" si="128"/>
        <v>1454</v>
      </c>
      <c r="G2000" s="80" t="str">
        <f t="shared" si="129"/>
        <v>Jumbunna</v>
      </c>
      <c r="H2000" s="81">
        <f t="shared" si="130"/>
        <v>0</v>
      </c>
    </row>
    <row r="2001" spans="2:8" x14ac:dyDescent="0.3">
      <c r="B2001" s="72">
        <v>1995</v>
      </c>
      <c r="C2001" s="92" t="s">
        <v>2301</v>
      </c>
      <c r="D2001" s="93">
        <f>VLOOKUP($B2001,'Data 2'!$A$6:$U$2935,2+$H$4)</f>
        <v>0</v>
      </c>
      <c r="E2001" s="93">
        <f t="shared" si="127"/>
        <v>1.9950000000000002E-2</v>
      </c>
      <c r="F2001" s="94">
        <f t="shared" si="128"/>
        <v>1453</v>
      </c>
      <c r="G2001" s="80" t="str">
        <f t="shared" si="129"/>
        <v>Jumbuk</v>
      </c>
      <c r="H2001" s="81">
        <f t="shared" si="130"/>
        <v>0</v>
      </c>
    </row>
    <row r="2002" spans="2:8" x14ac:dyDescent="0.3">
      <c r="B2002" s="72">
        <v>1996</v>
      </c>
      <c r="C2002" s="92" t="s">
        <v>2302</v>
      </c>
      <c r="D2002" s="93">
        <f>VLOOKUP($B2002,'Data 2'!$A$6:$U$2935,2+$H$4)</f>
        <v>7.8651685393258424</v>
      </c>
      <c r="E2002" s="93">
        <f t="shared" si="127"/>
        <v>7.8851285393258426</v>
      </c>
      <c r="F2002" s="94">
        <f t="shared" si="128"/>
        <v>231</v>
      </c>
      <c r="G2002" s="80" t="str">
        <f t="shared" si="129"/>
        <v>Joyces Creek</v>
      </c>
      <c r="H2002" s="81">
        <f t="shared" si="130"/>
        <v>0</v>
      </c>
    </row>
    <row r="2003" spans="2:8" x14ac:dyDescent="0.3">
      <c r="B2003" s="72">
        <v>1997</v>
      </c>
      <c r="C2003" s="92" t="s">
        <v>2303</v>
      </c>
      <c r="D2003" s="93">
        <f>VLOOKUP($B2003,'Data 2'!$A$6:$U$2935,2+$H$4)</f>
        <v>0</v>
      </c>
      <c r="E2003" s="93">
        <f t="shared" si="127"/>
        <v>1.9970000000000002E-2</v>
      </c>
      <c r="F2003" s="94">
        <f t="shared" si="128"/>
        <v>1452</v>
      </c>
      <c r="G2003" s="80" t="str">
        <f t="shared" si="129"/>
        <v>Johnsonville</v>
      </c>
      <c r="H2003" s="81">
        <f t="shared" si="130"/>
        <v>0</v>
      </c>
    </row>
    <row r="2004" spans="2:8" x14ac:dyDescent="0.3">
      <c r="B2004" s="72">
        <v>1998</v>
      </c>
      <c r="C2004" s="92" t="s">
        <v>470</v>
      </c>
      <c r="D2004" s="93">
        <f>VLOOKUP($B2004,'Data 2'!$A$6:$U$2935,2+$H$4)</f>
        <v>3.8461538461538463</v>
      </c>
      <c r="E2004" s="93">
        <f t="shared" si="127"/>
        <v>3.8661338461538461</v>
      </c>
      <c r="F2004" s="94">
        <f t="shared" si="128"/>
        <v>522</v>
      </c>
      <c r="G2004" s="80" t="str">
        <f t="shared" si="129"/>
        <v>Johanna</v>
      </c>
      <c r="H2004" s="81">
        <f t="shared" si="130"/>
        <v>0</v>
      </c>
    </row>
    <row r="2005" spans="2:8" x14ac:dyDescent="0.3">
      <c r="B2005" s="72">
        <v>1999</v>
      </c>
      <c r="C2005" s="92" t="s">
        <v>2304</v>
      </c>
      <c r="D2005" s="93">
        <f>VLOOKUP($B2005,'Data 2'!$A$6:$U$2935,2+$H$4)</f>
        <v>0</v>
      </c>
      <c r="E2005" s="93">
        <f t="shared" si="127"/>
        <v>1.9990000000000001E-2</v>
      </c>
      <c r="F2005" s="94">
        <f t="shared" si="128"/>
        <v>1451</v>
      </c>
      <c r="G2005" s="80" t="str">
        <f t="shared" si="129"/>
        <v>Joel South</v>
      </c>
      <c r="H2005" s="81">
        <f t="shared" si="130"/>
        <v>0</v>
      </c>
    </row>
    <row r="2006" spans="2:8" x14ac:dyDescent="0.3">
      <c r="B2006" s="72">
        <v>2000</v>
      </c>
      <c r="C2006" s="92" t="s">
        <v>471</v>
      </c>
      <c r="D2006" s="93">
        <f>VLOOKUP($B2006,'Data 2'!$A$6:$U$2935,2+$H$4)</f>
        <v>4.3269230769230766</v>
      </c>
      <c r="E2006" s="93">
        <f t="shared" si="127"/>
        <v>4.3469230769230762</v>
      </c>
      <c r="F2006" s="94">
        <f t="shared" si="128"/>
        <v>470</v>
      </c>
      <c r="G2006" s="80" t="str">
        <f t="shared" si="129"/>
        <v>Joel Joel</v>
      </c>
      <c r="H2006" s="81">
        <f t="shared" si="130"/>
        <v>0</v>
      </c>
    </row>
    <row r="2007" spans="2:8" x14ac:dyDescent="0.3">
      <c r="B2007" s="72">
        <v>2001</v>
      </c>
      <c r="C2007" s="92" t="s">
        <v>472</v>
      </c>
      <c r="D2007" s="93">
        <f>VLOOKUP($B2007,'Data 2'!$A$6:$U$2935,2+$H$4)</f>
        <v>2.6315789473684208</v>
      </c>
      <c r="E2007" s="93">
        <f t="shared" si="127"/>
        <v>2.6515889473684209</v>
      </c>
      <c r="F2007" s="94">
        <f t="shared" si="128"/>
        <v>625</v>
      </c>
      <c r="G2007" s="80" t="str">
        <f t="shared" si="129"/>
        <v>Jindivick</v>
      </c>
      <c r="H2007" s="81">
        <f t="shared" si="130"/>
        <v>0</v>
      </c>
    </row>
    <row r="2008" spans="2:8" x14ac:dyDescent="0.3">
      <c r="B2008" s="72">
        <v>2002</v>
      </c>
      <c r="C2008" s="92" t="s">
        <v>473</v>
      </c>
      <c r="D2008" s="93">
        <f>VLOOKUP($B2008,'Data 2'!$A$6:$U$2935,2+$H$4)</f>
        <v>3.9443155452436192</v>
      </c>
      <c r="E2008" s="93">
        <f t="shared" si="127"/>
        <v>3.9643355452436193</v>
      </c>
      <c r="F2008" s="94">
        <f t="shared" si="128"/>
        <v>510</v>
      </c>
      <c r="G2008" s="80" t="str">
        <f t="shared" si="129"/>
        <v>Jil Jil</v>
      </c>
      <c r="H2008" s="81">
        <f t="shared" si="130"/>
        <v>0</v>
      </c>
    </row>
    <row r="2009" spans="2:8" x14ac:dyDescent="0.3">
      <c r="B2009" s="72">
        <v>2003</v>
      </c>
      <c r="C2009" s="92" t="s">
        <v>2305</v>
      </c>
      <c r="D2009" s="93">
        <f>VLOOKUP($B2009,'Data 2'!$A$6:$U$2935,2+$H$4)</f>
        <v>0</v>
      </c>
      <c r="E2009" s="93">
        <f t="shared" si="127"/>
        <v>2.0030000000000003E-2</v>
      </c>
      <c r="F2009" s="94">
        <f t="shared" si="128"/>
        <v>1450</v>
      </c>
      <c r="G2009" s="80" t="str">
        <f t="shared" si="129"/>
        <v>Jeruk</v>
      </c>
      <c r="H2009" s="81">
        <f t="shared" si="130"/>
        <v>0</v>
      </c>
    </row>
    <row r="2010" spans="2:8" x14ac:dyDescent="0.3">
      <c r="B2010" s="72">
        <v>2004</v>
      </c>
      <c r="C2010" s="92" t="s">
        <v>2306</v>
      </c>
      <c r="D2010" s="93">
        <f>VLOOKUP($B2010,'Data 2'!$A$6:$U$2935,2+$H$4)</f>
        <v>0</v>
      </c>
      <c r="E2010" s="93">
        <f t="shared" si="127"/>
        <v>2.0040000000000002E-2</v>
      </c>
      <c r="F2010" s="94">
        <f t="shared" si="128"/>
        <v>1449</v>
      </c>
      <c r="G2010" s="80" t="str">
        <f t="shared" si="129"/>
        <v>Jericho (Vic.)</v>
      </c>
      <c r="H2010" s="81">
        <f t="shared" si="130"/>
        <v>0</v>
      </c>
    </row>
    <row r="2011" spans="2:8" x14ac:dyDescent="0.3">
      <c r="B2011" s="72">
        <v>2005</v>
      </c>
      <c r="C2011" s="92" t="s">
        <v>474</v>
      </c>
      <c r="D2011" s="93">
        <f>VLOOKUP($B2011,'Data 2'!$A$6:$U$2935,2+$H$4)</f>
        <v>2.6136363636363633</v>
      </c>
      <c r="E2011" s="93">
        <f t="shared" si="127"/>
        <v>2.6336863636363632</v>
      </c>
      <c r="F2011" s="94">
        <f t="shared" si="128"/>
        <v>629</v>
      </c>
      <c r="G2011" s="80" t="str">
        <f t="shared" si="129"/>
        <v>Jeffcott North</v>
      </c>
      <c r="H2011" s="81">
        <f t="shared" si="130"/>
        <v>0</v>
      </c>
    </row>
    <row r="2012" spans="2:8" x14ac:dyDescent="0.3">
      <c r="B2012" s="72">
        <v>2006</v>
      </c>
      <c r="C2012" s="92" t="s">
        <v>2307</v>
      </c>
      <c r="D2012" s="93">
        <f>VLOOKUP($B2012,'Data 2'!$A$6:$U$2935,2+$H$4)</f>
        <v>5.1177072671443193</v>
      </c>
      <c r="E2012" s="93">
        <f t="shared" si="127"/>
        <v>5.1377672671443193</v>
      </c>
      <c r="F2012" s="94">
        <f t="shared" si="128"/>
        <v>403</v>
      </c>
      <c r="G2012" s="80" t="str">
        <f t="shared" si="129"/>
        <v>Jeffcott</v>
      </c>
      <c r="H2012" s="81">
        <f t="shared" si="130"/>
        <v>0</v>
      </c>
    </row>
    <row r="2013" spans="2:8" x14ac:dyDescent="0.3">
      <c r="B2013" s="72">
        <v>2007</v>
      </c>
      <c r="C2013" s="92" t="s">
        <v>2308</v>
      </c>
      <c r="D2013" s="93">
        <f>VLOOKUP($B2013,'Data 2'!$A$6:$U$2935,2+$H$4)</f>
        <v>0</v>
      </c>
      <c r="E2013" s="93">
        <f t="shared" si="127"/>
        <v>2.0070000000000001E-2</v>
      </c>
      <c r="F2013" s="94">
        <f t="shared" si="128"/>
        <v>1448</v>
      </c>
      <c r="G2013" s="80" t="str">
        <f t="shared" si="129"/>
        <v>Jeetho</v>
      </c>
      <c r="H2013" s="81">
        <f t="shared" si="130"/>
        <v>0</v>
      </c>
    </row>
    <row r="2014" spans="2:8" x14ac:dyDescent="0.3">
      <c r="B2014" s="72">
        <v>2008</v>
      </c>
      <c r="C2014" s="92" t="s">
        <v>2309</v>
      </c>
      <c r="D2014" s="93">
        <f>VLOOKUP($B2014,'Data 2'!$A$6:$U$2935,2+$H$4)</f>
        <v>0</v>
      </c>
      <c r="E2014" s="93">
        <f t="shared" si="127"/>
        <v>2.0080000000000001E-2</v>
      </c>
      <c r="F2014" s="94">
        <f t="shared" si="128"/>
        <v>1447</v>
      </c>
      <c r="G2014" s="80" t="str">
        <f t="shared" si="129"/>
        <v>Jeeralang</v>
      </c>
      <c r="H2014" s="81">
        <f t="shared" si="130"/>
        <v>0</v>
      </c>
    </row>
    <row r="2015" spans="2:8" x14ac:dyDescent="0.3">
      <c r="B2015" s="72">
        <v>2009</v>
      </c>
      <c r="C2015" s="92" t="s">
        <v>2310</v>
      </c>
      <c r="D2015" s="93">
        <f>VLOOKUP($B2015,'Data 2'!$A$6:$U$2935,2+$H$4)</f>
        <v>3.4883720930232558</v>
      </c>
      <c r="E2015" s="93">
        <f t="shared" si="127"/>
        <v>3.508462093023256</v>
      </c>
      <c r="F2015" s="94">
        <f t="shared" si="128"/>
        <v>549</v>
      </c>
      <c r="G2015" s="80" t="str">
        <f t="shared" si="129"/>
        <v>Jarvis Creek</v>
      </c>
      <c r="H2015" s="81">
        <f t="shared" si="130"/>
        <v>0</v>
      </c>
    </row>
    <row r="2016" spans="2:8" x14ac:dyDescent="0.3">
      <c r="B2016" s="72">
        <v>2010</v>
      </c>
      <c r="C2016" s="92" t="s">
        <v>2311</v>
      </c>
      <c r="D2016" s="93">
        <f>VLOOKUP($B2016,'Data 2'!$A$6:$U$2935,2+$H$4)</f>
        <v>0</v>
      </c>
      <c r="E2016" s="93">
        <f t="shared" si="127"/>
        <v>2.0100000000000003E-2</v>
      </c>
      <c r="F2016" s="94">
        <f t="shared" si="128"/>
        <v>1446</v>
      </c>
      <c r="G2016" s="80" t="str">
        <f t="shared" si="129"/>
        <v>Jarrahmond</v>
      </c>
      <c r="H2016" s="81">
        <f t="shared" si="130"/>
        <v>0</v>
      </c>
    </row>
    <row r="2017" spans="2:8" x14ac:dyDescent="0.3">
      <c r="B2017" s="72">
        <v>2011</v>
      </c>
      <c r="C2017" s="92" t="s">
        <v>2312</v>
      </c>
      <c r="D2017" s="93">
        <f>VLOOKUP($B2017,'Data 2'!$A$6:$U$2935,2+$H$4)</f>
        <v>0</v>
      </c>
      <c r="E2017" s="93">
        <f t="shared" si="127"/>
        <v>2.0110000000000003E-2</v>
      </c>
      <c r="F2017" s="94">
        <f t="shared" si="128"/>
        <v>1445</v>
      </c>
      <c r="G2017" s="80" t="str">
        <f t="shared" si="129"/>
        <v>Jarklin</v>
      </c>
      <c r="H2017" s="81">
        <f t="shared" si="130"/>
        <v>0</v>
      </c>
    </row>
    <row r="2018" spans="2:8" x14ac:dyDescent="0.3">
      <c r="B2018" s="72">
        <v>2012</v>
      </c>
      <c r="C2018" s="92" t="s">
        <v>2313</v>
      </c>
      <c r="D2018" s="93">
        <f>VLOOKUP($B2018,'Data 2'!$A$6:$U$2935,2+$H$4)</f>
        <v>0</v>
      </c>
      <c r="E2018" s="93">
        <f t="shared" si="127"/>
        <v>2.0120000000000002E-2</v>
      </c>
      <c r="F2018" s="94">
        <f t="shared" si="128"/>
        <v>1444</v>
      </c>
      <c r="G2018" s="80" t="str">
        <f t="shared" si="129"/>
        <v>Jancourt</v>
      </c>
      <c r="H2018" s="81">
        <f t="shared" si="130"/>
        <v>0</v>
      </c>
    </row>
    <row r="2019" spans="2:8" x14ac:dyDescent="0.3">
      <c r="B2019" s="72">
        <v>2013</v>
      </c>
      <c r="C2019" s="92" t="s">
        <v>2314</v>
      </c>
      <c r="D2019" s="93">
        <f>VLOOKUP($B2019,'Data 2'!$A$6:$U$2935,2+$H$4)</f>
        <v>0</v>
      </c>
      <c r="E2019" s="93">
        <f t="shared" si="127"/>
        <v>2.0130000000000002E-2</v>
      </c>
      <c r="F2019" s="94">
        <f t="shared" si="128"/>
        <v>1443</v>
      </c>
      <c r="G2019" s="80" t="str">
        <f t="shared" si="129"/>
        <v>Jamieson (Vic.)</v>
      </c>
      <c r="H2019" s="81">
        <f t="shared" si="130"/>
        <v>0</v>
      </c>
    </row>
    <row r="2020" spans="2:8" x14ac:dyDescent="0.3">
      <c r="B2020" s="72">
        <v>2014</v>
      </c>
      <c r="C2020" s="92" t="s">
        <v>475</v>
      </c>
      <c r="D2020" s="93">
        <f>VLOOKUP($B2020,'Data 2'!$A$6:$U$2935,2+$H$4)</f>
        <v>11.702127659574469</v>
      </c>
      <c r="E2020" s="93">
        <f t="shared" si="127"/>
        <v>11.722267659574468</v>
      </c>
      <c r="F2020" s="94">
        <f t="shared" si="128"/>
        <v>121</v>
      </c>
      <c r="G2020" s="80" t="str">
        <f t="shared" si="129"/>
        <v>Jam Jerrup</v>
      </c>
      <c r="H2020" s="81">
        <f t="shared" si="130"/>
        <v>0</v>
      </c>
    </row>
    <row r="2021" spans="2:8" x14ac:dyDescent="0.3">
      <c r="B2021" s="72">
        <v>2015</v>
      </c>
      <c r="C2021" s="92" t="s">
        <v>2315</v>
      </c>
      <c r="D2021" s="93">
        <f>VLOOKUP($B2021,'Data 2'!$A$6:$U$2935,2+$H$4)</f>
        <v>0</v>
      </c>
      <c r="E2021" s="93">
        <f t="shared" si="127"/>
        <v>2.0150000000000001E-2</v>
      </c>
      <c r="F2021" s="94">
        <f t="shared" si="128"/>
        <v>1442</v>
      </c>
      <c r="G2021" s="80" t="str">
        <f t="shared" si="129"/>
        <v>Jacob Creek</v>
      </c>
      <c r="H2021" s="81">
        <f t="shared" si="130"/>
        <v>0</v>
      </c>
    </row>
    <row r="2022" spans="2:8" x14ac:dyDescent="0.3">
      <c r="B2022" s="72">
        <v>2016</v>
      </c>
      <c r="C2022" s="92" t="s">
        <v>476</v>
      </c>
      <c r="D2022" s="93">
        <f>VLOOKUP($B2022,'Data 2'!$A$6:$U$2935,2+$H$4)</f>
        <v>3.2374100719424459</v>
      </c>
      <c r="E2022" s="93">
        <f t="shared" si="127"/>
        <v>3.2575700719424461</v>
      </c>
      <c r="F2022" s="94">
        <f t="shared" si="128"/>
        <v>571</v>
      </c>
      <c r="G2022" s="80" t="str">
        <f t="shared" si="129"/>
        <v>Jack River</v>
      </c>
      <c r="H2022" s="81">
        <f t="shared" si="130"/>
        <v>0</v>
      </c>
    </row>
    <row r="2023" spans="2:8" x14ac:dyDescent="0.3">
      <c r="B2023" s="72">
        <v>2017</v>
      </c>
      <c r="C2023" s="92" t="s">
        <v>2316</v>
      </c>
      <c r="D2023" s="93">
        <f>VLOOKUP($B2023,'Data 2'!$A$6:$U$2935,2+$H$4)</f>
        <v>16.666666666666664</v>
      </c>
      <c r="E2023" s="93">
        <f t="shared" si="127"/>
        <v>16.686836666666665</v>
      </c>
      <c r="F2023" s="94">
        <f t="shared" si="128"/>
        <v>63</v>
      </c>
      <c r="G2023" s="80" t="str">
        <f t="shared" si="129"/>
        <v>Ivanhoe East</v>
      </c>
      <c r="H2023" s="81">
        <f t="shared" si="130"/>
        <v>0</v>
      </c>
    </row>
    <row r="2024" spans="2:8" x14ac:dyDescent="0.3">
      <c r="B2024" s="72">
        <v>2018</v>
      </c>
      <c r="C2024" s="92" t="s">
        <v>2317</v>
      </c>
      <c r="D2024" s="93">
        <f>VLOOKUP($B2024,'Data 2'!$A$6:$U$2935,2+$H$4)</f>
        <v>0</v>
      </c>
      <c r="E2024" s="93">
        <f t="shared" si="127"/>
        <v>2.018E-2</v>
      </c>
      <c r="F2024" s="94">
        <f t="shared" si="128"/>
        <v>1441</v>
      </c>
      <c r="G2024" s="80" t="str">
        <f t="shared" si="129"/>
        <v>Irrewillipe East</v>
      </c>
      <c r="H2024" s="81">
        <f t="shared" si="130"/>
        <v>0</v>
      </c>
    </row>
    <row r="2025" spans="2:8" x14ac:dyDescent="0.3">
      <c r="B2025" s="72">
        <v>2019</v>
      </c>
      <c r="C2025" s="92" t="s">
        <v>2318</v>
      </c>
      <c r="D2025" s="93">
        <f>VLOOKUP($B2025,'Data 2'!$A$6:$U$2935,2+$H$4)</f>
        <v>0</v>
      </c>
      <c r="E2025" s="93">
        <f t="shared" si="127"/>
        <v>2.0190000000000003E-2</v>
      </c>
      <c r="F2025" s="94">
        <f t="shared" si="128"/>
        <v>1440</v>
      </c>
      <c r="G2025" s="80" t="str">
        <f t="shared" si="129"/>
        <v>Irrewillipe</v>
      </c>
      <c r="H2025" s="81">
        <f t="shared" si="130"/>
        <v>0</v>
      </c>
    </row>
    <row r="2026" spans="2:8" x14ac:dyDescent="0.3">
      <c r="B2026" s="72">
        <v>2020</v>
      </c>
      <c r="C2026" s="92" t="s">
        <v>2319</v>
      </c>
      <c r="D2026" s="93">
        <f>VLOOKUP($B2026,'Data 2'!$A$6:$U$2935,2+$H$4)</f>
        <v>0</v>
      </c>
      <c r="E2026" s="93">
        <f t="shared" si="127"/>
        <v>2.0200000000000003E-2</v>
      </c>
      <c r="F2026" s="94">
        <f t="shared" si="128"/>
        <v>1439</v>
      </c>
      <c r="G2026" s="80" t="str">
        <f t="shared" si="129"/>
        <v>Irrewarra</v>
      </c>
      <c r="H2026" s="81">
        <f t="shared" si="130"/>
        <v>0</v>
      </c>
    </row>
    <row r="2027" spans="2:8" x14ac:dyDescent="0.3">
      <c r="B2027" s="72">
        <v>2021</v>
      </c>
      <c r="C2027" s="92" t="s">
        <v>2320</v>
      </c>
      <c r="D2027" s="93">
        <f>VLOOKUP($B2027,'Data 2'!$A$6:$U$2935,2+$H$4)</f>
        <v>0</v>
      </c>
      <c r="E2027" s="93">
        <f t="shared" si="127"/>
        <v>2.0210000000000002E-2</v>
      </c>
      <c r="F2027" s="94">
        <f t="shared" si="128"/>
        <v>1438</v>
      </c>
      <c r="G2027" s="80" t="str">
        <f t="shared" si="129"/>
        <v>Irishtown (Vic.)</v>
      </c>
      <c r="H2027" s="81">
        <f t="shared" si="130"/>
        <v>0</v>
      </c>
    </row>
    <row r="2028" spans="2:8" x14ac:dyDescent="0.3">
      <c r="B2028" s="72">
        <v>2022</v>
      </c>
      <c r="C2028" s="92" t="s">
        <v>2321</v>
      </c>
      <c r="D2028" s="93">
        <f>VLOOKUP($B2028,'Data 2'!$A$6:$U$2935,2+$H$4)</f>
        <v>0</v>
      </c>
      <c r="E2028" s="93">
        <f t="shared" si="127"/>
        <v>2.0220000000000002E-2</v>
      </c>
      <c r="F2028" s="94">
        <f t="shared" si="128"/>
        <v>1437</v>
      </c>
      <c r="G2028" s="80" t="str">
        <f t="shared" si="129"/>
        <v>Iraak</v>
      </c>
      <c r="H2028" s="81">
        <f t="shared" si="130"/>
        <v>0</v>
      </c>
    </row>
    <row r="2029" spans="2:8" x14ac:dyDescent="0.3">
      <c r="B2029" s="72">
        <v>2023</v>
      </c>
      <c r="C2029" s="92" t="s">
        <v>2322</v>
      </c>
      <c r="D2029" s="93">
        <f>VLOOKUP($B2029,'Data 2'!$A$6:$U$2935,2+$H$4)</f>
        <v>0</v>
      </c>
      <c r="E2029" s="93">
        <f t="shared" si="127"/>
        <v>2.0230000000000001E-2</v>
      </c>
      <c r="F2029" s="94">
        <f t="shared" si="128"/>
        <v>1436</v>
      </c>
      <c r="G2029" s="80" t="str">
        <f t="shared" si="129"/>
        <v>Iona</v>
      </c>
      <c r="H2029" s="81">
        <f t="shared" si="130"/>
        <v>0</v>
      </c>
    </row>
    <row r="2030" spans="2:8" x14ac:dyDescent="0.3">
      <c r="B2030" s="72">
        <v>2024</v>
      </c>
      <c r="C2030" s="92" t="s">
        <v>2323</v>
      </c>
      <c r="D2030" s="93">
        <f>VLOOKUP($B2030,'Data 2'!$A$6:$U$2935,2+$H$4)</f>
        <v>0</v>
      </c>
      <c r="E2030" s="93">
        <f t="shared" si="127"/>
        <v>2.0240000000000001E-2</v>
      </c>
      <c r="F2030" s="94">
        <f t="shared" si="128"/>
        <v>1435</v>
      </c>
      <c r="G2030" s="80" t="str">
        <f t="shared" si="129"/>
        <v>Invermay Park</v>
      </c>
      <c r="H2030" s="81">
        <f t="shared" si="130"/>
        <v>0</v>
      </c>
    </row>
    <row r="2031" spans="2:8" x14ac:dyDescent="0.3">
      <c r="B2031" s="72">
        <v>2025</v>
      </c>
      <c r="C2031" s="92" t="s">
        <v>2324</v>
      </c>
      <c r="D2031" s="93">
        <f>VLOOKUP($B2031,'Data 2'!$A$6:$U$2935,2+$H$4)</f>
        <v>0</v>
      </c>
      <c r="E2031" s="93">
        <f t="shared" si="127"/>
        <v>2.0250000000000001E-2</v>
      </c>
      <c r="F2031" s="94">
        <f t="shared" si="128"/>
        <v>1434</v>
      </c>
      <c r="G2031" s="80" t="str">
        <f t="shared" si="129"/>
        <v>Invermay (Vic.)</v>
      </c>
      <c r="H2031" s="81">
        <f t="shared" si="130"/>
        <v>0</v>
      </c>
    </row>
    <row r="2032" spans="2:8" x14ac:dyDescent="0.3">
      <c r="B2032" s="72">
        <v>2026</v>
      </c>
      <c r="C2032" s="92" t="s">
        <v>2325</v>
      </c>
      <c r="D2032" s="93">
        <f>VLOOKUP($B2032,'Data 2'!$A$6:$U$2935,2+$H$4)</f>
        <v>0</v>
      </c>
      <c r="E2032" s="93">
        <f t="shared" si="127"/>
        <v>2.026E-2</v>
      </c>
      <c r="F2032" s="94">
        <f t="shared" si="128"/>
        <v>1433</v>
      </c>
      <c r="G2032" s="80" t="str">
        <f t="shared" si="129"/>
        <v>Invergordon (Vic.)</v>
      </c>
      <c r="H2032" s="81">
        <f t="shared" si="130"/>
        <v>0</v>
      </c>
    </row>
    <row r="2033" spans="2:8" x14ac:dyDescent="0.3">
      <c r="B2033" s="72">
        <v>2027</v>
      </c>
      <c r="C2033" s="92" t="s">
        <v>477</v>
      </c>
      <c r="D2033" s="93">
        <f>VLOOKUP($B2033,'Data 2'!$A$6:$U$2935,2+$H$4)</f>
        <v>6.9559228650137737</v>
      </c>
      <c r="E2033" s="93">
        <f t="shared" si="127"/>
        <v>6.9761928650137737</v>
      </c>
      <c r="F2033" s="94">
        <f t="shared" si="128"/>
        <v>283</v>
      </c>
      <c r="G2033" s="80" t="str">
        <f t="shared" si="129"/>
        <v>Ingliston</v>
      </c>
      <c r="H2033" s="81">
        <f t="shared" si="130"/>
        <v>0</v>
      </c>
    </row>
    <row r="2034" spans="2:8" x14ac:dyDescent="0.3">
      <c r="B2034" s="72">
        <v>2028</v>
      </c>
      <c r="C2034" s="92" t="s">
        <v>2326</v>
      </c>
      <c r="D2034" s="93">
        <f>VLOOKUP($B2034,'Data 2'!$A$6:$U$2935,2+$H$4)</f>
        <v>0</v>
      </c>
      <c r="E2034" s="93">
        <f t="shared" si="127"/>
        <v>2.0280000000000003E-2</v>
      </c>
      <c r="F2034" s="94">
        <f t="shared" si="128"/>
        <v>1432</v>
      </c>
      <c r="G2034" s="80" t="str">
        <f t="shared" si="129"/>
        <v>Indigo Valley</v>
      </c>
      <c r="H2034" s="81">
        <f t="shared" si="130"/>
        <v>0</v>
      </c>
    </row>
    <row r="2035" spans="2:8" x14ac:dyDescent="0.3">
      <c r="B2035" s="72">
        <v>2029</v>
      </c>
      <c r="C2035" s="92" t="s">
        <v>2327</v>
      </c>
      <c r="D2035" s="93">
        <f>VLOOKUP($B2035,'Data 2'!$A$6:$U$2935,2+$H$4)</f>
        <v>6.4102564102564097</v>
      </c>
      <c r="E2035" s="93">
        <f t="shared" si="127"/>
        <v>6.4305464102564098</v>
      </c>
      <c r="F2035" s="94">
        <f t="shared" si="128"/>
        <v>318</v>
      </c>
      <c r="G2035" s="80" t="str">
        <f t="shared" si="129"/>
        <v>Illowa</v>
      </c>
      <c r="H2035" s="81">
        <f t="shared" si="130"/>
        <v>0</v>
      </c>
    </row>
    <row r="2036" spans="2:8" x14ac:dyDescent="0.3">
      <c r="B2036" s="72">
        <v>2030</v>
      </c>
      <c r="C2036" s="92" t="s">
        <v>2328</v>
      </c>
      <c r="D2036" s="93">
        <f>VLOOKUP($B2036,'Data 2'!$A$6:$U$2935,2+$H$4)</f>
        <v>0</v>
      </c>
      <c r="E2036" s="93">
        <f t="shared" si="127"/>
        <v>2.0300000000000002E-2</v>
      </c>
      <c r="F2036" s="94">
        <f t="shared" si="128"/>
        <v>1431</v>
      </c>
      <c r="G2036" s="80" t="str">
        <f t="shared" si="129"/>
        <v>Illawarra</v>
      </c>
      <c r="H2036" s="81">
        <f t="shared" si="130"/>
        <v>0</v>
      </c>
    </row>
    <row r="2037" spans="2:8" x14ac:dyDescent="0.3">
      <c r="B2037" s="72">
        <v>2031</v>
      </c>
      <c r="C2037" s="92" t="s">
        <v>2329</v>
      </c>
      <c r="D2037" s="93">
        <f>VLOOKUP($B2037,'Data 2'!$A$6:$U$2935,2+$H$4)</f>
        <v>0</v>
      </c>
      <c r="E2037" s="93">
        <f t="shared" si="127"/>
        <v>2.0310000000000002E-2</v>
      </c>
      <c r="F2037" s="94">
        <f t="shared" si="128"/>
        <v>1430</v>
      </c>
      <c r="G2037" s="80" t="str">
        <f t="shared" si="129"/>
        <v>Illabarook</v>
      </c>
      <c r="H2037" s="81">
        <f t="shared" si="130"/>
        <v>0</v>
      </c>
    </row>
    <row r="2038" spans="2:8" x14ac:dyDescent="0.3">
      <c r="B2038" s="72">
        <v>2032</v>
      </c>
      <c r="C2038" s="92" t="s">
        <v>2330</v>
      </c>
      <c r="D2038" s="93">
        <f>VLOOKUP($B2038,'Data 2'!$A$6:$U$2935,2+$H$4)</f>
        <v>6.3492063492063489</v>
      </c>
      <c r="E2038" s="93">
        <f t="shared" si="127"/>
        <v>6.3695263492063487</v>
      </c>
      <c r="F2038" s="94">
        <f t="shared" si="128"/>
        <v>322</v>
      </c>
      <c r="G2038" s="80" t="str">
        <f t="shared" si="129"/>
        <v>Iguana Creek</v>
      </c>
      <c r="H2038" s="81">
        <f t="shared" si="130"/>
        <v>0</v>
      </c>
    </row>
    <row r="2039" spans="2:8" x14ac:dyDescent="0.3">
      <c r="B2039" s="72">
        <v>2033</v>
      </c>
      <c r="C2039" s="92" t="s">
        <v>2331</v>
      </c>
      <c r="D2039" s="93">
        <f>VLOOKUP($B2039,'Data 2'!$A$6:$U$2935,2+$H$4)</f>
        <v>0</v>
      </c>
      <c r="E2039" s="93">
        <f t="shared" si="127"/>
        <v>2.0330000000000001E-2</v>
      </c>
      <c r="F2039" s="94">
        <f t="shared" si="128"/>
        <v>1429</v>
      </c>
      <c r="G2039" s="80" t="str">
        <f t="shared" si="129"/>
        <v>Icy Creek</v>
      </c>
      <c r="H2039" s="81">
        <f t="shared" si="130"/>
        <v>0</v>
      </c>
    </row>
    <row r="2040" spans="2:8" x14ac:dyDescent="0.3">
      <c r="B2040" s="72">
        <v>2034</v>
      </c>
      <c r="C2040" s="92" t="s">
        <v>2332</v>
      </c>
      <c r="D2040" s="93">
        <f>VLOOKUP($B2040,'Data 2'!$A$6:$U$2935,2+$H$4)</f>
        <v>0</v>
      </c>
      <c r="E2040" s="93">
        <f t="shared" si="127"/>
        <v>2.034E-2</v>
      </c>
      <c r="F2040" s="94">
        <f t="shared" si="128"/>
        <v>1428</v>
      </c>
      <c r="G2040" s="80" t="str">
        <f t="shared" si="129"/>
        <v>Huon Creek</v>
      </c>
      <c r="H2040" s="81">
        <f t="shared" si="130"/>
        <v>0</v>
      </c>
    </row>
    <row r="2041" spans="2:8" x14ac:dyDescent="0.3">
      <c r="B2041" s="72">
        <v>2035</v>
      </c>
      <c r="C2041" s="92" t="s">
        <v>2333</v>
      </c>
      <c r="D2041" s="93">
        <f>VLOOKUP($B2041,'Data 2'!$A$6:$U$2935,2+$H$4)</f>
        <v>0</v>
      </c>
      <c r="E2041" s="93">
        <f t="shared" si="127"/>
        <v>2.035E-2</v>
      </c>
      <c r="F2041" s="94">
        <f t="shared" si="128"/>
        <v>1427</v>
      </c>
      <c r="G2041" s="80" t="str">
        <f t="shared" si="129"/>
        <v>Huon</v>
      </c>
      <c r="H2041" s="81">
        <f t="shared" si="130"/>
        <v>0</v>
      </c>
    </row>
    <row r="2042" spans="2:8" x14ac:dyDescent="0.3">
      <c r="B2042" s="72">
        <v>2036</v>
      </c>
      <c r="C2042" s="92" t="s">
        <v>2334</v>
      </c>
      <c r="D2042" s="93">
        <f>VLOOKUP($B2042,'Data 2'!$A$6:$U$2935,2+$H$4)</f>
        <v>1.1019283746556474</v>
      </c>
      <c r="E2042" s="93">
        <f t="shared" si="127"/>
        <v>1.1222883746556473</v>
      </c>
      <c r="F2042" s="94">
        <f t="shared" si="128"/>
        <v>725</v>
      </c>
      <c r="G2042" s="80" t="str">
        <f t="shared" si="129"/>
        <v>Huntly North</v>
      </c>
      <c r="H2042" s="81">
        <f t="shared" si="130"/>
        <v>0</v>
      </c>
    </row>
    <row r="2043" spans="2:8" x14ac:dyDescent="0.3">
      <c r="B2043" s="72">
        <v>2037</v>
      </c>
      <c r="C2043" s="92" t="s">
        <v>478</v>
      </c>
      <c r="D2043" s="93">
        <f>VLOOKUP($B2043,'Data 2'!$A$6:$U$2935,2+$H$4)</f>
        <v>1.8315018315018317</v>
      </c>
      <c r="E2043" s="93">
        <f t="shared" si="127"/>
        <v>1.8518718315018317</v>
      </c>
      <c r="F2043" s="94">
        <f t="shared" si="128"/>
        <v>688</v>
      </c>
      <c r="G2043" s="80" t="str">
        <f t="shared" si="129"/>
        <v>Huntingdale (Vic.)</v>
      </c>
      <c r="H2043" s="81">
        <f t="shared" si="130"/>
        <v>0</v>
      </c>
    </row>
    <row r="2044" spans="2:8" x14ac:dyDescent="0.3">
      <c r="B2044" s="72">
        <v>2038</v>
      </c>
      <c r="C2044" s="92" t="s">
        <v>2335</v>
      </c>
      <c r="D2044" s="93">
        <f>VLOOKUP($B2044,'Data 2'!$A$6:$U$2935,2+$H$4)</f>
        <v>0.77922077922077926</v>
      </c>
      <c r="E2044" s="93">
        <f t="shared" si="127"/>
        <v>0.79960077922077921</v>
      </c>
      <c r="F2044" s="94">
        <f t="shared" si="128"/>
        <v>737</v>
      </c>
      <c r="G2044" s="80" t="str">
        <f t="shared" si="129"/>
        <v>Hunterston</v>
      </c>
      <c r="H2044" s="81">
        <f t="shared" si="130"/>
        <v>0</v>
      </c>
    </row>
    <row r="2045" spans="2:8" x14ac:dyDescent="0.3">
      <c r="B2045" s="72">
        <v>2039</v>
      </c>
      <c r="C2045" s="92" t="s">
        <v>2336</v>
      </c>
      <c r="D2045" s="93">
        <f>VLOOKUP($B2045,'Data 2'!$A$6:$U$2935,2+$H$4)</f>
        <v>0</v>
      </c>
      <c r="E2045" s="93">
        <f t="shared" si="127"/>
        <v>2.0390000000000002E-2</v>
      </c>
      <c r="F2045" s="94">
        <f t="shared" si="128"/>
        <v>1426</v>
      </c>
      <c r="G2045" s="80" t="str">
        <f t="shared" si="129"/>
        <v>Hunter</v>
      </c>
      <c r="H2045" s="81">
        <f t="shared" si="130"/>
        <v>0</v>
      </c>
    </row>
    <row r="2046" spans="2:8" x14ac:dyDescent="0.3">
      <c r="B2046" s="72">
        <v>2040</v>
      </c>
      <c r="C2046" s="92" t="s">
        <v>2337</v>
      </c>
      <c r="D2046" s="93">
        <f>VLOOKUP($B2046,'Data 2'!$A$6:$U$2935,2+$H$4)</f>
        <v>0</v>
      </c>
      <c r="E2046" s="93">
        <f t="shared" si="127"/>
        <v>2.0400000000000001E-2</v>
      </c>
      <c r="F2046" s="94">
        <f t="shared" si="128"/>
        <v>1425</v>
      </c>
      <c r="G2046" s="80" t="str">
        <f t="shared" si="129"/>
        <v>Humevale</v>
      </c>
      <c r="H2046" s="81">
        <f t="shared" si="130"/>
        <v>0</v>
      </c>
    </row>
    <row r="2047" spans="2:8" x14ac:dyDescent="0.3">
      <c r="B2047" s="72">
        <v>2041</v>
      </c>
      <c r="C2047" s="92" t="s">
        <v>479</v>
      </c>
      <c r="D2047" s="93">
        <f>VLOOKUP($B2047,'Data 2'!$A$6:$U$2935,2+$H$4)</f>
        <v>3.9897039897039894</v>
      </c>
      <c r="E2047" s="93">
        <f t="shared" si="127"/>
        <v>4.0101139897039895</v>
      </c>
      <c r="F2047" s="94">
        <f t="shared" si="128"/>
        <v>504</v>
      </c>
      <c r="G2047" s="80" t="str">
        <f t="shared" si="129"/>
        <v>Howqua Inlet</v>
      </c>
      <c r="H2047" s="81">
        <f t="shared" si="130"/>
        <v>0</v>
      </c>
    </row>
    <row r="2048" spans="2:8" x14ac:dyDescent="0.3">
      <c r="B2048" s="72">
        <v>2042</v>
      </c>
      <c r="C2048" s="92" t="s">
        <v>480</v>
      </c>
      <c r="D2048" s="93">
        <f>VLOOKUP($B2048,'Data 2'!$A$6:$U$2935,2+$H$4)</f>
        <v>2.4</v>
      </c>
      <c r="E2048" s="93">
        <f t="shared" si="127"/>
        <v>2.42042</v>
      </c>
      <c r="F2048" s="94">
        <f t="shared" si="128"/>
        <v>651</v>
      </c>
      <c r="G2048" s="80" t="str">
        <f t="shared" si="129"/>
        <v>Howqua Hills</v>
      </c>
      <c r="H2048" s="81">
        <f t="shared" si="130"/>
        <v>0</v>
      </c>
    </row>
    <row r="2049" spans="2:8" x14ac:dyDescent="0.3">
      <c r="B2049" s="72">
        <v>2043</v>
      </c>
      <c r="C2049" s="92" t="s">
        <v>2338</v>
      </c>
      <c r="D2049" s="93">
        <f>VLOOKUP($B2049,'Data 2'!$A$6:$U$2935,2+$H$4)</f>
        <v>0</v>
      </c>
      <c r="E2049" s="93">
        <f t="shared" si="127"/>
        <v>2.043E-2</v>
      </c>
      <c r="F2049" s="94">
        <f t="shared" si="128"/>
        <v>1424</v>
      </c>
      <c r="G2049" s="80" t="str">
        <f t="shared" si="129"/>
        <v>Howqua</v>
      </c>
      <c r="H2049" s="81">
        <f t="shared" si="130"/>
        <v>0</v>
      </c>
    </row>
    <row r="2050" spans="2:8" x14ac:dyDescent="0.3">
      <c r="B2050" s="72">
        <v>2044</v>
      </c>
      <c r="C2050" s="92" t="s">
        <v>2339</v>
      </c>
      <c r="D2050" s="93">
        <f>VLOOKUP($B2050,'Data 2'!$A$6:$U$2935,2+$H$4)</f>
        <v>0</v>
      </c>
      <c r="E2050" s="93">
        <f t="shared" si="127"/>
        <v>2.0440000000000003E-2</v>
      </c>
      <c r="F2050" s="94">
        <f t="shared" si="128"/>
        <v>1423</v>
      </c>
      <c r="G2050" s="80" t="str">
        <f t="shared" si="129"/>
        <v>Howitt Plains</v>
      </c>
      <c r="H2050" s="81">
        <f t="shared" si="130"/>
        <v>0</v>
      </c>
    </row>
    <row r="2051" spans="2:8" x14ac:dyDescent="0.3">
      <c r="B2051" s="72">
        <v>2045</v>
      </c>
      <c r="C2051" s="92" t="s">
        <v>2340</v>
      </c>
      <c r="D2051" s="93">
        <f>VLOOKUP($B2051,'Data 2'!$A$6:$U$2935,2+$H$4)</f>
        <v>0</v>
      </c>
      <c r="E2051" s="93">
        <f t="shared" si="127"/>
        <v>2.0450000000000003E-2</v>
      </c>
      <c r="F2051" s="94">
        <f t="shared" si="128"/>
        <v>1422</v>
      </c>
      <c r="G2051" s="80" t="str">
        <f t="shared" si="129"/>
        <v>Howes Creek</v>
      </c>
      <c r="H2051" s="81">
        <f t="shared" si="130"/>
        <v>0</v>
      </c>
    </row>
    <row r="2052" spans="2:8" x14ac:dyDescent="0.3">
      <c r="B2052" s="72">
        <v>2046</v>
      </c>
      <c r="C2052" s="92" t="s">
        <v>2341</v>
      </c>
      <c r="D2052" s="93">
        <f>VLOOKUP($B2052,'Data 2'!$A$6:$U$2935,2+$H$4)</f>
        <v>0</v>
      </c>
      <c r="E2052" s="93">
        <f t="shared" si="127"/>
        <v>2.0460000000000002E-2</v>
      </c>
      <c r="F2052" s="94">
        <f t="shared" si="128"/>
        <v>1421</v>
      </c>
      <c r="G2052" s="80" t="str">
        <f t="shared" si="129"/>
        <v>Hotspur</v>
      </c>
      <c r="H2052" s="81">
        <f t="shared" si="130"/>
        <v>0</v>
      </c>
    </row>
    <row r="2053" spans="2:8" x14ac:dyDescent="0.3">
      <c r="B2053" s="72">
        <v>2047</v>
      </c>
      <c r="C2053" s="92" t="s">
        <v>481</v>
      </c>
      <c r="D2053" s="93">
        <f>VLOOKUP($B2053,'Data 2'!$A$6:$U$2935,2+$H$4)</f>
        <v>2.2573363431151243</v>
      </c>
      <c r="E2053" s="93">
        <f t="shared" si="127"/>
        <v>2.2778063431151243</v>
      </c>
      <c r="F2053" s="94">
        <f t="shared" si="128"/>
        <v>663</v>
      </c>
      <c r="G2053" s="80" t="str">
        <f t="shared" si="129"/>
        <v>Hotham Heights</v>
      </c>
      <c r="H2053" s="81">
        <f t="shared" si="130"/>
        <v>0</v>
      </c>
    </row>
    <row r="2054" spans="2:8" x14ac:dyDescent="0.3">
      <c r="B2054" s="72">
        <v>2048</v>
      </c>
      <c r="C2054" s="92" t="s">
        <v>2342</v>
      </c>
      <c r="D2054" s="93">
        <f>VLOOKUP($B2054,'Data 2'!$A$6:$U$2935,2+$H$4)</f>
        <v>0</v>
      </c>
      <c r="E2054" s="93">
        <f t="shared" si="127"/>
        <v>2.0480000000000002E-2</v>
      </c>
      <c r="F2054" s="94">
        <f t="shared" si="128"/>
        <v>1420</v>
      </c>
      <c r="G2054" s="80" t="str">
        <f t="shared" si="129"/>
        <v>Horfield</v>
      </c>
      <c r="H2054" s="81">
        <f t="shared" si="130"/>
        <v>0</v>
      </c>
    </row>
    <row r="2055" spans="2:8" x14ac:dyDescent="0.3">
      <c r="B2055" s="72">
        <v>2049</v>
      </c>
      <c r="C2055" s="92" t="s">
        <v>2343</v>
      </c>
      <c r="D2055" s="93">
        <f>VLOOKUP($B2055,'Data 2'!$A$6:$U$2935,2+$H$4)</f>
        <v>8.2474226804123703</v>
      </c>
      <c r="E2055" s="93">
        <f t="shared" si="127"/>
        <v>8.2679126804123708</v>
      </c>
      <c r="F2055" s="94">
        <f t="shared" si="128"/>
        <v>215</v>
      </c>
      <c r="G2055" s="80" t="str">
        <f t="shared" si="129"/>
        <v>Hordern Vale</v>
      </c>
      <c r="H2055" s="81">
        <f t="shared" si="130"/>
        <v>0</v>
      </c>
    </row>
    <row r="2056" spans="2:8" x14ac:dyDescent="0.3">
      <c r="B2056" s="72">
        <v>2050</v>
      </c>
      <c r="C2056" s="92" t="s">
        <v>482</v>
      </c>
      <c r="D2056" s="93">
        <f>VLOOKUP($B2056,'Data 2'!$A$6:$U$2935,2+$H$4)</f>
        <v>7.8947368421052628</v>
      </c>
      <c r="E2056" s="93">
        <f t="shared" ref="E2056:E2119" si="131">D2056+0.00001*B2056</f>
        <v>7.915236842105263</v>
      </c>
      <c r="F2056" s="94">
        <f t="shared" ref="F2056:F2119" si="132">RANK(E2056,E$7:E$2935)</f>
        <v>227</v>
      </c>
      <c r="G2056" s="80" t="str">
        <f t="shared" ref="G2056:G2119" si="133">VLOOKUP(MATCH(B2056,F$7:F$2935,0),$B$7:$D$2935,2)</f>
        <v>Homewood</v>
      </c>
      <c r="H2056" s="81">
        <f t="shared" ref="H2056:H2119" si="134">VLOOKUP(MATCH(B2056,F$7:F$2935,0),$B$7:$D$2935,3)</f>
        <v>0</v>
      </c>
    </row>
    <row r="2057" spans="2:8" x14ac:dyDescent="0.3">
      <c r="B2057" s="72">
        <v>2051</v>
      </c>
      <c r="C2057" s="92" t="s">
        <v>2344</v>
      </c>
      <c r="D2057" s="93">
        <f>VLOOKUP($B2057,'Data 2'!$A$6:$U$2935,2+$H$4)</f>
        <v>0</v>
      </c>
      <c r="E2057" s="93">
        <f t="shared" si="131"/>
        <v>2.051E-2</v>
      </c>
      <c r="F2057" s="94">
        <f t="shared" si="132"/>
        <v>1419</v>
      </c>
      <c r="G2057" s="80" t="str">
        <f t="shared" si="133"/>
        <v>Homerton</v>
      </c>
      <c r="H2057" s="81">
        <f t="shared" si="134"/>
        <v>0</v>
      </c>
    </row>
    <row r="2058" spans="2:8" x14ac:dyDescent="0.3">
      <c r="B2058" s="72">
        <v>2052</v>
      </c>
      <c r="C2058" s="92" t="s">
        <v>2345</v>
      </c>
      <c r="D2058" s="93">
        <f>VLOOKUP($B2058,'Data 2'!$A$6:$U$2935,2+$H$4)</f>
        <v>0</v>
      </c>
      <c r="E2058" s="93">
        <f t="shared" si="131"/>
        <v>2.052E-2</v>
      </c>
      <c r="F2058" s="94">
        <f t="shared" si="132"/>
        <v>1418</v>
      </c>
      <c r="G2058" s="80" t="str">
        <f t="shared" si="133"/>
        <v>Homebush (Vic.)</v>
      </c>
      <c r="H2058" s="81">
        <f t="shared" si="134"/>
        <v>0</v>
      </c>
    </row>
    <row r="2059" spans="2:8" x14ac:dyDescent="0.3">
      <c r="B2059" s="72">
        <v>2053</v>
      </c>
      <c r="C2059" s="92" t="s">
        <v>2346</v>
      </c>
      <c r="D2059" s="93">
        <f>VLOOKUP($B2059,'Data 2'!$A$6:$U$2935,2+$H$4)</f>
        <v>0</v>
      </c>
      <c r="E2059" s="93">
        <f t="shared" si="131"/>
        <v>2.0530000000000003E-2</v>
      </c>
      <c r="F2059" s="94">
        <f t="shared" si="132"/>
        <v>1417</v>
      </c>
      <c r="G2059" s="80" t="str">
        <f t="shared" si="133"/>
        <v>Hollands Landing</v>
      </c>
      <c r="H2059" s="81">
        <f t="shared" si="134"/>
        <v>0</v>
      </c>
    </row>
    <row r="2060" spans="2:8" x14ac:dyDescent="0.3">
      <c r="B2060" s="72">
        <v>2054</v>
      </c>
      <c r="C2060" s="92" t="s">
        <v>2347</v>
      </c>
      <c r="D2060" s="93">
        <f>VLOOKUP($B2060,'Data 2'!$A$6:$U$2935,2+$H$4)</f>
        <v>0</v>
      </c>
      <c r="E2060" s="93">
        <f t="shared" si="131"/>
        <v>2.0540000000000003E-2</v>
      </c>
      <c r="F2060" s="94">
        <f t="shared" si="132"/>
        <v>1416</v>
      </c>
      <c r="G2060" s="80" t="str">
        <f t="shared" si="133"/>
        <v>Hmas Cerberus</v>
      </c>
      <c r="H2060" s="81">
        <f t="shared" si="134"/>
        <v>0</v>
      </c>
    </row>
    <row r="2061" spans="2:8" x14ac:dyDescent="0.3">
      <c r="B2061" s="72">
        <v>2055</v>
      </c>
      <c r="C2061" s="92" t="s">
        <v>2348</v>
      </c>
      <c r="D2061" s="93">
        <f>VLOOKUP($B2061,'Data 2'!$A$6:$U$2935,2+$H$4)</f>
        <v>0</v>
      </c>
      <c r="E2061" s="93">
        <f t="shared" si="131"/>
        <v>2.0550000000000002E-2</v>
      </c>
      <c r="F2061" s="94">
        <f t="shared" si="132"/>
        <v>1415</v>
      </c>
      <c r="G2061" s="80" t="str">
        <f t="shared" si="133"/>
        <v>Hinnomunjie</v>
      </c>
      <c r="H2061" s="81">
        <f t="shared" si="134"/>
        <v>0</v>
      </c>
    </row>
    <row r="2062" spans="2:8" x14ac:dyDescent="0.3">
      <c r="B2062" s="72">
        <v>2056</v>
      </c>
      <c r="C2062" s="92" t="s">
        <v>2349</v>
      </c>
      <c r="D2062" s="93">
        <f>VLOOKUP($B2062,'Data 2'!$A$6:$U$2935,2+$H$4)</f>
        <v>11.111111111111111</v>
      </c>
      <c r="E2062" s="93">
        <f t="shared" si="131"/>
        <v>11.13167111111111</v>
      </c>
      <c r="F2062" s="94">
        <f t="shared" si="132"/>
        <v>131</v>
      </c>
      <c r="G2062" s="80" t="str">
        <f t="shared" si="133"/>
        <v>Hillside (East Gippsland - Vic.)</v>
      </c>
      <c r="H2062" s="81">
        <f t="shared" si="134"/>
        <v>0</v>
      </c>
    </row>
    <row r="2063" spans="2:8" x14ac:dyDescent="0.3">
      <c r="B2063" s="72">
        <v>2057</v>
      </c>
      <c r="C2063" s="92" t="s">
        <v>2350</v>
      </c>
      <c r="D2063" s="93">
        <f>VLOOKUP($B2063,'Data 2'!$A$6:$U$2935,2+$H$4)</f>
        <v>0</v>
      </c>
      <c r="E2063" s="93">
        <f t="shared" si="131"/>
        <v>2.0570000000000001E-2</v>
      </c>
      <c r="F2063" s="94">
        <f t="shared" si="132"/>
        <v>1414</v>
      </c>
      <c r="G2063" s="80" t="str">
        <f t="shared" si="133"/>
        <v>Hillcrest (Vic.)</v>
      </c>
      <c r="H2063" s="81">
        <f t="shared" si="134"/>
        <v>0</v>
      </c>
    </row>
    <row r="2064" spans="2:8" x14ac:dyDescent="0.3">
      <c r="B2064" s="72">
        <v>2058</v>
      </c>
      <c r="C2064" s="92" t="s">
        <v>2351</v>
      </c>
      <c r="D2064" s="93">
        <f>VLOOKUP($B2064,'Data 2'!$A$6:$U$2935,2+$H$4)</f>
        <v>0</v>
      </c>
      <c r="E2064" s="93">
        <f t="shared" si="131"/>
        <v>2.0580000000000001E-2</v>
      </c>
      <c r="F2064" s="94">
        <f t="shared" si="132"/>
        <v>1413</v>
      </c>
      <c r="G2064" s="80" t="str">
        <f t="shared" si="133"/>
        <v>Hill End (Vic.)</v>
      </c>
      <c r="H2064" s="81">
        <f t="shared" si="134"/>
        <v>0</v>
      </c>
    </row>
    <row r="2065" spans="2:8" x14ac:dyDescent="0.3">
      <c r="B2065" s="72">
        <v>2059</v>
      </c>
      <c r="C2065" s="92" t="s">
        <v>2352</v>
      </c>
      <c r="D2065" s="93">
        <f>VLOOKUP($B2065,'Data 2'!$A$6:$U$2935,2+$H$4)</f>
        <v>0</v>
      </c>
      <c r="E2065" s="93">
        <f t="shared" si="131"/>
        <v>2.0590000000000001E-2</v>
      </c>
      <c r="F2065" s="94">
        <f t="shared" si="132"/>
        <v>1412</v>
      </c>
      <c r="G2065" s="80" t="str">
        <f t="shared" si="133"/>
        <v>Hilgay</v>
      </c>
      <c r="H2065" s="81">
        <f t="shared" si="134"/>
        <v>0</v>
      </c>
    </row>
    <row r="2066" spans="2:8" x14ac:dyDescent="0.3">
      <c r="B2066" s="72">
        <v>2060</v>
      </c>
      <c r="C2066" s="92" t="s">
        <v>2353</v>
      </c>
      <c r="D2066" s="93">
        <f>VLOOKUP($B2066,'Data 2'!$A$6:$U$2935,2+$H$4)</f>
        <v>0</v>
      </c>
      <c r="E2066" s="93">
        <f t="shared" si="131"/>
        <v>2.06E-2</v>
      </c>
      <c r="F2066" s="94">
        <f t="shared" si="132"/>
        <v>1411</v>
      </c>
      <c r="G2066" s="80" t="str">
        <f t="shared" si="133"/>
        <v>Highlands</v>
      </c>
      <c r="H2066" s="81">
        <f t="shared" si="134"/>
        <v>0</v>
      </c>
    </row>
    <row r="2067" spans="2:8" x14ac:dyDescent="0.3">
      <c r="B2067" s="72">
        <v>2061</v>
      </c>
      <c r="C2067" s="92" t="s">
        <v>2354</v>
      </c>
      <c r="D2067" s="93">
        <f>VLOOKUP($B2067,'Data 2'!$A$6:$U$2935,2+$H$4)</f>
        <v>0</v>
      </c>
      <c r="E2067" s="93">
        <f t="shared" si="131"/>
        <v>2.0610000000000003E-2</v>
      </c>
      <c r="F2067" s="94">
        <f t="shared" si="132"/>
        <v>1410</v>
      </c>
      <c r="G2067" s="80" t="str">
        <f t="shared" si="133"/>
        <v>High Camp</v>
      </c>
      <c r="H2067" s="81">
        <f t="shared" si="134"/>
        <v>0</v>
      </c>
    </row>
    <row r="2068" spans="2:8" x14ac:dyDescent="0.3">
      <c r="B2068" s="72">
        <v>2062</v>
      </c>
      <c r="C2068" s="92" t="s">
        <v>2355</v>
      </c>
      <c r="D2068" s="93">
        <f>VLOOKUP($B2068,'Data 2'!$A$6:$U$2935,2+$H$4)</f>
        <v>0</v>
      </c>
      <c r="E2068" s="93">
        <f t="shared" si="131"/>
        <v>2.0620000000000003E-2</v>
      </c>
      <c r="F2068" s="94">
        <f t="shared" si="132"/>
        <v>1409</v>
      </c>
      <c r="G2068" s="80" t="str">
        <f t="shared" si="133"/>
        <v>Hiawatha</v>
      </c>
      <c r="H2068" s="81">
        <f t="shared" si="134"/>
        <v>0</v>
      </c>
    </row>
    <row r="2069" spans="2:8" x14ac:dyDescent="0.3">
      <c r="B2069" s="72">
        <v>2063</v>
      </c>
      <c r="C2069" s="92" t="s">
        <v>2356</v>
      </c>
      <c r="D2069" s="93">
        <f>VLOOKUP($B2069,'Data 2'!$A$6:$U$2935,2+$H$4)</f>
        <v>0</v>
      </c>
      <c r="E2069" s="93">
        <f t="shared" si="131"/>
        <v>2.0630000000000003E-2</v>
      </c>
      <c r="F2069" s="94">
        <f t="shared" si="132"/>
        <v>1408</v>
      </c>
      <c r="G2069" s="80" t="str">
        <f t="shared" si="133"/>
        <v>Hiamdale</v>
      </c>
      <c r="H2069" s="81">
        <f t="shared" si="134"/>
        <v>0</v>
      </c>
    </row>
    <row r="2070" spans="2:8" x14ac:dyDescent="0.3">
      <c r="B2070" s="72">
        <v>2064</v>
      </c>
      <c r="C2070" s="92" t="s">
        <v>2357</v>
      </c>
      <c r="D2070" s="93">
        <f>VLOOKUP($B2070,'Data 2'!$A$6:$U$2935,2+$H$4)</f>
        <v>0</v>
      </c>
      <c r="E2070" s="93">
        <f t="shared" si="131"/>
        <v>2.0640000000000002E-2</v>
      </c>
      <c r="F2070" s="94">
        <f t="shared" si="132"/>
        <v>1407</v>
      </c>
      <c r="G2070" s="80" t="str">
        <f t="shared" si="133"/>
        <v>Heywood</v>
      </c>
      <c r="H2070" s="81">
        <f t="shared" si="134"/>
        <v>0</v>
      </c>
    </row>
    <row r="2071" spans="2:8" x14ac:dyDescent="0.3">
      <c r="B2071" s="72">
        <v>2065</v>
      </c>
      <c r="C2071" s="92" t="s">
        <v>2358</v>
      </c>
      <c r="D2071" s="93">
        <f>VLOOKUP($B2071,'Data 2'!$A$6:$U$2935,2+$H$4)</f>
        <v>0</v>
      </c>
      <c r="E2071" s="93">
        <f t="shared" si="131"/>
        <v>2.0650000000000002E-2</v>
      </c>
      <c r="F2071" s="94">
        <f t="shared" si="132"/>
        <v>1406</v>
      </c>
      <c r="G2071" s="80" t="str">
        <f t="shared" si="133"/>
        <v>Heytesbury Lower</v>
      </c>
      <c r="H2071" s="81">
        <f t="shared" si="134"/>
        <v>0</v>
      </c>
    </row>
    <row r="2072" spans="2:8" x14ac:dyDescent="0.3">
      <c r="B2072" s="72">
        <v>2066</v>
      </c>
      <c r="C2072" s="92" t="s">
        <v>2359</v>
      </c>
      <c r="D2072" s="93">
        <f>VLOOKUP($B2072,'Data 2'!$A$6:$U$2935,2+$H$4)</f>
        <v>0</v>
      </c>
      <c r="E2072" s="93">
        <f t="shared" si="131"/>
        <v>2.0660000000000001E-2</v>
      </c>
      <c r="F2072" s="94">
        <f t="shared" si="132"/>
        <v>1405</v>
      </c>
      <c r="G2072" s="80" t="str">
        <f t="shared" si="133"/>
        <v>Hexham (Vic.)</v>
      </c>
      <c r="H2072" s="81">
        <f t="shared" si="134"/>
        <v>0</v>
      </c>
    </row>
    <row r="2073" spans="2:8" x14ac:dyDescent="0.3">
      <c r="B2073" s="72">
        <v>2067</v>
      </c>
      <c r="C2073" s="92" t="s">
        <v>2360</v>
      </c>
      <c r="D2073" s="93">
        <f>VLOOKUP($B2073,'Data 2'!$A$6:$U$2935,2+$H$4)</f>
        <v>0</v>
      </c>
      <c r="E2073" s="93">
        <f t="shared" si="131"/>
        <v>2.0670000000000001E-2</v>
      </c>
      <c r="F2073" s="94">
        <f t="shared" si="132"/>
        <v>1404</v>
      </c>
      <c r="G2073" s="80" t="str">
        <f t="shared" si="133"/>
        <v>Hesse</v>
      </c>
      <c r="H2073" s="81">
        <f t="shared" si="134"/>
        <v>0</v>
      </c>
    </row>
    <row r="2074" spans="2:8" x14ac:dyDescent="0.3">
      <c r="B2074" s="72">
        <v>2068</v>
      </c>
      <c r="C2074" s="92" t="s">
        <v>2361</v>
      </c>
      <c r="D2074" s="93">
        <f>VLOOKUP($B2074,'Data 2'!$A$6:$U$2935,2+$H$4)</f>
        <v>0</v>
      </c>
      <c r="E2074" s="93">
        <f t="shared" si="131"/>
        <v>2.068E-2</v>
      </c>
      <c r="F2074" s="94">
        <f t="shared" si="132"/>
        <v>1403</v>
      </c>
      <c r="G2074" s="80" t="str">
        <f t="shared" si="133"/>
        <v>Hesket</v>
      </c>
      <c r="H2074" s="81">
        <f t="shared" si="134"/>
        <v>0</v>
      </c>
    </row>
    <row r="2075" spans="2:8" x14ac:dyDescent="0.3">
      <c r="B2075" s="72">
        <v>2069</v>
      </c>
      <c r="C2075" s="92" t="s">
        <v>2362</v>
      </c>
      <c r="D2075" s="93">
        <f>VLOOKUP($B2075,'Data 2'!$A$6:$U$2935,2+$H$4)</f>
        <v>0</v>
      </c>
      <c r="E2075" s="93">
        <f t="shared" si="131"/>
        <v>2.069E-2</v>
      </c>
      <c r="F2075" s="94">
        <f t="shared" si="132"/>
        <v>1402</v>
      </c>
      <c r="G2075" s="80" t="str">
        <f t="shared" si="133"/>
        <v>Hernes Oak</v>
      </c>
      <c r="H2075" s="81">
        <f t="shared" si="134"/>
        <v>0</v>
      </c>
    </row>
    <row r="2076" spans="2:8" x14ac:dyDescent="0.3">
      <c r="B2076" s="72">
        <v>2070</v>
      </c>
      <c r="C2076" s="92" t="s">
        <v>2363</v>
      </c>
      <c r="D2076" s="93">
        <f>VLOOKUP($B2076,'Data 2'!$A$6:$U$2935,2+$H$4)</f>
        <v>0</v>
      </c>
      <c r="E2076" s="93">
        <f t="shared" si="131"/>
        <v>2.0700000000000003E-2</v>
      </c>
      <c r="F2076" s="94">
        <f t="shared" si="132"/>
        <v>1401</v>
      </c>
      <c r="G2076" s="80" t="str">
        <f t="shared" si="133"/>
        <v>Hepburn</v>
      </c>
      <c r="H2076" s="81">
        <f t="shared" si="134"/>
        <v>0</v>
      </c>
    </row>
    <row r="2077" spans="2:8" x14ac:dyDescent="0.3">
      <c r="B2077" s="72">
        <v>2071</v>
      </c>
      <c r="C2077" s="92" t="s">
        <v>2364</v>
      </c>
      <c r="D2077" s="93">
        <f>VLOOKUP($B2077,'Data 2'!$A$6:$U$2935,2+$H$4)</f>
        <v>0</v>
      </c>
      <c r="E2077" s="93">
        <f t="shared" si="131"/>
        <v>2.0710000000000003E-2</v>
      </c>
      <c r="F2077" s="94">
        <f t="shared" si="132"/>
        <v>1400</v>
      </c>
      <c r="G2077" s="80" t="str">
        <f t="shared" si="133"/>
        <v>Henty (Vic.)</v>
      </c>
      <c r="H2077" s="81">
        <f t="shared" si="134"/>
        <v>0</v>
      </c>
    </row>
    <row r="2078" spans="2:8" x14ac:dyDescent="0.3">
      <c r="B2078" s="72">
        <v>2072</v>
      </c>
      <c r="C2078" s="92" t="s">
        <v>2365</v>
      </c>
      <c r="D2078" s="93">
        <f>VLOOKUP($B2078,'Data 2'!$A$6:$U$2935,2+$H$4)</f>
        <v>0</v>
      </c>
      <c r="E2078" s="93">
        <f t="shared" si="131"/>
        <v>2.0720000000000002E-2</v>
      </c>
      <c r="F2078" s="94">
        <f t="shared" si="132"/>
        <v>1399</v>
      </c>
      <c r="G2078" s="80" t="str">
        <f t="shared" si="133"/>
        <v>Hensley Park</v>
      </c>
      <c r="H2078" s="81">
        <f t="shared" si="134"/>
        <v>0</v>
      </c>
    </row>
    <row r="2079" spans="2:8" x14ac:dyDescent="0.3">
      <c r="B2079" s="72">
        <v>2073</v>
      </c>
      <c r="C2079" s="92" t="s">
        <v>2366</v>
      </c>
      <c r="D2079" s="93">
        <f>VLOOKUP($B2079,'Data 2'!$A$6:$U$2935,2+$H$4)</f>
        <v>0</v>
      </c>
      <c r="E2079" s="93">
        <f t="shared" si="131"/>
        <v>2.0730000000000002E-2</v>
      </c>
      <c r="F2079" s="94">
        <f t="shared" si="132"/>
        <v>1398</v>
      </c>
      <c r="G2079" s="80" t="str">
        <f t="shared" si="133"/>
        <v>Hedley</v>
      </c>
      <c r="H2079" s="81">
        <f t="shared" si="134"/>
        <v>0</v>
      </c>
    </row>
    <row r="2080" spans="2:8" x14ac:dyDescent="0.3">
      <c r="B2080" s="72">
        <v>2074</v>
      </c>
      <c r="C2080" s="92" t="s">
        <v>2367</v>
      </c>
      <c r="D2080" s="93">
        <f>VLOOKUP($B2080,'Data 2'!$A$6:$U$2935,2+$H$4)</f>
        <v>0</v>
      </c>
      <c r="E2080" s="93">
        <f t="shared" si="131"/>
        <v>2.0740000000000001E-2</v>
      </c>
      <c r="F2080" s="94">
        <f t="shared" si="132"/>
        <v>1397</v>
      </c>
      <c r="G2080" s="80" t="str">
        <f t="shared" si="133"/>
        <v>Heathmere</v>
      </c>
      <c r="H2080" s="81">
        <f t="shared" si="134"/>
        <v>0</v>
      </c>
    </row>
    <row r="2081" spans="2:8" x14ac:dyDescent="0.3">
      <c r="B2081" s="72">
        <v>2075</v>
      </c>
      <c r="C2081" s="92" t="s">
        <v>2368</v>
      </c>
      <c r="D2081" s="93">
        <f>VLOOKUP($B2081,'Data 2'!$A$6:$U$2935,2+$H$4)</f>
        <v>0</v>
      </c>
      <c r="E2081" s="93">
        <f t="shared" si="131"/>
        <v>2.0750000000000001E-2</v>
      </c>
      <c r="F2081" s="94">
        <f t="shared" si="132"/>
        <v>1396</v>
      </c>
      <c r="G2081" s="80" t="str">
        <f t="shared" si="133"/>
        <v>Heathcote South</v>
      </c>
      <c r="H2081" s="81">
        <f t="shared" si="134"/>
        <v>0</v>
      </c>
    </row>
    <row r="2082" spans="2:8" x14ac:dyDescent="0.3">
      <c r="B2082" s="72">
        <v>2076</v>
      </c>
      <c r="C2082" s="92" t="s">
        <v>2369</v>
      </c>
      <c r="D2082" s="93">
        <f>VLOOKUP($B2082,'Data 2'!$A$6:$U$2935,2+$H$4)</f>
        <v>0</v>
      </c>
      <c r="E2082" s="93">
        <f t="shared" si="131"/>
        <v>2.0760000000000001E-2</v>
      </c>
      <c r="F2082" s="94">
        <f t="shared" si="132"/>
        <v>1395</v>
      </c>
      <c r="G2082" s="80" t="str">
        <f t="shared" si="133"/>
        <v>Heathcote Junction</v>
      </c>
      <c r="H2082" s="81">
        <f t="shared" si="134"/>
        <v>0</v>
      </c>
    </row>
    <row r="2083" spans="2:8" x14ac:dyDescent="0.3">
      <c r="B2083" s="72">
        <v>2077</v>
      </c>
      <c r="C2083" s="92" t="s">
        <v>2370</v>
      </c>
      <c r="D2083" s="93">
        <f>VLOOKUP($B2083,'Data 2'!$A$6:$U$2935,2+$H$4)</f>
        <v>50</v>
      </c>
      <c r="E2083" s="93">
        <f t="shared" si="131"/>
        <v>50.020769999999999</v>
      </c>
      <c r="F2083" s="94">
        <f t="shared" si="132"/>
        <v>10</v>
      </c>
      <c r="G2083" s="80" t="str">
        <f t="shared" si="133"/>
        <v>Heath Hill</v>
      </c>
      <c r="H2083" s="81">
        <f t="shared" si="134"/>
        <v>0</v>
      </c>
    </row>
    <row r="2084" spans="2:8" x14ac:dyDescent="0.3">
      <c r="B2084" s="72">
        <v>2078</v>
      </c>
      <c r="C2084" s="92" t="s">
        <v>2371</v>
      </c>
      <c r="D2084" s="93">
        <f>VLOOKUP($B2084,'Data 2'!$A$6:$U$2935,2+$H$4)</f>
        <v>0</v>
      </c>
      <c r="E2084" s="93">
        <f t="shared" si="131"/>
        <v>2.0780000000000003E-2</v>
      </c>
      <c r="F2084" s="94">
        <f t="shared" si="132"/>
        <v>1394</v>
      </c>
      <c r="G2084" s="80" t="str">
        <f t="shared" si="133"/>
        <v>Hazelwood South</v>
      </c>
      <c r="H2084" s="81">
        <f t="shared" si="134"/>
        <v>0</v>
      </c>
    </row>
    <row r="2085" spans="2:8" x14ac:dyDescent="0.3">
      <c r="B2085" s="72">
        <v>2079</v>
      </c>
      <c r="C2085" s="92" t="s">
        <v>2372</v>
      </c>
      <c r="D2085" s="93">
        <f>VLOOKUP($B2085,'Data 2'!$A$6:$U$2935,2+$H$4)</f>
        <v>0</v>
      </c>
      <c r="E2085" s="93">
        <f t="shared" si="131"/>
        <v>2.0790000000000003E-2</v>
      </c>
      <c r="F2085" s="94">
        <f t="shared" si="132"/>
        <v>1393</v>
      </c>
      <c r="G2085" s="80" t="str">
        <f t="shared" si="133"/>
        <v>Hazelwood</v>
      </c>
      <c r="H2085" s="81">
        <f t="shared" si="134"/>
        <v>0</v>
      </c>
    </row>
    <row r="2086" spans="2:8" x14ac:dyDescent="0.3">
      <c r="B2086" s="72">
        <v>2080</v>
      </c>
      <c r="C2086" s="92" t="s">
        <v>2373</v>
      </c>
      <c r="D2086" s="93">
        <f>VLOOKUP($B2086,'Data 2'!$A$6:$U$2935,2+$H$4)</f>
        <v>0</v>
      </c>
      <c r="E2086" s="93">
        <f t="shared" si="131"/>
        <v>2.0800000000000003E-2</v>
      </c>
      <c r="F2086" s="94">
        <f t="shared" si="132"/>
        <v>1392</v>
      </c>
      <c r="G2086" s="80" t="str">
        <f t="shared" si="133"/>
        <v>Hazel Park</v>
      </c>
      <c r="H2086" s="81">
        <f t="shared" si="134"/>
        <v>0</v>
      </c>
    </row>
    <row r="2087" spans="2:8" x14ac:dyDescent="0.3">
      <c r="B2087" s="72">
        <v>2081</v>
      </c>
      <c r="C2087" s="92" t="s">
        <v>2374</v>
      </c>
      <c r="D2087" s="93">
        <f>VLOOKUP($B2087,'Data 2'!$A$6:$U$2935,2+$H$4)</f>
        <v>0</v>
      </c>
      <c r="E2087" s="93">
        <f t="shared" si="131"/>
        <v>2.0810000000000002E-2</v>
      </c>
      <c r="F2087" s="94">
        <f t="shared" si="132"/>
        <v>1391</v>
      </c>
      <c r="G2087" s="80" t="str">
        <f t="shared" si="133"/>
        <v>Hawkhurst</v>
      </c>
      <c r="H2087" s="81">
        <f t="shared" si="134"/>
        <v>0</v>
      </c>
    </row>
    <row r="2088" spans="2:8" x14ac:dyDescent="0.3">
      <c r="B2088" s="72">
        <v>2082</v>
      </c>
      <c r="C2088" s="92" t="s">
        <v>2375</v>
      </c>
      <c r="D2088" s="93">
        <f>VLOOKUP($B2088,'Data 2'!$A$6:$U$2935,2+$H$4)</f>
        <v>0</v>
      </c>
      <c r="E2088" s="93">
        <f t="shared" si="131"/>
        <v>2.0820000000000002E-2</v>
      </c>
      <c r="F2088" s="94">
        <f t="shared" si="132"/>
        <v>1390</v>
      </c>
      <c r="G2088" s="80" t="str">
        <f t="shared" si="133"/>
        <v>Hawkesdale</v>
      </c>
      <c r="H2088" s="81">
        <f t="shared" si="134"/>
        <v>0</v>
      </c>
    </row>
    <row r="2089" spans="2:8" x14ac:dyDescent="0.3">
      <c r="B2089" s="72">
        <v>2083</v>
      </c>
      <c r="C2089" s="92" t="s">
        <v>2376</v>
      </c>
      <c r="D2089" s="93">
        <f>VLOOKUP($B2089,'Data 2'!$A$6:$U$2935,2+$H$4)</f>
        <v>0</v>
      </c>
      <c r="E2089" s="93">
        <f t="shared" si="131"/>
        <v>2.0830000000000001E-2</v>
      </c>
      <c r="F2089" s="94">
        <f t="shared" si="132"/>
        <v>1389</v>
      </c>
      <c r="G2089" s="80" t="str">
        <f t="shared" si="133"/>
        <v>Havilah (Vic.)</v>
      </c>
      <c r="H2089" s="81">
        <f t="shared" si="134"/>
        <v>0</v>
      </c>
    </row>
    <row r="2090" spans="2:8" x14ac:dyDescent="0.3">
      <c r="B2090" s="72">
        <v>2084</v>
      </c>
      <c r="C2090" s="92" t="s">
        <v>2377</v>
      </c>
      <c r="D2090" s="93">
        <f>VLOOKUP($B2090,'Data 2'!$A$6:$U$2935,2+$H$4)</f>
        <v>1.3698630136986301</v>
      </c>
      <c r="E2090" s="93">
        <f t="shared" si="131"/>
        <v>1.39070301369863</v>
      </c>
      <c r="F2090" s="94">
        <f t="shared" si="132"/>
        <v>715</v>
      </c>
      <c r="G2090" s="80" t="str">
        <f t="shared" si="133"/>
        <v>Haven</v>
      </c>
      <c r="H2090" s="81">
        <f t="shared" si="134"/>
        <v>0</v>
      </c>
    </row>
    <row r="2091" spans="2:8" x14ac:dyDescent="0.3">
      <c r="B2091" s="72">
        <v>2085</v>
      </c>
      <c r="C2091" s="92" t="s">
        <v>2378</v>
      </c>
      <c r="D2091" s="93">
        <f>VLOOKUP($B2091,'Data 2'!$A$6:$U$2935,2+$H$4)</f>
        <v>0</v>
      </c>
      <c r="E2091" s="93">
        <f t="shared" si="131"/>
        <v>2.085E-2</v>
      </c>
      <c r="F2091" s="94">
        <f t="shared" si="132"/>
        <v>1388</v>
      </c>
      <c r="G2091" s="80" t="str">
        <f t="shared" si="133"/>
        <v>Havelock</v>
      </c>
      <c r="H2091" s="81">
        <f t="shared" si="134"/>
        <v>0</v>
      </c>
    </row>
    <row r="2092" spans="2:8" x14ac:dyDescent="0.3">
      <c r="B2092" s="72">
        <v>2086</v>
      </c>
      <c r="C2092" s="92" t="s">
        <v>483</v>
      </c>
      <c r="D2092" s="93">
        <f>VLOOKUP($B2092,'Data 2'!$A$6:$U$2935,2+$H$4)</f>
        <v>4.7116165718927707</v>
      </c>
      <c r="E2092" s="93">
        <f t="shared" si="131"/>
        <v>4.7324765718927706</v>
      </c>
      <c r="F2092" s="94">
        <f t="shared" si="132"/>
        <v>439</v>
      </c>
      <c r="G2092" s="80" t="str">
        <f t="shared" si="133"/>
        <v>Hattah</v>
      </c>
      <c r="H2092" s="81">
        <f t="shared" si="134"/>
        <v>0</v>
      </c>
    </row>
    <row r="2093" spans="2:8" x14ac:dyDescent="0.3">
      <c r="B2093" s="72">
        <v>2087</v>
      </c>
      <c r="C2093" s="92" t="s">
        <v>2379</v>
      </c>
      <c r="D2093" s="93">
        <f>VLOOKUP($B2093,'Data 2'!$A$6:$U$2935,2+$H$4)</f>
        <v>0</v>
      </c>
      <c r="E2093" s="93">
        <f t="shared" si="131"/>
        <v>2.0870000000000003E-2</v>
      </c>
      <c r="F2093" s="94">
        <f t="shared" si="132"/>
        <v>1387</v>
      </c>
      <c r="G2093" s="80" t="str">
        <f t="shared" si="133"/>
        <v>Harston</v>
      </c>
      <c r="H2093" s="81">
        <f t="shared" si="134"/>
        <v>0</v>
      </c>
    </row>
    <row r="2094" spans="2:8" x14ac:dyDescent="0.3">
      <c r="B2094" s="72">
        <v>2088</v>
      </c>
      <c r="C2094" s="92" t="s">
        <v>2380</v>
      </c>
      <c r="D2094" s="93">
        <f>VLOOKUP($B2094,'Data 2'!$A$6:$U$2935,2+$H$4)</f>
        <v>4.8780487804878048</v>
      </c>
      <c r="E2094" s="93">
        <f t="shared" si="131"/>
        <v>4.8989287804878048</v>
      </c>
      <c r="F2094" s="94">
        <f t="shared" si="132"/>
        <v>429</v>
      </c>
      <c r="G2094" s="80" t="str">
        <f t="shared" si="133"/>
        <v>Harrow</v>
      </c>
      <c r="H2094" s="81">
        <f t="shared" si="134"/>
        <v>0</v>
      </c>
    </row>
    <row r="2095" spans="2:8" x14ac:dyDescent="0.3">
      <c r="B2095" s="72">
        <v>2089</v>
      </c>
      <c r="C2095" s="92" t="s">
        <v>2381</v>
      </c>
      <c r="D2095" s="93">
        <f>VLOOKUP($B2095,'Data 2'!$A$6:$U$2935,2+$H$4)</f>
        <v>0</v>
      </c>
      <c r="E2095" s="93">
        <f t="shared" si="131"/>
        <v>2.0890000000000002E-2</v>
      </c>
      <c r="F2095" s="94">
        <f t="shared" si="132"/>
        <v>1386</v>
      </c>
      <c r="G2095" s="80" t="str">
        <f t="shared" si="133"/>
        <v>Harrietville</v>
      </c>
      <c r="H2095" s="81">
        <f t="shared" si="134"/>
        <v>0</v>
      </c>
    </row>
    <row r="2096" spans="2:8" x14ac:dyDescent="0.3">
      <c r="B2096" s="72">
        <v>2090</v>
      </c>
      <c r="C2096" s="92" t="s">
        <v>2382</v>
      </c>
      <c r="D2096" s="93">
        <f>VLOOKUP($B2096,'Data 2'!$A$6:$U$2935,2+$H$4)</f>
        <v>0</v>
      </c>
      <c r="E2096" s="93">
        <f t="shared" si="131"/>
        <v>2.0900000000000002E-2</v>
      </c>
      <c r="F2096" s="94">
        <f t="shared" si="132"/>
        <v>1385</v>
      </c>
      <c r="G2096" s="80" t="str">
        <f t="shared" si="133"/>
        <v>Harkaway</v>
      </c>
      <c r="H2096" s="81">
        <f t="shared" si="134"/>
        <v>0</v>
      </c>
    </row>
    <row r="2097" spans="2:8" x14ac:dyDescent="0.3">
      <c r="B2097" s="72">
        <v>2091</v>
      </c>
      <c r="C2097" s="92" t="s">
        <v>2383</v>
      </c>
      <c r="D2097" s="93">
        <f>VLOOKUP($B2097,'Data 2'!$A$6:$U$2935,2+$H$4)</f>
        <v>0</v>
      </c>
      <c r="E2097" s="93">
        <f t="shared" si="131"/>
        <v>2.0910000000000002E-2</v>
      </c>
      <c r="F2097" s="94">
        <f t="shared" si="132"/>
        <v>1384</v>
      </c>
      <c r="G2097" s="80" t="str">
        <f t="shared" si="133"/>
        <v>Harcourt North</v>
      </c>
      <c r="H2097" s="81">
        <f t="shared" si="134"/>
        <v>0</v>
      </c>
    </row>
    <row r="2098" spans="2:8" x14ac:dyDescent="0.3">
      <c r="B2098" s="72">
        <v>2092</v>
      </c>
      <c r="C2098" s="92" t="s">
        <v>2384</v>
      </c>
      <c r="D2098" s="93">
        <f>VLOOKUP($B2098,'Data 2'!$A$6:$U$2935,2+$H$4)</f>
        <v>0</v>
      </c>
      <c r="E2098" s="93">
        <f t="shared" si="131"/>
        <v>2.0920000000000001E-2</v>
      </c>
      <c r="F2098" s="94">
        <f t="shared" si="132"/>
        <v>1383</v>
      </c>
      <c r="G2098" s="80" t="str">
        <f t="shared" si="133"/>
        <v>Happy Valley (Swan Hill - Vic.)</v>
      </c>
      <c r="H2098" s="81">
        <f t="shared" si="134"/>
        <v>0</v>
      </c>
    </row>
    <row r="2099" spans="2:8" x14ac:dyDescent="0.3">
      <c r="B2099" s="72">
        <v>2093</v>
      </c>
      <c r="C2099" s="92" t="s">
        <v>2385</v>
      </c>
      <c r="D2099" s="93">
        <f>VLOOKUP($B2099,'Data 2'!$A$6:$U$2935,2+$H$4)</f>
        <v>0</v>
      </c>
      <c r="E2099" s="93">
        <f t="shared" si="131"/>
        <v>2.0930000000000001E-2</v>
      </c>
      <c r="F2099" s="94">
        <f t="shared" si="132"/>
        <v>1382</v>
      </c>
      <c r="G2099" s="80" t="str">
        <f t="shared" si="133"/>
        <v>Happy Valley (Golden Plains - Vic.)</v>
      </c>
      <c r="H2099" s="81">
        <f t="shared" si="134"/>
        <v>0</v>
      </c>
    </row>
    <row r="2100" spans="2:8" x14ac:dyDescent="0.3">
      <c r="B2100" s="72">
        <v>2094</v>
      </c>
      <c r="C2100" s="92" t="s">
        <v>2386</v>
      </c>
      <c r="D2100" s="93">
        <f>VLOOKUP($B2100,'Data 2'!$A$6:$U$2935,2+$H$4)</f>
        <v>13.636363636363635</v>
      </c>
      <c r="E2100" s="93">
        <f t="shared" si="131"/>
        <v>13.657303636363634</v>
      </c>
      <c r="F2100" s="94">
        <f t="shared" si="132"/>
        <v>94</v>
      </c>
      <c r="G2100" s="80" t="str">
        <f t="shared" si="133"/>
        <v>Hansonville</v>
      </c>
      <c r="H2100" s="81">
        <f t="shared" si="134"/>
        <v>0</v>
      </c>
    </row>
    <row r="2101" spans="2:8" x14ac:dyDescent="0.3">
      <c r="B2101" s="72">
        <v>2095</v>
      </c>
      <c r="C2101" s="92" t="s">
        <v>2387</v>
      </c>
      <c r="D2101" s="93">
        <f>VLOOKUP($B2101,'Data 2'!$A$6:$U$2935,2+$H$4)</f>
        <v>0</v>
      </c>
      <c r="E2101" s="93">
        <f t="shared" si="131"/>
        <v>2.0950000000000003E-2</v>
      </c>
      <c r="F2101" s="94">
        <f t="shared" si="132"/>
        <v>1381</v>
      </c>
      <c r="G2101" s="80" t="str">
        <f t="shared" si="133"/>
        <v>Hallston</v>
      </c>
      <c r="H2101" s="81">
        <f t="shared" si="134"/>
        <v>0</v>
      </c>
    </row>
    <row r="2102" spans="2:8" x14ac:dyDescent="0.3">
      <c r="B2102" s="72">
        <v>2096</v>
      </c>
      <c r="C2102" s="92" t="s">
        <v>2388</v>
      </c>
      <c r="D2102" s="93">
        <f>VLOOKUP($B2102,'Data 2'!$A$6:$U$2935,2+$H$4)</f>
        <v>0</v>
      </c>
      <c r="E2102" s="93">
        <f t="shared" si="131"/>
        <v>2.0960000000000003E-2</v>
      </c>
      <c r="F2102" s="94">
        <f t="shared" si="132"/>
        <v>1380</v>
      </c>
      <c r="G2102" s="80" t="str">
        <f t="shared" si="133"/>
        <v>Halls Gap</v>
      </c>
      <c r="H2102" s="81">
        <f t="shared" si="134"/>
        <v>0</v>
      </c>
    </row>
    <row r="2103" spans="2:8" x14ac:dyDescent="0.3">
      <c r="B2103" s="72">
        <v>2097</v>
      </c>
      <c r="C2103" s="92" t="s">
        <v>2389</v>
      </c>
      <c r="D2103" s="93">
        <f>VLOOKUP($B2103,'Data 2'!$A$6:$U$2935,2+$H$4)</f>
        <v>0</v>
      </c>
      <c r="E2103" s="93">
        <f t="shared" si="131"/>
        <v>2.0970000000000003E-2</v>
      </c>
      <c r="F2103" s="94">
        <f t="shared" si="132"/>
        <v>1379</v>
      </c>
      <c r="G2103" s="80" t="str">
        <f t="shared" si="133"/>
        <v>Hallora</v>
      </c>
      <c r="H2103" s="81">
        <f t="shared" si="134"/>
        <v>0</v>
      </c>
    </row>
    <row r="2104" spans="2:8" x14ac:dyDescent="0.3">
      <c r="B2104" s="72">
        <v>2098</v>
      </c>
      <c r="C2104" s="92" t="s">
        <v>2390</v>
      </c>
      <c r="D2104" s="93">
        <f>VLOOKUP($B2104,'Data 2'!$A$6:$U$2935,2+$H$4)</f>
        <v>12.5</v>
      </c>
      <c r="E2104" s="93">
        <f t="shared" si="131"/>
        <v>12.52098</v>
      </c>
      <c r="F2104" s="94">
        <f t="shared" si="132"/>
        <v>110</v>
      </c>
      <c r="G2104" s="80" t="str">
        <f t="shared" si="133"/>
        <v>Haddon</v>
      </c>
      <c r="H2104" s="81">
        <f t="shared" si="134"/>
        <v>0</v>
      </c>
    </row>
    <row r="2105" spans="2:8" x14ac:dyDescent="0.3">
      <c r="B2105" s="72">
        <v>2099</v>
      </c>
      <c r="C2105" s="92" t="s">
        <v>2391</v>
      </c>
      <c r="D2105" s="93">
        <f>VLOOKUP($B2105,'Data 2'!$A$6:$U$2935,2+$H$4)</f>
        <v>0</v>
      </c>
      <c r="E2105" s="93">
        <f t="shared" si="131"/>
        <v>2.0990000000000002E-2</v>
      </c>
      <c r="F2105" s="94">
        <f t="shared" si="132"/>
        <v>1378</v>
      </c>
      <c r="G2105" s="80" t="str">
        <f t="shared" si="133"/>
        <v>Gymbowen</v>
      </c>
      <c r="H2105" s="81">
        <f t="shared" si="134"/>
        <v>0</v>
      </c>
    </row>
    <row r="2106" spans="2:8" x14ac:dyDescent="0.3">
      <c r="B2106" s="72">
        <v>2100</v>
      </c>
      <c r="C2106" s="92" t="s">
        <v>2392</v>
      </c>
      <c r="D2106" s="93">
        <f>VLOOKUP($B2106,'Data 2'!$A$6:$U$2935,2+$H$4)</f>
        <v>0</v>
      </c>
      <c r="E2106" s="93">
        <f t="shared" si="131"/>
        <v>2.1000000000000001E-2</v>
      </c>
      <c r="F2106" s="94">
        <f t="shared" si="132"/>
        <v>1377</v>
      </c>
      <c r="G2106" s="80" t="str">
        <f t="shared" si="133"/>
        <v>Guys Hill</v>
      </c>
      <c r="H2106" s="81">
        <f t="shared" si="134"/>
        <v>0</v>
      </c>
    </row>
    <row r="2107" spans="2:8" x14ac:dyDescent="0.3">
      <c r="B2107" s="72">
        <v>2101</v>
      </c>
      <c r="C2107" s="92" t="s">
        <v>2393</v>
      </c>
      <c r="D2107" s="93">
        <f>VLOOKUP($B2107,'Data 2'!$A$6:$U$2935,2+$H$4)</f>
        <v>0</v>
      </c>
      <c r="E2107" s="93">
        <f t="shared" si="131"/>
        <v>2.1010000000000001E-2</v>
      </c>
      <c r="F2107" s="94">
        <f t="shared" si="132"/>
        <v>1376</v>
      </c>
      <c r="G2107" s="80" t="str">
        <f t="shared" si="133"/>
        <v>Guys Forest</v>
      </c>
      <c r="H2107" s="81">
        <f t="shared" si="134"/>
        <v>0</v>
      </c>
    </row>
    <row r="2108" spans="2:8" x14ac:dyDescent="0.3">
      <c r="B2108" s="72">
        <v>2102</v>
      </c>
      <c r="C2108" s="92" t="s">
        <v>2394</v>
      </c>
      <c r="D2108" s="93">
        <f>VLOOKUP($B2108,'Data 2'!$A$6:$U$2935,2+$H$4)</f>
        <v>0</v>
      </c>
      <c r="E2108" s="93">
        <f t="shared" si="131"/>
        <v>2.102E-2</v>
      </c>
      <c r="F2108" s="94">
        <f t="shared" si="132"/>
        <v>1375</v>
      </c>
      <c r="G2108" s="80" t="str">
        <f t="shared" si="133"/>
        <v>Gunyah</v>
      </c>
      <c r="H2108" s="81">
        <f t="shared" si="134"/>
        <v>0</v>
      </c>
    </row>
    <row r="2109" spans="2:8" x14ac:dyDescent="0.3">
      <c r="B2109" s="72">
        <v>2103</v>
      </c>
      <c r="C2109" s="92" t="s">
        <v>2395</v>
      </c>
      <c r="D2109" s="93">
        <f>VLOOKUP($B2109,'Data 2'!$A$6:$U$2935,2+$H$4)</f>
        <v>0</v>
      </c>
      <c r="E2109" s="93">
        <f t="shared" si="131"/>
        <v>2.103E-2</v>
      </c>
      <c r="F2109" s="94">
        <f t="shared" si="132"/>
        <v>1374</v>
      </c>
      <c r="G2109" s="80" t="str">
        <f t="shared" si="133"/>
        <v>Gundowring</v>
      </c>
      <c r="H2109" s="81">
        <f t="shared" si="134"/>
        <v>0</v>
      </c>
    </row>
    <row r="2110" spans="2:8" x14ac:dyDescent="0.3">
      <c r="B2110" s="72">
        <v>2104</v>
      </c>
      <c r="C2110" s="92" t="s">
        <v>2396</v>
      </c>
      <c r="D2110" s="93">
        <f>VLOOKUP($B2110,'Data 2'!$A$6:$U$2935,2+$H$4)</f>
        <v>0</v>
      </c>
      <c r="E2110" s="93">
        <f t="shared" si="131"/>
        <v>2.1040000000000003E-2</v>
      </c>
      <c r="F2110" s="94">
        <f t="shared" si="132"/>
        <v>1373</v>
      </c>
      <c r="G2110" s="80" t="str">
        <f t="shared" si="133"/>
        <v>Gunbower</v>
      </c>
      <c r="H2110" s="81">
        <f t="shared" si="134"/>
        <v>0</v>
      </c>
    </row>
    <row r="2111" spans="2:8" x14ac:dyDescent="0.3">
      <c r="B2111" s="72">
        <v>2105</v>
      </c>
      <c r="C2111" s="92" t="s">
        <v>2397</v>
      </c>
      <c r="D2111" s="93">
        <f>VLOOKUP($B2111,'Data 2'!$A$6:$U$2935,2+$H$4)</f>
        <v>7.5581395348837201</v>
      </c>
      <c r="E2111" s="93">
        <f t="shared" si="131"/>
        <v>7.5791895348837199</v>
      </c>
      <c r="F2111" s="94">
        <f t="shared" si="132"/>
        <v>244</v>
      </c>
      <c r="G2111" s="80" t="str">
        <f t="shared" si="133"/>
        <v>Guildford (Vic.)</v>
      </c>
      <c r="H2111" s="81">
        <f t="shared" si="134"/>
        <v>0</v>
      </c>
    </row>
    <row r="2112" spans="2:8" x14ac:dyDescent="0.3">
      <c r="B2112" s="72">
        <v>2106</v>
      </c>
      <c r="C2112" s="92" t="s">
        <v>2398</v>
      </c>
      <c r="D2112" s="93">
        <f>VLOOKUP($B2112,'Data 2'!$A$6:$U$2935,2+$H$4)</f>
        <v>0</v>
      </c>
      <c r="E2112" s="93">
        <f t="shared" si="131"/>
        <v>2.1060000000000002E-2</v>
      </c>
      <c r="F2112" s="94">
        <f t="shared" si="132"/>
        <v>1372</v>
      </c>
      <c r="G2112" s="80" t="str">
        <f t="shared" si="133"/>
        <v>Gruyere</v>
      </c>
      <c r="H2112" s="81">
        <f t="shared" si="134"/>
        <v>0</v>
      </c>
    </row>
    <row r="2113" spans="2:8" x14ac:dyDescent="0.3">
      <c r="B2113" s="72">
        <v>2107</v>
      </c>
      <c r="C2113" s="92" t="s">
        <v>484</v>
      </c>
      <c r="D2113" s="93">
        <f>VLOOKUP($B2113,'Data 2'!$A$6:$U$2935,2+$H$4)</f>
        <v>4.0310077519379846</v>
      </c>
      <c r="E2113" s="93">
        <f t="shared" si="131"/>
        <v>4.0520777519379845</v>
      </c>
      <c r="F2113" s="94">
        <f t="shared" si="132"/>
        <v>500</v>
      </c>
      <c r="G2113" s="80" t="str">
        <f t="shared" si="133"/>
        <v>Gritjurk</v>
      </c>
      <c r="H2113" s="81">
        <f t="shared" si="134"/>
        <v>0</v>
      </c>
    </row>
    <row r="2114" spans="2:8" x14ac:dyDescent="0.3">
      <c r="B2114" s="72">
        <v>2108</v>
      </c>
      <c r="C2114" s="92" t="s">
        <v>2399</v>
      </c>
      <c r="D2114" s="93">
        <f>VLOOKUP($B2114,'Data 2'!$A$6:$U$2935,2+$H$4)</f>
        <v>0</v>
      </c>
      <c r="E2114" s="93">
        <f t="shared" si="131"/>
        <v>2.1080000000000002E-2</v>
      </c>
      <c r="F2114" s="94">
        <f t="shared" si="132"/>
        <v>1371</v>
      </c>
      <c r="G2114" s="80" t="str">
        <f t="shared" si="133"/>
        <v>Gringegalgona</v>
      </c>
      <c r="H2114" s="81">
        <f t="shared" si="134"/>
        <v>0</v>
      </c>
    </row>
    <row r="2115" spans="2:8" x14ac:dyDescent="0.3">
      <c r="B2115" s="72">
        <v>2109</v>
      </c>
      <c r="C2115" s="92" t="s">
        <v>485</v>
      </c>
      <c r="D2115" s="93">
        <f>VLOOKUP($B2115,'Data 2'!$A$6:$U$2935,2+$H$4)</f>
        <v>2.34375</v>
      </c>
      <c r="E2115" s="93">
        <f t="shared" si="131"/>
        <v>2.3648400000000001</v>
      </c>
      <c r="F2115" s="94">
        <f t="shared" si="132"/>
        <v>657</v>
      </c>
      <c r="G2115" s="80" t="str">
        <f t="shared" si="133"/>
        <v>Grey River</v>
      </c>
      <c r="H2115" s="81">
        <f t="shared" si="134"/>
        <v>0</v>
      </c>
    </row>
    <row r="2116" spans="2:8" x14ac:dyDescent="0.3">
      <c r="B2116" s="72">
        <v>2110</v>
      </c>
      <c r="C2116" s="92" t="s">
        <v>2400</v>
      </c>
      <c r="D2116" s="93">
        <f>VLOOKUP($B2116,'Data 2'!$A$6:$U$2935,2+$H$4)</f>
        <v>9.6590909090909083</v>
      </c>
      <c r="E2116" s="93">
        <f t="shared" si="131"/>
        <v>9.6801909090909088</v>
      </c>
      <c r="F2116" s="94">
        <f t="shared" si="132"/>
        <v>169</v>
      </c>
      <c r="G2116" s="80" t="str">
        <f t="shared" si="133"/>
        <v>Greta West</v>
      </c>
      <c r="H2116" s="81">
        <f t="shared" si="134"/>
        <v>0</v>
      </c>
    </row>
    <row r="2117" spans="2:8" x14ac:dyDescent="0.3">
      <c r="B2117" s="72">
        <v>2111</v>
      </c>
      <c r="C2117" s="92" t="s">
        <v>2401</v>
      </c>
      <c r="D2117" s="93">
        <f>VLOOKUP($B2117,'Data 2'!$A$6:$U$2935,2+$H$4)</f>
        <v>0</v>
      </c>
      <c r="E2117" s="93">
        <f t="shared" si="131"/>
        <v>2.111E-2</v>
      </c>
      <c r="F2117" s="94">
        <f t="shared" si="132"/>
        <v>1370</v>
      </c>
      <c r="G2117" s="80" t="str">
        <f t="shared" si="133"/>
        <v>Greta South</v>
      </c>
      <c r="H2117" s="81">
        <f t="shared" si="134"/>
        <v>0</v>
      </c>
    </row>
    <row r="2118" spans="2:8" x14ac:dyDescent="0.3">
      <c r="B2118" s="72">
        <v>2112</v>
      </c>
      <c r="C2118" s="92" t="s">
        <v>2402</v>
      </c>
      <c r="D2118" s="93">
        <f>VLOOKUP($B2118,'Data 2'!$A$6:$U$2935,2+$H$4)</f>
        <v>0</v>
      </c>
      <c r="E2118" s="93">
        <f t="shared" si="131"/>
        <v>2.1120000000000003E-2</v>
      </c>
      <c r="F2118" s="94">
        <f t="shared" si="132"/>
        <v>1369</v>
      </c>
      <c r="G2118" s="80" t="str">
        <f t="shared" si="133"/>
        <v>Greta (Vic.)</v>
      </c>
      <c r="H2118" s="81">
        <f t="shared" si="134"/>
        <v>0</v>
      </c>
    </row>
    <row r="2119" spans="2:8" x14ac:dyDescent="0.3">
      <c r="B2119" s="72">
        <v>2113</v>
      </c>
      <c r="C2119" s="92" t="s">
        <v>2403</v>
      </c>
      <c r="D2119" s="93">
        <f>VLOOKUP($B2119,'Data 2'!$A$6:$U$2935,2+$H$4)</f>
        <v>0</v>
      </c>
      <c r="E2119" s="93">
        <f t="shared" si="131"/>
        <v>2.1130000000000003E-2</v>
      </c>
      <c r="F2119" s="94">
        <f t="shared" si="132"/>
        <v>1368</v>
      </c>
      <c r="G2119" s="80" t="str">
        <f t="shared" si="133"/>
        <v>Grenville</v>
      </c>
      <c r="H2119" s="81">
        <f t="shared" si="134"/>
        <v>0</v>
      </c>
    </row>
    <row r="2120" spans="2:8" x14ac:dyDescent="0.3">
      <c r="B2120" s="72">
        <v>2114</v>
      </c>
      <c r="C2120" s="92" t="s">
        <v>2404</v>
      </c>
      <c r="D2120" s="93">
        <f>VLOOKUP($B2120,'Data 2'!$A$6:$U$2935,2+$H$4)</f>
        <v>0</v>
      </c>
      <c r="E2120" s="93">
        <f t="shared" ref="E2120:E2183" si="135">D2120+0.00001*B2120</f>
        <v>2.1140000000000003E-2</v>
      </c>
      <c r="F2120" s="94">
        <f t="shared" ref="F2120:F2183" si="136">RANK(E2120,E$7:E$2935)</f>
        <v>1367</v>
      </c>
      <c r="G2120" s="80" t="str">
        <f t="shared" ref="G2120:G2183" si="137">VLOOKUP(MATCH(B2120,F$7:F$2935,0),$B$7:$D$2935,2)</f>
        <v>Greenwald</v>
      </c>
      <c r="H2120" s="81">
        <f t="shared" ref="H2120:H2183" si="138">VLOOKUP(MATCH(B2120,F$7:F$2935,0),$B$7:$D$2935,3)</f>
        <v>0</v>
      </c>
    </row>
    <row r="2121" spans="2:8" x14ac:dyDescent="0.3">
      <c r="B2121" s="72">
        <v>2115</v>
      </c>
      <c r="C2121" s="92" t="s">
        <v>2405</v>
      </c>
      <c r="D2121" s="93">
        <f>VLOOKUP($B2121,'Data 2'!$A$6:$U$2935,2+$H$4)</f>
        <v>0</v>
      </c>
      <c r="E2121" s="93">
        <f t="shared" si="135"/>
        <v>2.1150000000000002E-2</v>
      </c>
      <c r="F2121" s="94">
        <f t="shared" si="136"/>
        <v>1366</v>
      </c>
      <c r="G2121" s="80" t="str">
        <f t="shared" si="137"/>
        <v>Greens Creek (Vic.)</v>
      </c>
      <c r="H2121" s="81">
        <f t="shared" si="138"/>
        <v>0</v>
      </c>
    </row>
    <row r="2122" spans="2:8" x14ac:dyDescent="0.3">
      <c r="B2122" s="72">
        <v>2116</v>
      </c>
      <c r="C2122" s="92" t="s">
        <v>2406</v>
      </c>
      <c r="D2122" s="93">
        <f>VLOOKUP($B2122,'Data 2'!$A$6:$U$2935,2+$H$4)</f>
        <v>0</v>
      </c>
      <c r="E2122" s="93">
        <f t="shared" si="135"/>
        <v>2.1160000000000002E-2</v>
      </c>
      <c r="F2122" s="94">
        <f t="shared" si="136"/>
        <v>1365</v>
      </c>
      <c r="G2122" s="80" t="str">
        <f t="shared" si="137"/>
        <v>Greenhill (Vic.)</v>
      </c>
      <c r="H2122" s="81">
        <f t="shared" si="138"/>
        <v>0</v>
      </c>
    </row>
    <row r="2123" spans="2:8" x14ac:dyDescent="0.3">
      <c r="B2123" s="72">
        <v>2117</v>
      </c>
      <c r="C2123" s="92" t="s">
        <v>2407</v>
      </c>
      <c r="D2123" s="93">
        <f>VLOOKUP($B2123,'Data 2'!$A$6:$U$2935,2+$H$4)</f>
        <v>0</v>
      </c>
      <c r="E2123" s="93">
        <f t="shared" si="135"/>
        <v>2.1170000000000001E-2</v>
      </c>
      <c r="F2123" s="94">
        <f t="shared" si="136"/>
        <v>1364</v>
      </c>
      <c r="G2123" s="80" t="str">
        <f t="shared" si="137"/>
        <v>Greendale (Vic.)</v>
      </c>
      <c r="H2123" s="81">
        <f t="shared" si="138"/>
        <v>0</v>
      </c>
    </row>
    <row r="2124" spans="2:8" x14ac:dyDescent="0.3">
      <c r="B2124" s="72">
        <v>2118</v>
      </c>
      <c r="C2124" s="92" t="s">
        <v>486</v>
      </c>
      <c r="D2124" s="93">
        <f>VLOOKUP($B2124,'Data 2'!$A$6:$U$2935,2+$H$4)</f>
        <v>3.296703296703297</v>
      </c>
      <c r="E2124" s="93">
        <f t="shared" si="135"/>
        <v>3.3178832967032972</v>
      </c>
      <c r="F2124" s="94">
        <f t="shared" si="136"/>
        <v>561</v>
      </c>
      <c r="G2124" s="80" t="str">
        <f t="shared" si="137"/>
        <v>Green Gully (Vic.)</v>
      </c>
      <c r="H2124" s="81">
        <f t="shared" si="138"/>
        <v>0</v>
      </c>
    </row>
    <row r="2125" spans="2:8" x14ac:dyDescent="0.3">
      <c r="B2125" s="72">
        <v>2119</v>
      </c>
      <c r="C2125" s="92" t="s">
        <v>2408</v>
      </c>
      <c r="D2125" s="93">
        <f>VLOOKUP($B2125,'Data 2'!$A$6:$U$2935,2+$H$4)</f>
        <v>0</v>
      </c>
      <c r="E2125" s="93">
        <f t="shared" si="135"/>
        <v>2.1190000000000001E-2</v>
      </c>
      <c r="F2125" s="94">
        <f t="shared" si="136"/>
        <v>1363</v>
      </c>
      <c r="G2125" s="80" t="str">
        <f t="shared" si="137"/>
        <v>Gredgwin</v>
      </c>
      <c r="H2125" s="81">
        <f t="shared" si="138"/>
        <v>0</v>
      </c>
    </row>
    <row r="2126" spans="2:8" x14ac:dyDescent="0.3">
      <c r="B2126" s="72">
        <v>2120</v>
      </c>
      <c r="C2126" s="92" t="s">
        <v>2409</v>
      </c>
      <c r="D2126" s="93">
        <f>VLOOKUP($B2126,'Data 2'!$A$6:$U$2935,2+$H$4)</f>
        <v>0</v>
      </c>
      <c r="E2126" s="93">
        <f t="shared" si="135"/>
        <v>2.12E-2</v>
      </c>
      <c r="F2126" s="94">
        <f t="shared" si="136"/>
        <v>1362</v>
      </c>
      <c r="G2126" s="80" t="str">
        <f t="shared" si="137"/>
        <v>Great Western</v>
      </c>
      <c r="H2126" s="81">
        <f t="shared" si="138"/>
        <v>0</v>
      </c>
    </row>
    <row r="2127" spans="2:8" x14ac:dyDescent="0.3">
      <c r="B2127" s="72">
        <v>2121</v>
      </c>
      <c r="C2127" s="92" t="s">
        <v>2410</v>
      </c>
      <c r="D2127" s="93">
        <f>VLOOKUP($B2127,'Data 2'!$A$6:$U$2935,2+$H$4)</f>
        <v>5.7692307692307692</v>
      </c>
      <c r="E2127" s="93">
        <f t="shared" si="135"/>
        <v>5.7904407692307691</v>
      </c>
      <c r="F2127" s="94">
        <f t="shared" si="136"/>
        <v>358</v>
      </c>
      <c r="G2127" s="80" t="str">
        <f t="shared" si="137"/>
        <v>Gre Gre South</v>
      </c>
      <c r="H2127" s="81">
        <f t="shared" si="138"/>
        <v>0</v>
      </c>
    </row>
    <row r="2128" spans="2:8" x14ac:dyDescent="0.3">
      <c r="B2128" s="72">
        <v>2122</v>
      </c>
      <c r="C2128" s="92" t="s">
        <v>2411</v>
      </c>
      <c r="D2128" s="93">
        <f>VLOOKUP($B2128,'Data 2'!$A$6:$U$2935,2+$H$4)</f>
        <v>0</v>
      </c>
      <c r="E2128" s="93">
        <f t="shared" si="135"/>
        <v>2.1220000000000003E-2</v>
      </c>
      <c r="F2128" s="94">
        <f t="shared" si="136"/>
        <v>1361</v>
      </c>
      <c r="G2128" s="80" t="str">
        <f t="shared" si="137"/>
        <v>Gre Gre North</v>
      </c>
      <c r="H2128" s="81">
        <f t="shared" si="138"/>
        <v>0</v>
      </c>
    </row>
    <row r="2129" spans="2:8" x14ac:dyDescent="0.3">
      <c r="B2129" s="72">
        <v>2123</v>
      </c>
      <c r="C2129" s="92" t="s">
        <v>2412</v>
      </c>
      <c r="D2129" s="93">
        <f>VLOOKUP($B2129,'Data 2'!$A$6:$U$2935,2+$H$4)</f>
        <v>0</v>
      </c>
      <c r="E2129" s="93">
        <f t="shared" si="135"/>
        <v>2.1230000000000002E-2</v>
      </c>
      <c r="F2129" s="94">
        <f t="shared" si="136"/>
        <v>1360</v>
      </c>
      <c r="G2129" s="80" t="str">
        <f t="shared" si="137"/>
        <v>Gre Gre</v>
      </c>
      <c r="H2129" s="81">
        <f t="shared" si="138"/>
        <v>0</v>
      </c>
    </row>
    <row r="2130" spans="2:8" x14ac:dyDescent="0.3">
      <c r="B2130" s="72">
        <v>2124</v>
      </c>
      <c r="C2130" s="92" t="s">
        <v>487</v>
      </c>
      <c r="D2130" s="93">
        <f>VLOOKUP($B2130,'Data 2'!$A$6:$U$2935,2+$H$4)</f>
        <v>4.1666666666666661</v>
      </c>
      <c r="E2130" s="93">
        <f t="shared" si="135"/>
        <v>4.1879066666666658</v>
      </c>
      <c r="F2130" s="94">
        <f t="shared" si="136"/>
        <v>482</v>
      </c>
      <c r="G2130" s="80" t="str">
        <f t="shared" si="137"/>
        <v>Graytown</v>
      </c>
      <c r="H2130" s="81">
        <f t="shared" si="138"/>
        <v>0</v>
      </c>
    </row>
    <row r="2131" spans="2:8" x14ac:dyDescent="0.3">
      <c r="B2131" s="72">
        <v>2125</v>
      </c>
      <c r="C2131" s="92" t="s">
        <v>2413</v>
      </c>
      <c r="D2131" s="93">
        <f>VLOOKUP($B2131,'Data 2'!$A$6:$U$2935,2+$H$4)</f>
        <v>0</v>
      </c>
      <c r="E2131" s="93">
        <f t="shared" si="135"/>
        <v>2.1250000000000002E-2</v>
      </c>
      <c r="F2131" s="94">
        <f t="shared" si="136"/>
        <v>1359</v>
      </c>
      <c r="G2131" s="80" t="str">
        <f t="shared" si="137"/>
        <v>Grays Bridge</v>
      </c>
      <c r="H2131" s="81">
        <f t="shared" si="138"/>
        <v>0</v>
      </c>
    </row>
    <row r="2132" spans="2:8" x14ac:dyDescent="0.3">
      <c r="B2132" s="72">
        <v>2126</v>
      </c>
      <c r="C2132" s="92" t="s">
        <v>2414</v>
      </c>
      <c r="D2132" s="93">
        <f>VLOOKUP($B2132,'Data 2'!$A$6:$U$2935,2+$H$4)</f>
        <v>0</v>
      </c>
      <c r="E2132" s="93">
        <f t="shared" si="135"/>
        <v>2.1260000000000001E-2</v>
      </c>
      <c r="F2132" s="94">
        <f t="shared" si="136"/>
        <v>1358</v>
      </c>
      <c r="G2132" s="80" t="str">
        <f t="shared" si="137"/>
        <v>Grassmere</v>
      </c>
      <c r="H2132" s="81">
        <f t="shared" si="138"/>
        <v>0</v>
      </c>
    </row>
    <row r="2133" spans="2:8" x14ac:dyDescent="0.3">
      <c r="B2133" s="72">
        <v>2127</v>
      </c>
      <c r="C2133" s="92" t="s">
        <v>2415</v>
      </c>
      <c r="D2133" s="93">
        <f>VLOOKUP($B2133,'Data 2'!$A$6:$U$2935,2+$H$4)</f>
        <v>0</v>
      </c>
      <c r="E2133" s="93">
        <f t="shared" si="135"/>
        <v>2.1270000000000001E-2</v>
      </c>
      <c r="F2133" s="94">
        <f t="shared" si="136"/>
        <v>1357</v>
      </c>
      <c r="G2133" s="80" t="str">
        <f t="shared" si="137"/>
        <v>Grassdale (Vic.)</v>
      </c>
      <c r="H2133" s="81">
        <f t="shared" si="138"/>
        <v>0</v>
      </c>
    </row>
    <row r="2134" spans="2:8" x14ac:dyDescent="0.3">
      <c r="B2134" s="72">
        <v>2128</v>
      </c>
      <c r="C2134" s="92" t="s">
        <v>2416</v>
      </c>
      <c r="D2134" s="93">
        <f>VLOOKUP($B2134,'Data 2'!$A$6:$U$2935,2+$H$4)</f>
        <v>0</v>
      </c>
      <c r="E2134" s="93">
        <f t="shared" si="135"/>
        <v>2.128E-2</v>
      </c>
      <c r="F2134" s="94">
        <f t="shared" si="136"/>
        <v>1356</v>
      </c>
      <c r="G2134" s="80" t="str">
        <f t="shared" si="137"/>
        <v>Granya</v>
      </c>
      <c r="H2134" s="81">
        <f t="shared" si="138"/>
        <v>0</v>
      </c>
    </row>
    <row r="2135" spans="2:8" x14ac:dyDescent="0.3">
      <c r="B2135" s="72">
        <v>2129</v>
      </c>
      <c r="C2135" s="92" t="s">
        <v>2417</v>
      </c>
      <c r="D2135" s="93">
        <f>VLOOKUP($B2135,'Data 2'!$A$6:$U$2935,2+$H$4)</f>
        <v>0</v>
      </c>
      <c r="E2135" s="93">
        <f t="shared" si="135"/>
        <v>2.1290000000000003E-2</v>
      </c>
      <c r="F2135" s="94">
        <f t="shared" si="136"/>
        <v>1355</v>
      </c>
      <c r="G2135" s="80" t="str">
        <f t="shared" si="137"/>
        <v>Granite Rock</v>
      </c>
      <c r="H2135" s="81">
        <f t="shared" si="138"/>
        <v>0</v>
      </c>
    </row>
    <row r="2136" spans="2:8" x14ac:dyDescent="0.3">
      <c r="B2136" s="72">
        <v>2130</v>
      </c>
      <c r="C2136" s="92" t="s">
        <v>2418</v>
      </c>
      <c r="D2136" s="93">
        <f>VLOOKUP($B2136,'Data 2'!$A$6:$U$2935,2+$H$4)</f>
        <v>0</v>
      </c>
      <c r="E2136" s="93">
        <f t="shared" si="135"/>
        <v>2.1300000000000003E-2</v>
      </c>
      <c r="F2136" s="94">
        <f t="shared" si="136"/>
        <v>1354</v>
      </c>
      <c r="G2136" s="80" t="str">
        <f t="shared" si="137"/>
        <v>Grangefields</v>
      </c>
      <c r="H2136" s="81">
        <f t="shared" si="138"/>
        <v>0</v>
      </c>
    </row>
    <row r="2137" spans="2:8" x14ac:dyDescent="0.3">
      <c r="B2137" s="72">
        <v>2131</v>
      </c>
      <c r="C2137" s="92" t="s">
        <v>2419</v>
      </c>
      <c r="D2137" s="93">
        <f>VLOOKUP($B2137,'Data 2'!$A$6:$U$2935,2+$H$4)</f>
        <v>0</v>
      </c>
      <c r="E2137" s="93">
        <f t="shared" si="135"/>
        <v>2.1310000000000003E-2</v>
      </c>
      <c r="F2137" s="94">
        <f t="shared" si="136"/>
        <v>1353</v>
      </c>
      <c r="G2137" s="80" t="str">
        <f t="shared" si="137"/>
        <v>Grand Ridge</v>
      </c>
      <c r="H2137" s="81">
        <f t="shared" si="138"/>
        <v>0</v>
      </c>
    </row>
    <row r="2138" spans="2:8" x14ac:dyDescent="0.3">
      <c r="B2138" s="72">
        <v>2132</v>
      </c>
      <c r="C2138" s="92" t="s">
        <v>2420</v>
      </c>
      <c r="D2138" s="93">
        <f>VLOOKUP($B2138,'Data 2'!$A$6:$U$2935,2+$H$4)</f>
        <v>0</v>
      </c>
      <c r="E2138" s="93">
        <f t="shared" si="135"/>
        <v>2.1320000000000002E-2</v>
      </c>
      <c r="F2138" s="94">
        <f t="shared" si="136"/>
        <v>1352</v>
      </c>
      <c r="G2138" s="80" t="str">
        <f t="shared" si="137"/>
        <v>Grampians</v>
      </c>
      <c r="H2138" s="81">
        <f t="shared" si="138"/>
        <v>0</v>
      </c>
    </row>
    <row r="2139" spans="2:8" x14ac:dyDescent="0.3">
      <c r="B2139" s="72">
        <v>2133</v>
      </c>
      <c r="C2139" s="92" t="s">
        <v>2421</v>
      </c>
      <c r="D2139" s="93">
        <f>VLOOKUP($B2139,'Data 2'!$A$6:$U$2935,2+$H$4)</f>
        <v>0</v>
      </c>
      <c r="E2139" s="93">
        <f t="shared" si="135"/>
        <v>2.1330000000000002E-2</v>
      </c>
      <c r="F2139" s="94">
        <f t="shared" si="136"/>
        <v>1351</v>
      </c>
      <c r="G2139" s="80" t="str">
        <f t="shared" si="137"/>
        <v>Grahamvale</v>
      </c>
      <c r="H2139" s="81">
        <f t="shared" si="138"/>
        <v>0</v>
      </c>
    </row>
    <row r="2140" spans="2:8" x14ac:dyDescent="0.3">
      <c r="B2140" s="72">
        <v>2134</v>
      </c>
      <c r="C2140" s="92" t="s">
        <v>2422</v>
      </c>
      <c r="D2140" s="93">
        <f>VLOOKUP($B2140,'Data 2'!$A$6:$U$2935,2+$H$4)</f>
        <v>0</v>
      </c>
      <c r="E2140" s="93">
        <f t="shared" si="135"/>
        <v>2.1340000000000001E-2</v>
      </c>
      <c r="F2140" s="94">
        <f t="shared" si="136"/>
        <v>1350</v>
      </c>
      <c r="G2140" s="80" t="str">
        <f t="shared" si="137"/>
        <v>Gower</v>
      </c>
      <c r="H2140" s="81">
        <f t="shared" si="138"/>
        <v>0</v>
      </c>
    </row>
    <row r="2141" spans="2:8" x14ac:dyDescent="0.3">
      <c r="B2141" s="72">
        <v>2135</v>
      </c>
      <c r="C2141" s="92" t="s">
        <v>2423</v>
      </c>
      <c r="D2141" s="93">
        <f>VLOOKUP($B2141,'Data 2'!$A$6:$U$2935,2+$H$4)</f>
        <v>0</v>
      </c>
      <c r="E2141" s="93">
        <f t="shared" si="135"/>
        <v>2.1350000000000001E-2</v>
      </c>
      <c r="F2141" s="94">
        <f t="shared" si="136"/>
        <v>1349</v>
      </c>
      <c r="G2141" s="80" t="str">
        <f t="shared" si="137"/>
        <v>Gowar East</v>
      </c>
      <c r="H2141" s="81">
        <f t="shared" si="138"/>
        <v>0</v>
      </c>
    </row>
    <row r="2142" spans="2:8" x14ac:dyDescent="0.3">
      <c r="B2142" s="72">
        <v>2136</v>
      </c>
      <c r="C2142" s="92" t="s">
        <v>2424</v>
      </c>
      <c r="D2142" s="93">
        <f>VLOOKUP($B2142,'Data 2'!$A$6:$U$2935,2+$H$4)</f>
        <v>0</v>
      </c>
      <c r="E2142" s="93">
        <f t="shared" si="135"/>
        <v>2.1360000000000001E-2</v>
      </c>
      <c r="F2142" s="94">
        <f t="shared" si="136"/>
        <v>1348</v>
      </c>
      <c r="G2142" s="80" t="str">
        <f t="shared" si="137"/>
        <v>Gowangardie</v>
      </c>
      <c r="H2142" s="81">
        <f t="shared" si="138"/>
        <v>0</v>
      </c>
    </row>
    <row r="2143" spans="2:8" x14ac:dyDescent="0.3">
      <c r="B2143" s="72">
        <v>2137</v>
      </c>
      <c r="C2143" s="92" t="s">
        <v>2425</v>
      </c>
      <c r="D2143" s="93">
        <f>VLOOKUP($B2143,'Data 2'!$A$6:$U$2935,2+$H$4)</f>
        <v>0</v>
      </c>
      <c r="E2143" s="93">
        <f t="shared" si="135"/>
        <v>2.137E-2</v>
      </c>
      <c r="F2143" s="94">
        <f t="shared" si="136"/>
        <v>1347</v>
      </c>
      <c r="G2143" s="80" t="str">
        <f t="shared" si="137"/>
        <v>Gowanford</v>
      </c>
      <c r="H2143" s="81">
        <f t="shared" si="138"/>
        <v>0</v>
      </c>
    </row>
    <row r="2144" spans="2:8" x14ac:dyDescent="0.3">
      <c r="B2144" s="72">
        <v>2138</v>
      </c>
      <c r="C2144" s="92" t="s">
        <v>2426</v>
      </c>
      <c r="D2144" s="93">
        <f>VLOOKUP($B2144,'Data 2'!$A$6:$U$2935,2+$H$4)</f>
        <v>0</v>
      </c>
      <c r="E2144" s="93">
        <f t="shared" si="135"/>
        <v>2.1380000000000003E-2</v>
      </c>
      <c r="F2144" s="94">
        <f t="shared" si="136"/>
        <v>1346</v>
      </c>
      <c r="G2144" s="80" t="str">
        <f t="shared" si="137"/>
        <v>Goulburn Weir</v>
      </c>
      <c r="H2144" s="81">
        <f t="shared" si="138"/>
        <v>0</v>
      </c>
    </row>
    <row r="2145" spans="2:8" x14ac:dyDescent="0.3">
      <c r="B2145" s="72">
        <v>2139</v>
      </c>
      <c r="C2145" s="92" t="s">
        <v>2427</v>
      </c>
      <c r="D2145" s="93">
        <f>VLOOKUP($B2145,'Data 2'!$A$6:$U$2935,2+$H$4)</f>
        <v>0</v>
      </c>
      <c r="E2145" s="93">
        <f t="shared" si="135"/>
        <v>2.1390000000000003E-2</v>
      </c>
      <c r="F2145" s="94">
        <f t="shared" si="136"/>
        <v>1345</v>
      </c>
      <c r="G2145" s="80" t="str">
        <f t="shared" si="137"/>
        <v>Goughs Bay</v>
      </c>
      <c r="H2145" s="81">
        <f t="shared" si="138"/>
        <v>0</v>
      </c>
    </row>
    <row r="2146" spans="2:8" x14ac:dyDescent="0.3">
      <c r="B2146" s="72">
        <v>2140</v>
      </c>
      <c r="C2146" s="92" t="s">
        <v>2428</v>
      </c>
      <c r="D2146" s="93">
        <f>VLOOKUP($B2146,'Data 2'!$A$6:$U$2935,2+$H$4)</f>
        <v>0</v>
      </c>
      <c r="E2146" s="93">
        <f t="shared" si="135"/>
        <v>2.1400000000000002E-2</v>
      </c>
      <c r="F2146" s="94">
        <f t="shared" si="136"/>
        <v>1344</v>
      </c>
      <c r="G2146" s="80" t="str">
        <f t="shared" si="137"/>
        <v>Goschen</v>
      </c>
      <c r="H2146" s="81">
        <f t="shared" si="138"/>
        <v>0</v>
      </c>
    </row>
    <row r="2147" spans="2:8" x14ac:dyDescent="0.3">
      <c r="B2147" s="72">
        <v>2141</v>
      </c>
      <c r="C2147" s="92" t="s">
        <v>2429</v>
      </c>
      <c r="D2147" s="93">
        <f>VLOOKUP($B2147,'Data 2'!$A$6:$U$2935,2+$H$4)</f>
        <v>0</v>
      </c>
      <c r="E2147" s="93">
        <f t="shared" si="135"/>
        <v>2.1410000000000002E-2</v>
      </c>
      <c r="F2147" s="94">
        <f t="shared" si="136"/>
        <v>1343</v>
      </c>
      <c r="G2147" s="80" t="str">
        <f t="shared" si="137"/>
        <v>Goroke</v>
      </c>
      <c r="H2147" s="81">
        <f t="shared" si="138"/>
        <v>0</v>
      </c>
    </row>
    <row r="2148" spans="2:8" x14ac:dyDescent="0.3">
      <c r="B2148" s="72">
        <v>2142</v>
      </c>
      <c r="C2148" s="92" t="s">
        <v>2430</v>
      </c>
      <c r="D2148" s="93">
        <f>VLOOKUP($B2148,'Data 2'!$A$6:$U$2935,2+$H$4)</f>
        <v>0</v>
      </c>
      <c r="E2148" s="93">
        <f t="shared" si="135"/>
        <v>2.1420000000000002E-2</v>
      </c>
      <c r="F2148" s="94">
        <f t="shared" si="136"/>
        <v>1342</v>
      </c>
      <c r="G2148" s="80" t="str">
        <f t="shared" si="137"/>
        <v>Gormandale</v>
      </c>
      <c r="H2148" s="81">
        <f t="shared" si="138"/>
        <v>0</v>
      </c>
    </row>
    <row r="2149" spans="2:8" x14ac:dyDescent="0.3">
      <c r="B2149" s="72">
        <v>2143</v>
      </c>
      <c r="C2149" s="92" t="s">
        <v>2431</v>
      </c>
      <c r="D2149" s="93">
        <f>VLOOKUP($B2149,'Data 2'!$A$6:$U$2935,2+$H$4)</f>
        <v>0</v>
      </c>
      <c r="E2149" s="93">
        <f t="shared" si="135"/>
        <v>2.1430000000000001E-2</v>
      </c>
      <c r="F2149" s="94">
        <f t="shared" si="136"/>
        <v>1341</v>
      </c>
      <c r="G2149" s="80" t="str">
        <f t="shared" si="137"/>
        <v>Gordon (Vic.)</v>
      </c>
      <c r="H2149" s="81">
        <f t="shared" si="138"/>
        <v>0</v>
      </c>
    </row>
    <row r="2150" spans="2:8" x14ac:dyDescent="0.3">
      <c r="B2150" s="72">
        <v>2144</v>
      </c>
      <c r="C2150" s="92" t="s">
        <v>2432</v>
      </c>
      <c r="D2150" s="93">
        <f>VLOOKUP($B2150,'Data 2'!$A$6:$U$2935,2+$H$4)</f>
        <v>0</v>
      </c>
      <c r="E2150" s="93">
        <f t="shared" si="135"/>
        <v>2.1440000000000001E-2</v>
      </c>
      <c r="F2150" s="94">
        <f t="shared" si="136"/>
        <v>1340</v>
      </c>
      <c r="G2150" s="80" t="str">
        <f t="shared" si="137"/>
        <v>Gorae West</v>
      </c>
      <c r="H2150" s="81">
        <f t="shared" si="138"/>
        <v>0</v>
      </c>
    </row>
    <row r="2151" spans="2:8" x14ac:dyDescent="0.3">
      <c r="B2151" s="72">
        <v>2145</v>
      </c>
      <c r="C2151" s="92" t="s">
        <v>2433</v>
      </c>
      <c r="D2151" s="93">
        <f>VLOOKUP($B2151,'Data 2'!$A$6:$U$2935,2+$H$4)</f>
        <v>0</v>
      </c>
      <c r="E2151" s="93">
        <f t="shared" si="135"/>
        <v>2.145E-2</v>
      </c>
      <c r="F2151" s="94">
        <f t="shared" si="136"/>
        <v>1339</v>
      </c>
      <c r="G2151" s="80" t="str">
        <f t="shared" si="137"/>
        <v>Gorae</v>
      </c>
      <c r="H2151" s="81">
        <f t="shared" si="138"/>
        <v>0</v>
      </c>
    </row>
    <row r="2152" spans="2:8" x14ac:dyDescent="0.3">
      <c r="B2152" s="72">
        <v>2146</v>
      </c>
      <c r="C2152" s="92" t="s">
        <v>2434</v>
      </c>
      <c r="D2152" s="93">
        <f>VLOOKUP($B2152,'Data 2'!$A$6:$U$2935,2+$H$4)</f>
        <v>29.411764705882355</v>
      </c>
      <c r="E2152" s="93">
        <f t="shared" si="135"/>
        <v>29.433224705882356</v>
      </c>
      <c r="F2152" s="94">
        <f t="shared" si="136"/>
        <v>27</v>
      </c>
      <c r="G2152" s="80" t="str">
        <f t="shared" si="137"/>
        <v>Gooroc</v>
      </c>
      <c r="H2152" s="81">
        <f t="shared" si="138"/>
        <v>0</v>
      </c>
    </row>
    <row r="2153" spans="2:8" x14ac:dyDescent="0.3">
      <c r="B2153" s="72">
        <v>2147</v>
      </c>
      <c r="C2153" s="92" t="s">
        <v>488</v>
      </c>
      <c r="D2153" s="93">
        <f>VLOOKUP($B2153,'Data 2'!$A$6:$U$2935,2+$H$4)</f>
        <v>8.7452471482889731</v>
      </c>
      <c r="E2153" s="93">
        <f t="shared" si="135"/>
        <v>8.7667171482889739</v>
      </c>
      <c r="F2153" s="94">
        <f t="shared" si="136"/>
        <v>192</v>
      </c>
      <c r="G2153" s="80" t="str">
        <f t="shared" si="137"/>
        <v>Goornong</v>
      </c>
      <c r="H2153" s="81">
        <f t="shared" si="138"/>
        <v>0</v>
      </c>
    </row>
    <row r="2154" spans="2:8" x14ac:dyDescent="0.3">
      <c r="B2154" s="72">
        <v>2148</v>
      </c>
      <c r="C2154" s="92" t="s">
        <v>2435</v>
      </c>
      <c r="D2154" s="93">
        <f>VLOOKUP($B2154,'Data 2'!$A$6:$U$2935,2+$H$4)</f>
        <v>4.5454545454545459</v>
      </c>
      <c r="E2154" s="93">
        <f t="shared" si="135"/>
        <v>4.5669345454545462</v>
      </c>
      <c r="F2154" s="94">
        <f t="shared" si="136"/>
        <v>453</v>
      </c>
      <c r="G2154" s="80" t="str">
        <f t="shared" si="137"/>
        <v>Goorambat</v>
      </c>
      <c r="H2154" s="81">
        <f t="shared" si="138"/>
        <v>0</v>
      </c>
    </row>
    <row r="2155" spans="2:8" x14ac:dyDescent="0.3">
      <c r="B2155" s="72">
        <v>2149</v>
      </c>
      <c r="C2155" s="92" t="s">
        <v>2436</v>
      </c>
      <c r="D2155" s="93">
        <f>VLOOKUP($B2155,'Data 2'!$A$6:$U$2935,2+$H$4)</f>
        <v>0</v>
      </c>
      <c r="E2155" s="93">
        <f t="shared" si="135"/>
        <v>2.1490000000000002E-2</v>
      </c>
      <c r="F2155" s="94">
        <f t="shared" si="136"/>
        <v>1338</v>
      </c>
      <c r="G2155" s="80" t="str">
        <f t="shared" si="137"/>
        <v>Gooramadda</v>
      </c>
      <c r="H2155" s="81">
        <f t="shared" si="138"/>
        <v>0</v>
      </c>
    </row>
    <row r="2156" spans="2:8" x14ac:dyDescent="0.3">
      <c r="B2156" s="72">
        <v>2150</v>
      </c>
      <c r="C2156" s="92" t="s">
        <v>2437</v>
      </c>
      <c r="D2156" s="93">
        <f>VLOOKUP($B2156,'Data 2'!$A$6:$U$2935,2+$H$4)</f>
        <v>0</v>
      </c>
      <c r="E2156" s="93">
        <f t="shared" si="135"/>
        <v>2.1500000000000002E-2</v>
      </c>
      <c r="F2156" s="94">
        <f t="shared" si="136"/>
        <v>1337</v>
      </c>
      <c r="G2156" s="80" t="str">
        <f t="shared" si="137"/>
        <v>Gooram</v>
      </c>
      <c r="H2156" s="81">
        <f t="shared" si="138"/>
        <v>0</v>
      </c>
    </row>
    <row r="2157" spans="2:8" x14ac:dyDescent="0.3">
      <c r="B2157" s="72">
        <v>2151</v>
      </c>
      <c r="C2157" s="92" t="s">
        <v>489</v>
      </c>
      <c r="D2157" s="93">
        <f>VLOOKUP($B2157,'Data 2'!$A$6:$U$2935,2+$H$4)</f>
        <v>2.7272727272727271</v>
      </c>
      <c r="E2157" s="93">
        <f t="shared" si="135"/>
        <v>2.7487827272727272</v>
      </c>
      <c r="F2157" s="94">
        <f t="shared" si="136"/>
        <v>613</v>
      </c>
      <c r="G2157" s="80" t="str">
        <f t="shared" si="137"/>
        <v>Goongerah</v>
      </c>
      <c r="H2157" s="81">
        <f t="shared" si="138"/>
        <v>0</v>
      </c>
    </row>
    <row r="2158" spans="2:8" x14ac:dyDescent="0.3">
      <c r="B2158" s="72">
        <v>2152</v>
      </c>
      <c r="C2158" s="92" t="s">
        <v>2438</v>
      </c>
      <c r="D2158" s="93">
        <f>VLOOKUP($B2158,'Data 2'!$A$6:$U$2935,2+$H$4)</f>
        <v>0</v>
      </c>
      <c r="E2158" s="93">
        <f t="shared" si="135"/>
        <v>2.1520000000000001E-2</v>
      </c>
      <c r="F2158" s="94">
        <f t="shared" si="136"/>
        <v>1336</v>
      </c>
      <c r="G2158" s="80" t="str">
        <f t="shared" si="137"/>
        <v>Goon Nure</v>
      </c>
      <c r="H2158" s="81">
        <f t="shared" si="138"/>
        <v>0</v>
      </c>
    </row>
    <row r="2159" spans="2:8" x14ac:dyDescent="0.3">
      <c r="B2159" s="72">
        <v>2153</v>
      </c>
      <c r="C2159" s="92" t="s">
        <v>2439</v>
      </c>
      <c r="D2159" s="93">
        <f>VLOOKUP($B2159,'Data 2'!$A$6:$U$2935,2+$H$4)</f>
        <v>0</v>
      </c>
      <c r="E2159" s="93">
        <f t="shared" si="135"/>
        <v>2.1530000000000001E-2</v>
      </c>
      <c r="F2159" s="94">
        <f t="shared" si="136"/>
        <v>1335</v>
      </c>
      <c r="G2159" s="80" t="str">
        <f t="shared" si="137"/>
        <v>Goomalibee</v>
      </c>
      <c r="H2159" s="81">
        <f t="shared" si="138"/>
        <v>0</v>
      </c>
    </row>
    <row r="2160" spans="2:8" x14ac:dyDescent="0.3">
      <c r="B2160" s="72">
        <v>2154</v>
      </c>
      <c r="C2160" s="92" t="s">
        <v>2440</v>
      </c>
      <c r="D2160" s="93">
        <f>VLOOKUP($B2160,'Data 2'!$A$6:$U$2935,2+$H$4)</f>
        <v>0</v>
      </c>
      <c r="E2160" s="93">
        <f t="shared" si="135"/>
        <v>2.154E-2</v>
      </c>
      <c r="F2160" s="94">
        <f t="shared" si="136"/>
        <v>1334</v>
      </c>
      <c r="G2160" s="80" t="str">
        <f t="shared" si="137"/>
        <v>Gonn Crossing</v>
      </c>
      <c r="H2160" s="81">
        <f t="shared" si="138"/>
        <v>0</v>
      </c>
    </row>
    <row r="2161" spans="2:8" x14ac:dyDescent="0.3">
      <c r="B2161" s="72">
        <v>2155</v>
      </c>
      <c r="C2161" s="92" t="s">
        <v>2441</v>
      </c>
      <c r="D2161" s="93">
        <f>VLOOKUP($B2161,'Data 2'!$A$6:$U$2935,2+$H$4)</f>
        <v>0</v>
      </c>
      <c r="E2161" s="93">
        <f t="shared" si="135"/>
        <v>2.1550000000000003E-2</v>
      </c>
      <c r="F2161" s="94">
        <f t="shared" si="136"/>
        <v>1333</v>
      </c>
      <c r="G2161" s="80" t="str">
        <f t="shared" si="137"/>
        <v>Gong Gong</v>
      </c>
      <c r="H2161" s="81">
        <f t="shared" si="138"/>
        <v>0</v>
      </c>
    </row>
    <row r="2162" spans="2:8" x14ac:dyDescent="0.3">
      <c r="B2162" s="72">
        <v>2156</v>
      </c>
      <c r="C2162" s="92" t="s">
        <v>2442</v>
      </c>
      <c r="D2162" s="93">
        <f>VLOOKUP($B2162,'Data 2'!$A$6:$U$2935,2+$H$4)</f>
        <v>0</v>
      </c>
      <c r="E2162" s="93">
        <f t="shared" si="135"/>
        <v>2.1560000000000003E-2</v>
      </c>
      <c r="F2162" s="94">
        <f t="shared" si="136"/>
        <v>1332</v>
      </c>
      <c r="G2162" s="80" t="str">
        <f t="shared" si="137"/>
        <v>Goldsborough (Vic.)</v>
      </c>
      <c r="H2162" s="81">
        <f t="shared" si="138"/>
        <v>0</v>
      </c>
    </row>
    <row r="2163" spans="2:8" x14ac:dyDescent="0.3">
      <c r="B2163" s="72">
        <v>2157</v>
      </c>
      <c r="C2163" s="92" t="s">
        <v>2443</v>
      </c>
      <c r="D2163" s="93">
        <f>VLOOKUP($B2163,'Data 2'!$A$6:$U$2935,2+$H$4)</f>
        <v>0</v>
      </c>
      <c r="E2163" s="93">
        <f t="shared" si="135"/>
        <v>2.1570000000000002E-2</v>
      </c>
      <c r="F2163" s="94">
        <f t="shared" si="136"/>
        <v>1331</v>
      </c>
      <c r="G2163" s="80" t="str">
        <f t="shared" si="137"/>
        <v>Goldie</v>
      </c>
      <c r="H2163" s="81">
        <f t="shared" si="138"/>
        <v>0</v>
      </c>
    </row>
    <row r="2164" spans="2:8" x14ac:dyDescent="0.3">
      <c r="B2164" s="72">
        <v>2158</v>
      </c>
      <c r="C2164" s="92" t="s">
        <v>2444</v>
      </c>
      <c r="D2164" s="93">
        <f>VLOOKUP($B2164,'Data 2'!$A$6:$U$2935,2+$H$4)</f>
        <v>0</v>
      </c>
      <c r="E2164" s="93">
        <f t="shared" si="135"/>
        <v>2.1580000000000002E-2</v>
      </c>
      <c r="F2164" s="94">
        <f t="shared" si="136"/>
        <v>1330</v>
      </c>
      <c r="G2164" s="80" t="str">
        <f t="shared" si="137"/>
        <v>Golden Point (Mount Alexander - Vic.)</v>
      </c>
      <c r="H2164" s="81">
        <f t="shared" si="138"/>
        <v>0</v>
      </c>
    </row>
    <row r="2165" spans="2:8" x14ac:dyDescent="0.3">
      <c r="B2165" s="72">
        <v>2159</v>
      </c>
      <c r="C2165" s="92" t="s">
        <v>2445</v>
      </c>
      <c r="D2165" s="93">
        <f>VLOOKUP($B2165,'Data 2'!$A$6:$U$2935,2+$H$4)</f>
        <v>0</v>
      </c>
      <c r="E2165" s="93">
        <f t="shared" si="135"/>
        <v>2.1590000000000002E-2</v>
      </c>
      <c r="F2165" s="94">
        <f t="shared" si="136"/>
        <v>1329</v>
      </c>
      <c r="G2165" s="80" t="str">
        <f t="shared" si="137"/>
        <v>Golden Gully</v>
      </c>
      <c r="H2165" s="81">
        <f t="shared" si="138"/>
        <v>0</v>
      </c>
    </row>
    <row r="2166" spans="2:8" x14ac:dyDescent="0.3">
      <c r="B2166" s="72">
        <v>2160</v>
      </c>
      <c r="C2166" s="92" t="s">
        <v>2446</v>
      </c>
      <c r="D2166" s="93">
        <f>VLOOKUP($B2166,'Data 2'!$A$6:$U$2935,2+$H$4)</f>
        <v>4.1284403669724776</v>
      </c>
      <c r="E2166" s="93">
        <f t="shared" si="135"/>
        <v>4.1500403669724779</v>
      </c>
      <c r="F2166" s="94">
        <f t="shared" si="136"/>
        <v>484</v>
      </c>
      <c r="G2166" s="80" t="str">
        <f t="shared" si="137"/>
        <v>Golden Beach (Vic.)</v>
      </c>
      <c r="H2166" s="81">
        <f t="shared" si="138"/>
        <v>0</v>
      </c>
    </row>
    <row r="2167" spans="2:8" x14ac:dyDescent="0.3">
      <c r="B2167" s="72">
        <v>2161</v>
      </c>
      <c r="C2167" s="92" t="s">
        <v>2447</v>
      </c>
      <c r="D2167" s="93">
        <f>VLOOKUP($B2167,'Data 2'!$A$6:$U$2935,2+$H$4)</f>
        <v>5.6117290192113245</v>
      </c>
      <c r="E2167" s="93">
        <f t="shared" si="135"/>
        <v>5.6333390192113244</v>
      </c>
      <c r="F2167" s="94">
        <f t="shared" si="136"/>
        <v>369</v>
      </c>
      <c r="G2167" s="80" t="str">
        <f t="shared" si="137"/>
        <v>Gobur</v>
      </c>
      <c r="H2167" s="81">
        <f t="shared" si="138"/>
        <v>0</v>
      </c>
    </row>
    <row r="2168" spans="2:8" x14ac:dyDescent="0.3">
      <c r="B2168" s="72">
        <v>2162</v>
      </c>
      <c r="C2168" s="92" t="s">
        <v>2448</v>
      </c>
      <c r="D2168" s="93">
        <f>VLOOKUP($B2168,'Data 2'!$A$6:$U$2935,2+$H$4)</f>
        <v>0</v>
      </c>
      <c r="E2168" s="93">
        <f t="shared" si="135"/>
        <v>2.162E-2</v>
      </c>
      <c r="F2168" s="94">
        <f t="shared" si="136"/>
        <v>1328</v>
      </c>
      <c r="G2168" s="80" t="str">
        <f t="shared" si="137"/>
        <v>Gobarup</v>
      </c>
      <c r="H2168" s="81">
        <f t="shared" si="138"/>
        <v>0</v>
      </c>
    </row>
    <row r="2169" spans="2:8" x14ac:dyDescent="0.3">
      <c r="B2169" s="72">
        <v>2163</v>
      </c>
      <c r="C2169" s="92" t="s">
        <v>2449</v>
      </c>
      <c r="D2169" s="93">
        <f>VLOOKUP($B2169,'Data 2'!$A$6:$U$2935,2+$H$4)</f>
        <v>0</v>
      </c>
      <c r="E2169" s="93">
        <f t="shared" si="135"/>
        <v>2.1630000000000003E-2</v>
      </c>
      <c r="F2169" s="94">
        <f t="shared" si="136"/>
        <v>1327</v>
      </c>
      <c r="G2169" s="80" t="str">
        <f t="shared" si="137"/>
        <v>Gnotuk</v>
      </c>
      <c r="H2169" s="81">
        <f t="shared" si="138"/>
        <v>0</v>
      </c>
    </row>
    <row r="2170" spans="2:8" x14ac:dyDescent="0.3">
      <c r="B2170" s="72">
        <v>2164</v>
      </c>
      <c r="C2170" s="92" t="s">
        <v>2450</v>
      </c>
      <c r="D2170" s="93">
        <f>VLOOKUP($B2170,'Data 2'!$A$6:$U$2935,2+$H$4)</f>
        <v>0</v>
      </c>
      <c r="E2170" s="93">
        <f t="shared" si="135"/>
        <v>2.1640000000000003E-2</v>
      </c>
      <c r="F2170" s="94">
        <f t="shared" si="136"/>
        <v>1326</v>
      </c>
      <c r="G2170" s="80" t="str">
        <f t="shared" si="137"/>
        <v>Gnarwarre</v>
      </c>
      <c r="H2170" s="81">
        <f t="shared" si="138"/>
        <v>0</v>
      </c>
    </row>
    <row r="2171" spans="2:8" x14ac:dyDescent="0.3">
      <c r="B2171" s="72">
        <v>2165</v>
      </c>
      <c r="C2171" s="92" t="s">
        <v>2451</v>
      </c>
      <c r="D2171" s="93">
        <f>VLOOKUP($B2171,'Data 2'!$A$6:$U$2935,2+$H$4)</f>
        <v>0</v>
      </c>
      <c r="E2171" s="93">
        <f t="shared" si="135"/>
        <v>2.1650000000000003E-2</v>
      </c>
      <c r="F2171" s="94">
        <f t="shared" si="136"/>
        <v>1325</v>
      </c>
      <c r="G2171" s="80" t="str">
        <f t="shared" si="137"/>
        <v>Glomar Beach</v>
      </c>
      <c r="H2171" s="81">
        <f t="shared" si="138"/>
        <v>0</v>
      </c>
    </row>
    <row r="2172" spans="2:8" x14ac:dyDescent="0.3">
      <c r="B2172" s="72">
        <v>2166</v>
      </c>
      <c r="C2172" s="92" t="s">
        <v>2452</v>
      </c>
      <c r="D2172" s="93">
        <f>VLOOKUP($B2172,'Data 2'!$A$6:$U$2935,2+$H$4)</f>
        <v>0</v>
      </c>
      <c r="E2172" s="93">
        <f t="shared" si="135"/>
        <v>2.1660000000000002E-2</v>
      </c>
      <c r="F2172" s="94">
        <f t="shared" si="136"/>
        <v>1324</v>
      </c>
      <c r="G2172" s="80" t="str">
        <f t="shared" si="137"/>
        <v>Glenthompson</v>
      </c>
      <c r="H2172" s="81">
        <f t="shared" si="138"/>
        <v>0</v>
      </c>
    </row>
    <row r="2173" spans="2:8" x14ac:dyDescent="0.3">
      <c r="B2173" s="72">
        <v>2167</v>
      </c>
      <c r="C2173" s="92" t="s">
        <v>2453</v>
      </c>
      <c r="D2173" s="93">
        <f>VLOOKUP($B2173,'Data 2'!$A$6:$U$2935,2+$H$4)</f>
        <v>0</v>
      </c>
      <c r="E2173" s="93">
        <f t="shared" si="135"/>
        <v>2.1670000000000002E-2</v>
      </c>
      <c r="F2173" s="94">
        <f t="shared" si="136"/>
        <v>1323</v>
      </c>
      <c r="G2173" s="80" t="str">
        <f t="shared" si="137"/>
        <v>Glenrowan West</v>
      </c>
      <c r="H2173" s="81">
        <f t="shared" si="138"/>
        <v>0</v>
      </c>
    </row>
    <row r="2174" spans="2:8" x14ac:dyDescent="0.3">
      <c r="B2174" s="72">
        <v>2168</v>
      </c>
      <c r="C2174" s="92" t="s">
        <v>2454</v>
      </c>
      <c r="D2174" s="93">
        <f>VLOOKUP($B2174,'Data 2'!$A$6:$U$2935,2+$H$4)</f>
        <v>0</v>
      </c>
      <c r="E2174" s="93">
        <f t="shared" si="135"/>
        <v>2.1680000000000001E-2</v>
      </c>
      <c r="F2174" s="94">
        <f t="shared" si="136"/>
        <v>1322</v>
      </c>
      <c r="G2174" s="80" t="str">
        <f t="shared" si="137"/>
        <v>Glenrowan</v>
      </c>
      <c r="H2174" s="81">
        <f t="shared" si="138"/>
        <v>0</v>
      </c>
    </row>
    <row r="2175" spans="2:8" x14ac:dyDescent="0.3">
      <c r="B2175" s="72">
        <v>2169</v>
      </c>
      <c r="C2175" s="92" t="s">
        <v>2455</v>
      </c>
      <c r="D2175" s="93">
        <f>VLOOKUP($B2175,'Data 2'!$A$6:$U$2935,2+$H$4)</f>
        <v>0</v>
      </c>
      <c r="E2175" s="93">
        <f t="shared" si="135"/>
        <v>2.1690000000000001E-2</v>
      </c>
      <c r="F2175" s="94">
        <f t="shared" si="136"/>
        <v>1321</v>
      </c>
      <c r="G2175" s="80" t="str">
        <f t="shared" si="137"/>
        <v>Glenpatrick</v>
      </c>
      <c r="H2175" s="81">
        <f t="shared" si="138"/>
        <v>0</v>
      </c>
    </row>
    <row r="2176" spans="2:8" x14ac:dyDescent="0.3">
      <c r="B2176" s="72">
        <v>2170</v>
      </c>
      <c r="C2176" s="92" t="s">
        <v>2456</v>
      </c>
      <c r="D2176" s="93">
        <f>VLOOKUP($B2176,'Data 2'!$A$6:$U$2935,2+$H$4)</f>
        <v>3.4620505992010648</v>
      </c>
      <c r="E2176" s="93">
        <f t="shared" si="135"/>
        <v>3.4837505992010649</v>
      </c>
      <c r="F2176" s="94">
        <f t="shared" si="136"/>
        <v>552</v>
      </c>
      <c r="G2176" s="80" t="str">
        <f t="shared" si="137"/>
        <v>Glenormiston South</v>
      </c>
      <c r="H2176" s="81">
        <f t="shared" si="138"/>
        <v>0</v>
      </c>
    </row>
    <row r="2177" spans="2:8" x14ac:dyDescent="0.3">
      <c r="B2177" s="72">
        <v>2171</v>
      </c>
      <c r="C2177" s="92" t="s">
        <v>2457</v>
      </c>
      <c r="D2177" s="93">
        <f>VLOOKUP($B2177,'Data 2'!$A$6:$U$2935,2+$H$4)</f>
        <v>0</v>
      </c>
      <c r="E2177" s="93">
        <f t="shared" si="135"/>
        <v>2.171E-2</v>
      </c>
      <c r="F2177" s="94">
        <f t="shared" si="136"/>
        <v>1320</v>
      </c>
      <c r="G2177" s="80" t="str">
        <f t="shared" si="137"/>
        <v>Glenormiston North</v>
      </c>
      <c r="H2177" s="81">
        <f t="shared" si="138"/>
        <v>0</v>
      </c>
    </row>
    <row r="2178" spans="2:8" x14ac:dyDescent="0.3">
      <c r="B2178" s="72">
        <v>2172</v>
      </c>
      <c r="C2178" s="92" t="s">
        <v>490</v>
      </c>
      <c r="D2178" s="93">
        <f>VLOOKUP($B2178,'Data 2'!$A$6:$U$2935,2+$H$4)</f>
        <v>3.3444816053511706</v>
      </c>
      <c r="E2178" s="93">
        <f t="shared" si="135"/>
        <v>3.3662016053511707</v>
      </c>
      <c r="F2178" s="94">
        <f t="shared" si="136"/>
        <v>558</v>
      </c>
      <c r="G2178" s="80" t="str">
        <f t="shared" si="137"/>
        <v>Glenorchy (Vic.)</v>
      </c>
      <c r="H2178" s="81">
        <f t="shared" si="138"/>
        <v>0</v>
      </c>
    </row>
    <row r="2179" spans="2:8" x14ac:dyDescent="0.3">
      <c r="B2179" s="72">
        <v>2173</v>
      </c>
      <c r="C2179" s="92" t="s">
        <v>2458</v>
      </c>
      <c r="D2179" s="93">
        <f>VLOOKUP($B2179,'Data 2'!$A$6:$U$2935,2+$H$4)</f>
        <v>0</v>
      </c>
      <c r="E2179" s="93">
        <f t="shared" si="135"/>
        <v>2.1730000000000003E-2</v>
      </c>
      <c r="F2179" s="94">
        <f t="shared" si="136"/>
        <v>1319</v>
      </c>
      <c r="G2179" s="80" t="str">
        <f t="shared" si="137"/>
        <v>Glenmore (Vic.)</v>
      </c>
      <c r="H2179" s="81">
        <f t="shared" si="138"/>
        <v>0</v>
      </c>
    </row>
    <row r="2180" spans="2:8" x14ac:dyDescent="0.3">
      <c r="B2180" s="72">
        <v>2174</v>
      </c>
      <c r="C2180" s="92" t="s">
        <v>2459</v>
      </c>
      <c r="D2180" s="93">
        <f>VLOOKUP($B2180,'Data 2'!$A$6:$U$2935,2+$H$4)</f>
        <v>4.0598290598290596</v>
      </c>
      <c r="E2180" s="93">
        <f t="shared" si="135"/>
        <v>4.0815690598290599</v>
      </c>
      <c r="F2180" s="94">
        <f t="shared" si="136"/>
        <v>497</v>
      </c>
      <c r="G2180" s="80" t="str">
        <f t="shared" si="137"/>
        <v>Glenmaggie</v>
      </c>
      <c r="H2180" s="81">
        <f t="shared" si="138"/>
        <v>0</v>
      </c>
    </row>
    <row r="2181" spans="2:8" x14ac:dyDescent="0.3">
      <c r="B2181" s="72">
        <v>2175</v>
      </c>
      <c r="C2181" s="92" t="s">
        <v>491</v>
      </c>
      <c r="D2181" s="93">
        <f>VLOOKUP($B2181,'Data 2'!$A$6:$U$2935,2+$H$4)</f>
        <v>4</v>
      </c>
      <c r="E2181" s="93">
        <f t="shared" si="135"/>
        <v>4.0217499999999999</v>
      </c>
      <c r="F2181" s="94">
        <f t="shared" si="136"/>
        <v>501</v>
      </c>
      <c r="G2181" s="80" t="str">
        <f t="shared" si="137"/>
        <v>Glenlyon (Vic.)</v>
      </c>
      <c r="H2181" s="81">
        <f t="shared" si="138"/>
        <v>0</v>
      </c>
    </row>
    <row r="2182" spans="2:8" x14ac:dyDescent="0.3">
      <c r="B2182" s="72">
        <v>2176</v>
      </c>
      <c r="C2182" s="92" t="s">
        <v>492</v>
      </c>
      <c r="D2182" s="93">
        <f>VLOOKUP($B2182,'Data 2'!$A$6:$U$2935,2+$H$4)</f>
        <v>2.0802377414561661</v>
      </c>
      <c r="E2182" s="93">
        <f t="shared" si="135"/>
        <v>2.1019977414561661</v>
      </c>
      <c r="F2182" s="94">
        <f t="shared" si="136"/>
        <v>672</v>
      </c>
      <c r="G2182" s="80" t="str">
        <f t="shared" si="137"/>
        <v>Glenluce</v>
      </c>
      <c r="H2182" s="81">
        <f t="shared" si="138"/>
        <v>0</v>
      </c>
    </row>
    <row r="2183" spans="2:8" x14ac:dyDescent="0.3">
      <c r="B2183" s="72">
        <v>2177</v>
      </c>
      <c r="C2183" s="92" t="s">
        <v>2460</v>
      </c>
      <c r="D2183" s="93">
        <f>VLOOKUP($B2183,'Data 2'!$A$6:$U$2935,2+$H$4)</f>
        <v>0</v>
      </c>
      <c r="E2183" s="93">
        <f t="shared" si="135"/>
        <v>2.1770000000000001E-2</v>
      </c>
      <c r="F2183" s="94">
        <f t="shared" si="136"/>
        <v>1318</v>
      </c>
      <c r="G2183" s="80" t="str">
        <f t="shared" si="137"/>
        <v>Glenloth East</v>
      </c>
      <c r="H2183" s="81">
        <f t="shared" si="138"/>
        <v>0</v>
      </c>
    </row>
    <row r="2184" spans="2:8" x14ac:dyDescent="0.3">
      <c r="B2184" s="72">
        <v>2178</v>
      </c>
      <c r="C2184" s="92" t="s">
        <v>2461</v>
      </c>
      <c r="D2184" s="93">
        <f>VLOOKUP($B2184,'Data 2'!$A$6:$U$2935,2+$H$4)</f>
        <v>18.75</v>
      </c>
      <c r="E2184" s="93">
        <f t="shared" ref="E2184:E2247" si="139">D2184+0.00001*B2184</f>
        <v>18.77178</v>
      </c>
      <c r="F2184" s="94">
        <f t="shared" ref="F2184:F2247" si="140">RANK(E2184,E$7:E$2935)</f>
        <v>53</v>
      </c>
      <c r="G2184" s="80" t="str">
        <f t="shared" ref="G2184:G2247" si="141">VLOOKUP(MATCH(B2184,F$7:F$2935,0),$B$7:$D$2935,2)</f>
        <v>Glenloth</v>
      </c>
      <c r="H2184" s="81">
        <f t="shared" ref="H2184:H2247" si="142">VLOOKUP(MATCH(B2184,F$7:F$2935,0),$B$7:$D$2935,3)</f>
        <v>0</v>
      </c>
    </row>
    <row r="2185" spans="2:8" x14ac:dyDescent="0.3">
      <c r="B2185" s="72">
        <v>2179</v>
      </c>
      <c r="C2185" s="92" t="s">
        <v>2462</v>
      </c>
      <c r="D2185" s="93">
        <f>VLOOKUP($B2185,'Data 2'!$A$6:$U$2935,2+$H$4)</f>
        <v>4.2857142857142856</v>
      </c>
      <c r="E2185" s="93">
        <f t="shared" si="139"/>
        <v>4.3075042857142858</v>
      </c>
      <c r="F2185" s="94">
        <f t="shared" si="140"/>
        <v>472</v>
      </c>
      <c r="G2185" s="80" t="str">
        <f t="shared" si="141"/>
        <v>Glenlogie</v>
      </c>
      <c r="H2185" s="81">
        <f t="shared" si="142"/>
        <v>0</v>
      </c>
    </row>
    <row r="2186" spans="2:8" x14ac:dyDescent="0.3">
      <c r="B2186" s="72">
        <v>2180</v>
      </c>
      <c r="C2186" s="92" t="s">
        <v>2463</v>
      </c>
      <c r="D2186" s="93">
        <f>VLOOKUP($B2186,'Data 2'!$A$6:$U$2935,2+$H$4)</f>
        <v>0</v>
      </c>
      <c r="E2186" s="93">
        <f t="shared" si="139"/>
        <v>2.1800000000000003E-2</v>
      </c>
      <c r="F2186" s="94">
        <f t="shared" si="140"/>
        <v>1317</v>
      </c>
      <c r="G2186" s="80" t="str">
        <f t="shared" si="141"/>
        <v>Glenlofty</v>
      </c>
      <c r="H2186" s="81">
        <f t="shared" si="142"/>
        <v>0</v>
      </c>
    </row>
    <row r="2187" spans="2:8" x14ac:dyDescent="0.3">
      <c r="B2187" s="72">
        <v>2181</v>
      </c>
      <c r="C2187" s="92" t="s">
        <v>2464</v>
      </c>
      <c r="D2187" s="93">
        <f>VLOOKUP($B2187,'Data 2'!$A$6:$U$2935,2+$H$4)</f>
        <v>0</v>
      </c>
      <c r="E2187" s="93">
        <f t="shared" si="139"/>
        <v>2.1810000000000003E-2</v>
      </c>
      <c r="F2187" s="94">
        <f t="shared" si="140"/>
        <v>1316</v>
      </c>
      <c r="G2187" s="80" t="str">
        <f t="shared" si="141"/>
        <v>Glenlee (Vic.)</v>
      </c>
      <c r="H2187" s="81">
        <f t="shared" si="142"/>
        <v>0</v>
      </c>
    </row>
    <row r="2188" spans="2:8" x14ac:dyDescent="0.3">
      <c r="B2188" s="72">
        <v>2182</v>
      </c>
      <c r="C2188" s="92" t="s">
        <v>2465</v>
      </c>
      <c r="D2188" s="93">
        <f>VLOOKUP($B2188,'Data 2'!$A$6:$U$2935,2+$H$4)</f>
        <v>0</v>
      </c>
      <c r="E2188" s="93">
        <f t="shared" si="139"/>
        <v>2.1820000000000003E-2</v>
      </c>
      <c r="F2188" s="94">
        <f t="shared" si="140"/>
        <v>1315</v>
      </c>
      <c r="G2188" s="80" t="str">
        <f t="shared" si="141"/>
        <v>Glenisla</v>
      </c>
      <c r="H2188" s="81">
        <f t="shared" si="142"/>
        <v>0</v>
      </c>
    </row>
    <row r="2189" spans="2:8" x14ac:dyDescent="0.3">
      <c r="B2189" s="72">
        <v>2183</v>
      </c>
      <c r="C2189" s="92" t="s">
        <v>493</v>
      </c>
      <c r="D2189" s="93">
        <f>VLOOKUP($B2189,'Data 2'!$A$6:$U$2935,2+$H$4)</f>
        <v>8.8888888888888893</v>
      </c>
      <c r="E2189" s="93">
        <f t="shared" si="139"/>
        <v>8.9107188888888889</v>
      </c>
      <c r="F2189" s="94">
        <f t="shared" si="140"/>
        <v>188</v>
      </c>
      <c r="G2189" s="80" t="str">
        <f t="shared" si="141"/>
        <v>Glenhope East</v>
      </c>
      <c r="H2189" s="81">
        <f t="shared" si="142"/>
        <v>0</v>
      </c>
    </row>
    <row r="2190" spans="2:8" x14ac:dyDescent="0.3">
      <c r="B2190" s="72">
        <v>2184</v>
      </c>
      <c r="C2190" s="92" t="s">
        <v>2466</v>
      </c>
      <c r="D2190" s="93">
        <f>VLOOKUP($B2190,'Data 2'!$A$6:$U$2935,2+$H$4)</f>
        <v>13.245033112582782</v>
      </c>
      <c r="E2190" s="93">
        <f t="shared" si="139"/>
        <v>13.266873112582781</v>
      </c>
      <c r="F2190" s="94">
        <f t="shared" si="140"/>
        <v>97</v>
      </c>
      <c r="G2190" s="80" t="str">
        <f t="shared" si="141"/>
        <v>Glenhope</v>
      </c>
      <c r="H2190" s="81">
        <f t="shared" si="142"/>
        <v>0</v>
      </c>
    </row>
    <row r="2191" spans="2:8" x14ac:dyDescent="0.3">
      <c r="B2191" s="72">
        <v>2185</v>
      </c>
      <c r="C2191" s="92" t="s">
        <v>2467</v>
      </c>
      <c r="D2191" s="93">
        <f>VLOOKUP($B2191,'Data 2'!$A$6:$U$2935,2+$H$4)</f>
        <v>0</v>
      </c>
      <c r="E2191" s="93">
        <f t="shared" si="139"/>
        <v>2.1850000000000001E-2</v>
      </c>
      <c r="F2191" s="94">
        <f t="shared" si="140"/>
        <v>1314</v>
      </c>
      <c r="G2191" s="80" t="str">
        <f t="shared" si="141"/>
        <v>Glengower</v>
      </c>
      <c r="H2191" s="81">
        <f t="shared" si="142"/>
        <v>0</v>
      </c>
    </row>
    <row r="2192" spans="2:8" x14ac:dyDescent="0.3">
      <c r="B2192" s="72">
        <v>2186</v>
      </c>
      <c r="C2192" s="92" t="s">
        <v>494</v>
      </c>
      <c r="D2192" s="93">
        <f>VLOOKUP($B2192,'Data 2'!$A$6:$U$2935,2+$H$4)</f>
        <v>12.222222222222221</v>
      </c>
      <c r="E2192" s="93">
        <f t="shared" si="139"/>
        <v>12.244082222222222</v>
      </c>
      <c r="F2192" s="94">
        <f t="shared" si="140"/>
        <v>114</v>
      </c>
      <c r="G2192" s="80" t="str">
        <f t="shared" si="141"/>
        <v>Glengarry West</v>
      </c>
      <c r="H2192" s="81">
        <f t="shared" si="142"/>
        <v>0</v>
      </c>
    </row>
    <row r="2193" spans="2:8" x14ac:dyDescent="0.3">
      <c r="B2193" s="72">
        <v>2187</v>
      </c>
      <c r="C2193" s="92" t="s">
        <v>2468</v>
      </c>
      <c r="D2193" s="93">
        <f>VLOOKUP($B2193,'Data 2'!$A$6:$U$2935,2+$H$4)</f>
        <v>0</v>
      </c>
      <c r="E2193" s="93">
        <f t="shared" si="139"/>
        <v>2.1870000000000001E-2</v>
      </c>
      <c r="F2193" s="94">
        <f t="shared" si="140"/>
        <v>1313</v>
      </c>
      <c r="G2193" s="80" t="str">
        <f t="shared" si="141"/>
        <v>Glengarry North</v>
      </c>
      <c r="H2193" s="81">
        <f t="shared" si="142"/>
        <v>0</v>
      </c>
    </row>
    <row r="2194" spans="2:8" x14ac:dyDescent="0.3">
      <c r="B2194" s="72">
        <v>2188</v>
      </c>
      <c r="C2194" s="92" t="s">
        <v>2469</v>
      </c>
      <c r="D2194" s="93">
        <f>VLOOKUP($B2194,'Data 2'!$A$6:$U$2935,2+$H$4)</f>
        <v>0</v>
      </c>
      <c r="E2194" s="93">
        <f t="shared" si="139"/>
        <v>2.188E-2</v>
      </c>
      <c r="F2194" s="94">
        <f t="shared" si="140"/>
        <v>1312</v>
      </c>
      <c r="G2194" s="80" t="str">
        <f t="shared" si="141"/>
        <v>Glengarry (Vic.)</v>
      </c>
      <c r="H2194" s="81">
        <f t="shared" si="142"/>
        <v>0</v>
      </c>
    </row>
    <row r="2195" spans="2:8" x14ac:dyDescent="0.3">
      <c r="B2195" s="72">
        <v>2189</v>
      </c>
      <c r="C2195" s="92" t="s">
        <v>2470</v>
      </c>
      <c r="D2195" s="93">
        <f>VLOOKUP($B2195,'Data 2'!$A$6:$U$2935,2+$H$4)</f>
        <v>0</v>
      </c>
      <c r="E2195" s="93">
        <f t="shared" si="139"/>
        <v>2.1890000000000003E-2</v>
      </c>
      <c r="F2195" s="94">
        <f t="shared" si="140"/>
        <v>1311</v>
      </c>
      <c r="G2195" s="80" t="str">
        <f t="shared" si="141"/>
        <v>Glenfyne</v>
      </c>
      <c r="H2195" s="81">
        <f t="shared" si="142"/>
        <v>0</v>
      </c>
    </row>
    <row r="2196" spans="2:8" x14ac:dyDescent="0.3">
      <c r="B2196" s="72">
        <v>2190</v>
      </c>
      <c r="C2196" s="92" t="s">
        <v>2471</v>
      </c>
      <c r="D2196" s="93">
        <f>VLOOKUP($B2196,'Data 2'!$A$6:$U$2935,2+$H$4)</f>
        <v>0</v>
      </c>
      <c r="E2196" s="93">
        <f t="shared" si="139"/>
        <v>2.1900000000000003E-2</v>
      </c>
      <c r="F2196" s="94">
        <f t="shared" si="140"/>
        <v>1310</v>
      </c>
      <c r="G2196" s="80" t="str">
        <f t="shared" si="141"/>
        <v>Glenfalloch</v>
      </c>
      <c r="H2196" s="81">
        <f t="shared" si="142"/>
        <v>0</v>
      </c>
    </row>
    <row r="2197" spans="2:8" x14ac:dyDescent="0.3">
      <c r="B2197" s="72">
        <v>2191</v>
      </c>
      <c r="C2197" s="92" t="s">
        <v>2472</v>
      </c>
      <c r="D2197" s="93">
        <f>VLOOKUP($B2197,'Data 2'!$A$6:$U$2935,2+$H$4)</f>
        <v>14.285714285714285</v>
      </c>
      <c r="E2197" s="93">
        <f t="shared" si="139"/>
        <v>14.307624285714285</v>
      </c>
      <c r="F2197" s="94">
        <f t="shared" si="140"/>
        <v>87</v>
      </c>
      <c r="G2197" s="80" t="str">
        <f t="shared" si="141"/>
        <v>Glendonald</v>
      </c>
      <c r="H2197" s="81">
        <f t="shared" si="142"/>
        <v>0</v>
      </c>
    </row>
    <row r="2198" spans="2:8" x14ac:dyDescent="0.3">
      <c r="B2198" s="72">
        <v>2192</v>
      </c>
      <c r="C2198" s="92" t="s">
        <v>2473</v>
      </c>
      <c r="D2198" s="93">
        <f>VLOOKUP($B2198,'Data 2'!$A$6:$U$2935,2+$H$4)</f>
        <v>0</v>
      </c>
      <c r="E2198" s="93">
        <f t="shared" si="139"/>
        <v>2.1920000000000002E-2</v>
      </c>
      <c r="F2198" s="94">
        <f t="shared" si="140"/>
        <v>1309</v>
      </c>
      <c r="G2198" s="80" t="str">
        <f t="shared" si="141"/>
        <v>Glendaruel</v>
      </c>
      <c r="H2198" s="81">
        <f t="shared" si="142"/>
        <v>0</v>
      </c>
    </row>
    <row r="2199" spans="2:8" x14ac:dyDescent="0.3">
      <c r="B2199" s="72">
        <v>2193</v>
      </c>
      <c r="C2199" s="92" t="s">
        <v>495</v>
      </c>
      <c r="D2199" s="93">
        <f>VLOOKUP($B2199,'Data 2'!$A$6:$U$2935,2+$H$4)</f>
        <v>3.4090909090909087</v>
      </c>
      <c r="E2199" s="93">
        <f t="shared" si="139"/>
        <v>3.4310209090909085</v>
      </c>
      <c r="F2199" s="94">
        <f t="shared" si="140"/>
        <v>556</v>
      </c>
      <c r="G2199" s="80" t="str">
        <f t="shared" si="141"/>
        <v>Glenburn</v>
      </c>
      <c r="H2199" s="81">
        <f t="shared" si="142"/>
        <v>0</v>
      </c>
    </row>
    <row r="2200" spans="2:8" x14ac:dyDescent="0.3">
      <c r="B2200" s="72">
        <v>2194</v>
      </c>
      <c r="C2200" s="92" t="s">
        <v>496</v>
      </c>
      <c r="D2200" s="93">
        <f>VLOOKUP($B2200,'Data 2'!$A$6:$U$2935,2+$H$4)</f>
        <v>3.4090909090909087</v>
      </c>
      <c r="E2200" s="93">
        <f t="shared" si="139"/>
        <v>3.4310309090909086</v>
      </c>
      <c r="F2200" s="94">
        <f t="shared" si="140"/>
        <v>555</v>
      </c>
      <c r="G2200" s="80" t="str">
        <f t="shared" si="141"/>
        <v>Glenbrae</v>
      </c>
      <c r="H2200" s="81">
        <f t="shared" si="142"/>
        <v>0</v>
      </c>
    </row>
    <row r="2201" spans="2:8" x14ac:dyDescent="0.3">
      <c r="B2201" s="72">
        <v>2195</v>
      </c>
      <c r="C2201" s="92" t="s">
        <v>2474</v>
      </c>
      <c r="D2201" s="93">
        <f>VLOOKUP($B2201,'Data 2'!$A$6:$U$2935,2+$H$4)</f>
        <v>0</v>
      </c>
      <c r="E2201" s="93">
        <f t="shared" si="139"/>
        <v>2.1950000000000001E-2</v>
      </c>
      <c r="F2201" s="94">
        <f t="shared" si="140"/>
        <v>1308</v>
      </c>
      <c r="G2201" s="80" t="str">
        <f t="shared" si="141"/>
        <v>Glenaroua</v>
      </c>
      <c r="H2201" s="81">
        <f t="shared" si="142"/>
        <v>0</v>
      </c>
    </row>
    <row r="2202" spans="2:8" x14ac:dyDescent="0.3">
      <c r="B2202" s="72">
        <v>2196</v>
      </c>
      <c r="C2202" s="92" t="s">
        <v>2475</v>
      </c>
      <c r="D2202" s="93">
        <f>VLOOKUP($B2202,'Data 2'!$A$6:$U$2935,2+$H$4)</f>
        <v>0</v>
      </c>
      <c r="E2202" s="93">
        <f t="shared" si="139"/>
        <v>2.196E-2</v>
      </c>
      <c r="F2202" s="94">
        <f t="shared" si="140"/>
        <v>1307</v>
      </c>
      <c r="G2202" s="80" t="str">
        <f t="shared" si="141"/>
        <v>Glenalbyn</v>
      </c>
      <c r="H2202" s="81">
        <f t="shared" si="142"/>
        <v>0</v>
      </c>
    </row>
    <row r="2203" spans="2:8" x14ac:dyDescent="0.3">
      <c r="B2203" s="72">
        <v>2197</v>
      </c>
      <c r="C2203" s="92" t="s">
        <v>2476</v>
      </c>
      <c r="D2203" s="93">
        <f>VLOOKUP($B2203,'Data 2'!$A$6:$U$2935,2+$H$4)</f>
        <v>50</v>
      </c>
      <c r="E2203" s="93">
        <f t="shared" si="139"/>
        <v>50.021970000000003</v>
      </c>
      <c r="F2203" s="94">
        <f t="shared" si="140"/>
        <v>9</v>
      </c>
      <c r="G2203" s="80" t="str">
        <f t="shared" si="141"/>
        <v>Glenaladale</v>
      </c>
      <c r="H2203" s="81">
        <f t="shared" si="142"/>
        <v>0</v>
      </c>
    </row>
    <row r="2204" spans="2:8" x14ac:dyDescent="0.3">
      <c r="B2204" s="72">
        <v>2198</v>
      </c>
      <c r="C2204" s="92" t="s">
        <v>497</v>
      </c>
      <c r="D2204" s="93">
        <f>VLOOKUP($B2204,'Data 2'!$A$6:$U$2935,2+$H$4)</f>
        <v>7.0149253731343286</v>
      </c>
      <c r="E2204" s="93">
        <f t="shared" si="139"/>
        <v>7.0369053731343287</v>
      </c>
      <c r="F2204" s="94">
        <f t="shared" si="140"/>
        <v>276</v>
      </c>
      <c r="G2204" s="80" t="str">
        <f t="shared" si="141"/>
        <v>Glenaire</v>
      </c>
      <c r="H2204" s="81">
        <f t="shared" si="142"/>
        <v>0</v>
      </c>
    </row>
    <row r="2205" spans="2:8" x14ac:dyDescent="0.3">
      <c r="B2205" s="72">
        <v>2199</v>
      </c>
      <c r="C2205" s="92" t="s">
        <v>2477</v>
      </c>
      <c r="D2205" s="93">
        <f>VLOOKUP($B2205,'Data 2'!$A$6:$U$2935,2+$H$4)</f>
        <v>10.38961038961039</v>
      </c>
      <c r="E2205" s="93">
        <f t="shared" si="139"/>
        <v>10.41160038961039</v>
      </c>
      <c r="F2205" s="94">
        <f t="shared" si="140"/>
        <v>150</v>
      </c>
      <c r="G2205" s="80" t="str">
        <f t="shared" si="141"/>
        <v>Glen Wills</v>
      </c>
      <c r="H2205" s="81">
        <f t="shared" si="142"/>
        <v>0</v>
      </c>
    </row>
    <row r="2206" spans="2:8" x14ac:dyDescent="0.3">
      <c r="B2206" s="72">
        <v>2200</v>
      </c>
      <c r="C2206" s="92" t="s">
        <v>2478</v>
      </c>
      <c r="D2206" s="93">
        <f>VLOOKUP($B2206,'Data 2'!$A$6:$U$2935,2+$H$4)</f>
        <v>0</v>
      </c>
      <c r="E2206" s="93">
        <f t="shared" si="139"/>
        <v>2.2000000000000002E-2</v>
      </c>
      <c r="F2206" s="94">
        <f t="shared" si="140"/>
        <v>1306</v>
      </c>
      <c r="G2206" s="80" t="str">
        <f t="shared" si="141"/>
        <v>Glen Valley</v>
      </c>
      <c r="H2206" s="81">
        <f t="shared" si="142"/>
        <v>0</v>
      </c>
    </row>
    <row r="2207" spans="2:8" x14ac:dyDescent="0.3">
      <c r="B2207" s="72">
        <v>2201</v>
      </c>
      <c r="C2207" s="92" t="s">
        <v>2479</v>
      </c>
      <c r="D2207" s="93">
        <f>VLOOKUP($B2207,'Data 2'!$A$6:$U$2935,2+$H$4)</f>
        <v>0</v>
      </c>
      <c r="E2207" s="93">
        <f t="shared" si="139"/>
        <v>2.2010000000000002E-2</v>
      </c>
      <c r="F2207" s="94">
        <f t="shared" si="140"/>
        <v>1305</v>
      </c>
      <c r="G2207" s="80" t="str">
        <f t="shared" si="141"/>
        <v>Glen Park</v>
      </c>
      <c r="H2207" s="81">
        <f t="shared" si="142"/>
        <v>0</v>
      </c>
    </row>
    <row r="2208" spans="2:8" x14ac:dyDescent="0.3">
      <c r="B2208" s="72">
        <v>2202</v>
      </c>
      <c r="C2208" s="92" t="s">
        <v>2480</v>
      </c>
      <c r="D2208" s="93">
        <f>VLOOKUP($B2208,'Data 2'!$A$6:$U$2935,2+$H$4)</f>
        <v>0</v>
      </c>
      <c r="E2208" s="93">
        <f t="shared" si="139"/>
        <v>2.2020000000000001E-2</v>
      </c>
      <c r="F2208" s="94">
        <f t="shared" si="140"/>
        <v>1304</v>
      </c>
      <c r="G2208" s="80" t="str">
        <f t="shared" si="141"/>
        <v>Glen Forbes</v>
      </c>
      <c r="H2208" s="81">
        <f t="shared" si="142"/>
        <v>0</v>
      </c>
    </row>
    <row r="2209" spans="2:8" x14ac:dyDescent="0.3">
      <c r="B2209" s="72">
        <v>2203</v>
      </c>
      <c r="C2209" s="92" t="s">
        <v>2481</v>
      </c>
      <c r="D2209" s="93">
        <f>VLOOKUP($B2209,'Data 2'!$A$6:$U$2935,2+$H$4)</f>
        <v>0</v>
      </c>
      <c r="E2209" s="93">
        <f t="shared" si="139"/>
        <v>2.2030000000000001E-2</v>
      </c>
      <c r="F2209" s="94">
        <f t="shared" si="140"/>
        <v>1303</v>
      </c>
      <c r="G2209" s="80" t="str">
        <f t="shared" si="141"/>
        <v>Glen Creek</v>
      </c>
      <c r="H2209" s="81">
        <f t="shared" si="142"/>
        <v>0</v>
      </c>
    </row>
    <row r="2210" spans="2:8" x14ac:dyDescent="0.3">
      <c r="B2210" s="72">
        <v>2204</v>
      </c>
      <c r="C2210" s="92" t="s">
        <v>2482</v>
      </c>
      <c r="D2210" s="93">
        <f>VLOOKUP($B2210,'Data 2'!$A$6:$U$2935,2+$H$4)</f>
        <v>0</v>
      </c>
      <c r="E2210" s="93">
        <f t="shared" si="139"/>
        <v>2.2040000000000001E-2</v>
      </c>
      <c r="F2210" s="94">
        <f t="shared" si="140"/>
        <v>1302</v>
      </c>
      <c r="G2210" s="80" t="str">
        <f t="shared" si="141"/>
        <v>Glen Alvie</v>
      </c>
      <c r="H2210" s="81">
        <f t="shared" si="142"/>
        <v>0</v>
      </c>
    </row>
    <row r="2211" spans="2:8" x14ac:dyDescent="0.3">
      <c r="B2211" s="72">
        <v>2205</v>
      </c>
      <c r="C2211" s="92" t="s">
        <v>2483</v>
      </c>
      <c r="D2211" s="93">
        <f>VLOOKUP($B2211,'Data 2'!$A$6:$U$2935,2+$H$4)</f>
        <v>0</v>
      </c>
      <c r="E2211" s="93">
        <f t="shared" si="139"/>
        <v>2.205E-2</v>
      </c>
      <c r="F2211" s="94">
        <f t="shared" si="140"/>
        <v>1301</v>
      </c>
      <c r="G2211" s="80" t="str">
        <f t="shared" si="141"/>
        <v>Gladfield (Vic.)</v>
      </c>
      <c r="H2211" s="81">
        <f t="shared" si="142"/>
        <v>0</v>
      </c>
    </row>
    <row r="2212" spans="2:8" x14ac:dyDescent="0.3">
      <c r="B2212" s="72">
        <v>2206</v>
      </c>
      <c r="C2212" s="92" t="s">
        <v>2484</v>
      </c>
      <c r="D2212" s="93">
        <f>VLOOKUP($B2212,'Data 2'!$A$6:$U$2935,2+$H$4)</f>
        <v>0</v>
      </c>
      <c r="E2212" s="93">
        <f t="shared" si="139"/>
        <v>2.2060000000000003E-2</v>
      </c>
      <c r="F2212" s="94">
        <f t="shared" si="140"/>
        <v>1300</v>
      </c>
      <c r="G2212" s="80" t="str">
        <f t="shared" si="141"/>
        <v>Gisborne South</v>
      </c>
      <c r="H2212" s="81">
        <f t="shared" si="142"/>
        <v>0</v>
      </c>
    </row>
    <row r="2213" spans="2:8" x14ac:dyDescent="0.3">
      <c r="B2213" s="72">
        <v>2207</v>
      </c>
      <c r="C2213" s="92" t="s">
        <v>498</v>
      </c>
      <c r="D2213" s="93">
        <f>VLOOKUP($B2213,'Data 2'!$A$6:$U$2935,2+$H$4)</f>
        <v>2.8780264961169486</v>
      </c>
      <c r="E2213" s="93">
        <f t="shared" si="139"/>
        <v>2.9000964961169484</v>
      </c>
      <c r="F2213" s="94">
        <f t="shared" si="140"/>
        <v>601</v>
      </c>
      <c r="G2213" s="80" t="str">
        <f t="shared" si="141"/>
        <v>Girgarre East</v>
      </c>
      <c r="H2213" s="81">
        <f t="shared" si="142"/>
        <v>0</v>
      </c>
    </row>
    <row r="2214" spans="2:8" x14ac:dyDescent="0.3">
      <c r="B2214" s="72">
        <v>2208</v>
      </c>
      <c r="C2214" s="92" t="s">
        <v>499</v>
      </c>
      <c r="D2214" s="93">
        <f>VLOOKUP($B2214,'Data 2'!$A$6:$U$2935,2+$H$4)</f>
        <v>6.8304668304668308</v>
      </c>
      <c r="E2214" s="93">
        <f t="shared" si="139"/>
        <v>6.8525468304668307</v>
      </c>
      <c r="F2214" s="94">
        <f t="shared" si="140"/>
        <v>292</v>
      </c>
      <c r="G2214" s="80" t="str">
        <f t="shared" si="141"/>
        <v>Girgarre</v>
      </c>
      <c r="H2214" s="81">
        <f t="shared" si="142"/>
        <v>0</v>
      </c>
    </row>
    <row r="2215" spans="2:8" x14ac:dyDescent="0.3">
      <c r="B2215" s="72">
        <v>2209</v>
      </c>
      <c r="C2215" s="92" t="s">
        <v>2485</v>
      </c>
      <c r="D2215" s="93">
        <f>VLOOKUP($B2215,'Data 2'!$A$6:$U$2935,2+$H$4)</f>
        <v>0</v>
      </c>
      <c r="E2215" s="93">
        <f t="shared" si="139"/>
        <v>2.2090000000000002E-2</v>
      </c>
      <c r="F2215" s="94">
        <f t="shared" si="140"/>
        <v>1299</v>
      </c>
      <c r="G2215" s="80" t="str">
        <f t="shared" si="141"/>
        <v>Gipsy Point</v>
      </c>
      <c r="H2215" s="81">
        <f t="shared" si="142"/>
        <v>0</v>
      </c>
    </row>
    <row r="2216" spans="2:8" x14ac:dyDescent="0.3">
      <c r="B2216" s="72">
        <v>2210</v>
      </c>
      <c r="C2216" s="92" t="s">
        <v>2486</v>
      </c>
      <c r="D2216" s="93">
        <f>VLOOKUP($B2216,'Data 2'!$A$6:$U$2935,2+$H$4)</f>
        <v>0</v>
      </c>
      <c r="E2216" s="93">
        <f t="shared" si="139"/>
        <v>2.2100000000000002E-2</v>
      </c>
      <c r="F2216" s="94">
        <f t="shared" si="140"/>
        <v>1298</v>
      </c>
      <c r="G2216" s="80" t="str">
        <f t="shared" si="141"/>
        <v>Gillum</v>
      </c>
      <c r="H2216" s="81">
        <f t="shared" si="142"/>
        <v>0</v>
      </c>
    </row>
    <row r="2217" spans="2:8" x14ac:dyDescent="0.3">
      <c r="B2217" s="72">
        <v>2211</v>
      </c>
      <c r="C2217" s="92" t="s">
        <v>2487</v>
      </c>
      <c r="D2217" s="93">
        <f>VLOOKUP($B2217,'Data 2'!$A$6:$U$2935,2+$H$4)</f>
        <v>0</v>
      </c>
      <c r="E2217" s="93">
        <f t="shared" si="139"/>
        <v>2.2110000000000001E-2</v>
      </c>
      <c r="F2217" s="94">
        <f t="shared" si="140"/>
        <v>1297</v>
      </c>
      <c r="G2217" s="80" t="str">
        <f t="shared" si="141"/>
        <v>Gillieston</v>
      </c>
      <c r="H2217" s="81">
        <f t="shared" si="142"/>
        <v>0</v>
      </c>
    </row>
    <row r="2218" spans="2:8" x14ac:dyDescent="0.3">
      <c r="B2218" s="72">
        <v>2212</v>
      </c>
      <c r="C2218" s="92" t="s">
        <v>2488</v>
      </c>
      <c r="D2218" s="93">
        <f>VLOOKUP($B2218,'Data 2'!$A$6:$U$2935,2+$H$4)</f>
        <v>0</v>
      </c>
      <c r="E2218" s="93">
        <f t="shared" si="139"/>
        <v>2.2120000000000001E-2</v>
      </c>
      <c r="F2218" s="94">
        <f t="shared" si="140"/>
        <v>1296</v>
      </c>
      <c r="G2218" s="80" t="str">
        <f t="shared" si="141"/>
        <v>Gilderoy</v>
      </c>
      <c r="H2218" s="81">
        <f t="shared" si="142"/>
        <v>0</v>
      </c>
    </row>
    <row r="2219" spans="2:8" x14ac:dyDescent="0.3">
      <c r="B2219" s="72">
        <v>2213</v>
      </c>
      <c r="C2219" s="92" t="s">
        <v>2489</v>
      </c>
      <c r="D2219" s="93">
        <f>VLOOKUP($B2219,'Data 2'!$A$6:$U$2935,2+$H$4)</f>
        <v>0</v>
      </c>
      <c r="E2219" s="93">
        <f t="shared" si="139"/>
        <v>2.213E-2</v>
      </c>
      <c r="F2219" s="94">
        <f t="shared" si="140"/>
        <v>1295</v>
      </c>
      <c r="G2219" s="80" t="str">
        <f t="shared" si="141"/>
        <v>Gil Gil</v>
      </c>
      <c r="H2219" s="81">
        <f t="shared" si="142"/>
        <v>0</v>
      </c>
    </row>
    <row r="2220" spans="2:8" x14ac:dyDescent="0.3">
      <c r="B2220" s="72">
        <v>2214</v>
      </c>
      <c r="C2220" s="92" t="s">
        <v>2490</v>
      </c>
      <c r="D2220" s="93">
        <f>VLOOKUP($B2220,'Data 2'!$A$6:$U$2935,2+$H$4)</f>
        <v>0</v>
      </c>
      <c r="E2220" s="93">
        <f t="shared" si="139"/>
        <v>2.2140000000000003E-2</v>
      </c>
      <c r="F2220" s="94">
        <f t="shared" si="140"/>
        <v>1294</v>
      </c>
      <c r="G2220" s="80" t="str">
        <f t="shared" si="141"/>
        <v>Giffard West</v>
      </c>
      <c r="H2220" s="81">
        <f t="shared" si="142"/>
        <v>0</v>
      </c>
    </row>
    <row r="2221" spans="2:8" x14ac:dyDescent="0.3">
      <c r="B2221" s="72">
        <v>2215</v>
      </c>
      <c r="C2221" s="92" t="s">
        <v>500</v>
      </c>
      <c r="D2221" s="93">
        <f>VLOOKUP($B2221,'Data 2'!$A$6:$U$2935,2+$H$4)</f>
        <v>6.5217391304347823</v>
      </c>
      <c r="E2221" s="93">
        <f t="shared" si="139"/>
        <v>6.5438891304347822</v>
      </c>
      <c r="F2221" s="94">
        <f t="shared" si="140"/>
        <v>312</v>
      </c>
      <c r="G2221" s="80" t="str">
        <f t="shared" si="141"/>
        <v>Giffard</v>
      </c>
      <c r="H2221" s="81">
        <f t="shared" si="142"/>
        <v>0</v>
      </c>
    </row>
    <row r="2222" spans="2:8" x14ac:dyDescent="0.3">
      <c r="B2222" s="72">
        <v>2216</v>
      </c>
      <c r="C2222" s="92" t="s">
        <v>2491</v>
      </c>
      <c r="D2222" s="93">
        <f>VLOOKUP($B2222,'Data 2'!$A$6:$U$2935,2+$H$4)</f>
        <v>0</v>
      </c>
      <c r="E2222" s="93">
        <f t="shared" si="139"/>
        <v>2.2160000000000003E-2</v>
      </c>
      <c r="F2222" s="94">
        <f t="shared" si="140"/>
        <v>1293</v>
      </c>
      <c r="G2222" s="80" t="str">
        <f t="shared" si="141"/>
        <v>Ghin Ghin</v>
      </c>
      <c r="H2222" s="81">
        <f t="shared" si="142"/>
        <v>0</v>
      </c>
    </row>
    <row r="2223" spans="2:8" x14ac:dyDescent="0.3">
      <c r="B2223" s="72">
        <v>2217</v>
      </c>
      <c r="C2223" s="92" t="s">
        <v>501</v>
      </c>
      <c r="D2223" s="93">
        <f>VLOOKUP($B2223,'Data 2'!$A$6:$U$2935,2+$H$4)</f>
        <v>8.3333333333333321</v>
      </c>
      <c r="E2223" s="93">
        <f t="shared" si="139"/>
        <v>8.3555033333333313</v>
      </c>
      <c r="F2223" s="94">
        <f t="shared" si="140"/>
        <v>211</v>
      </c>
      <c r="G2223" s="80" t="str">
        <f t="shared" si="141"/>
        <v>Gheringhap</v>
      </c>
      <c r="H2223" s="81">
        <f t="shared" si="142"/>
        <v>0</v>
      </c>
    </row>
    <row r="2224" spans="2:8" x14ac:dyDescent="0.3">
      <c r="B2224" s="72">
        <v>2218</v>
      </c>
      <c r="C2224" s="92" t="s">
        <v>2492</v>
      </c>
      <c r="D2224" s="93">
        <f>VLOOKUP($B2224,'Data 2'!$A$6:$U$2935,2+$H$4)</f>
        <v>0</v>
      </c>
      <c r="E2224" s="93">
        <f t="shared" si="139"/>
        <v>2.2180000000000002E-2</v>
      </c>
      <c r="F2224" s="94">
        <f t="shared" si="140"/>
        <v>1292</v>
      </c>
      <c r="G2224" s="80" t="str">
        <f t="shared" si="141"/>
        <v>Gherang</v>
      </c>
      <c r="H2224" s="81">
        <f t="shared" si="142"/>
        <v>0</v>
      </c>
    </row>
    <row r="2225" spans="2:8" x14ac:dyDescent="0.3">
      <c r="B2225" s="72">
        <v>2219</v>
      </c>
      <c r="C2225" s="92" t="s">
        <v>2493</v>
      </c>
      <c r="D2225" s="93">
        <f>VLOOKUP($B2225,'Data 2'!$A$6:$U$2935,2+$H$4)</f>
        <v>0</v>
      </c>
      <c r="E2225" s="93">
        <f t="shared" si="139"/>
        <v>2.2190000000000001E-2</v>
      </c>
      <c r="F2225" s="94">
        <f t="shared" si="140"/>
        <v>1291</v>
      </c>
      <c r="G2225" s="80" t="str">
        <f t="shared" si="141"/>
        <v>Gerrigerrup</v>
      </c>
      <c r="H2225" s="81">
        <f t="shared" si="142"/>
        <v>0</v>
      </c>
    </row>
    <row r="2226" spans="2:8" x14ac:dyDescent="0.3">
      <c r="B2226" s="72">
        <v>2220</v>
      </c>
      <c r="C2226" s="92" t="s">
        <v>502</v>
      </c>
      <c r="D2226" s="93">
        <f>VLOOKUP($B2226,'Data 2'!$A$6:$U$2935,2+$H$4)</f>
        <v>7.1428571428571423</v>
      </c>
      <c r="E2226" s="93">
        <f t="shared" si="139"/>
        <v>7.1650571428571421</v>
      </c>
      <c r="F2226" s="94">
        <f t="shared" si="140"/>
        <v>265</v>
      </c>
      <c r="G2226" s="80" t="str">
        <f t="shared" si="141"/>
        <v>Germantown (Vic.)</v>
      </c>
      <c r="H2226" s="81">
        <f t="shared" si="142"/>
        <v>0</v>
      </c>
    </row>
    <row r="2227" spans="2:8" x14ac:dyDescent="0.3">
      <c r="B2227" s="72">
        <v>2221</v>
      </c>
      <c r="C2227" s="92" t="s">
        <v>2494</v>
      </c>
      <c r="D2227" s="93">
        <f>VLOOKUP($B2227,'Data 2'!$A$6:$U$2935,2+$H$4)</f>
        <v>0</v>
      </c>
      <c r="E2227" s="93">
        <f t="shared" si="139"/>
        <v>2.2210000000000001E-2</v>
      </c>
      <c r="F2227" s="94">
        <f t="shared" si="140"/>
        <v>1290</v>
      </c>
      <c r="G2227" s="80" t="str">
        <f t="shared" si="141"/>
        <v>Germania</v>
      </c>
      <c r="H2227" s="81">
        <f t="shared" si="142"/>
        <v>0</v>
      </c>
    </row>
    <row r="2228" spans="2:8" x14ac:dyDescent="0.3">
      <c r="B2228" s="72">
        <v>2222</v>
      </c>
      <c r="C2228" s="92" t="s">
        <v>2495</v>
      </c>
      <c r="D2228" s="93">
        <f>VLOOKUP($B2228,'Data 2'!$A$6:$U$2935,2+$H$4)</f>
        <v>0.96463022508038598</v>
      </c>
      <c r="E2228" s="93">
        <f t="shared" si="139"/>
        <v>0.986850225080386</v>
      </c>
      <c r="F2228" s="94">
        <f t="shared" si="140"/>
        <v>732</v>
      </c>
      <c r="G2228" s="80" t="str">
        <f t="shared" si="141"/>
        <v>Gerangamete</v>
      </c>
      <c r="H2228" s="81">
        <f t="shared" si="142"/>
        <v>0</v>
      </c>
    </row>
    <row r="2229" spans="2:8" x14ac:dyDescent="0.3">
      <c r="B2229" s="72">
        <v>2223</v>
      </c>
      <c r="C2229" s="92" t="s">
        <v>2496</v>
      </c>
      <c r="D2229" s="93">
        <f>VLOOKUP($B2229,'Data 2'!$A$6:$U$2935,2+$H$4)</f>
        <v>0</v>
      </c>
      <c r="E2229" s="93">
        <f t="shared" si="139"/>
        <v>2.2230000000000003E-2</v>
      </c>
      <c r="F2229" s="94">
        <f t="shared" si="140"/>
        <v>1289</v>
      </c>
      <c r="G2229" s="80" t="str">
        <f t="shared" si="141"/>
        <v>Gerang Gerung</v>
      </c>
      <c r="H2229" s="81">
        <f t="shared" si="142"/>
        <v>0</v>
      </c>
    </row>
    <row r="2230" spans="2:8" x14ac:dyDescent="0.3">
      <c r="B2230" s="72">
        <v>2224</v>
      </c>
      <c r="C2230" s="92" t="s">
        <v>2497</v>
      </c>
      <c r="D2230" s="93">
        <f>VLOOKUP($B2230,'Data 2'!$A$6:$U$2935,2+$H$4)</f>
        <v>12.5</v>
      </c>
      <c r="E2230" s="93">
        <f t="shared" si="139"/>
        <v>12.52224</v>
      </c>
      <c r="F2230" s="94">
        <f t="shared" si="140"/>
        <v>109</v>
      </c>
      <c r="G2230" s="80" t="str">
        <f t="shared" si="141"/>
        <v>Gerahmin</v>
      </c>
      <c r="H2230" s="81">
        <f t="shared" si="142"/>
        <v>0</v>
      </c>
    </row>
    <row r="2231" spans="2:8" x14ac:dyDescent="0.3">
      <c r="B2231" s="72">
        <v>2225</v>
      </c>
      <c r="C2231" s="92" t="s">
        <v>2498</v>
      </c>
      <c r="D2231" s="93">
        <f>VLOOKUP($B2231,'Data 2'!$A$6:$U$2935,2+$H$4)</f>
        <v>0</v>
      </c>
      <c r="E2231" s="93">
        <f t="shared" si="139"/>
        <v>2.2250000000000002E-2</v>
      </c>
      <c r="F2231" s="94">
        <f t="shared" si="140"/>
        <v>1288</v>
      </c>
      <c r="G2231" s="80" t="str">
        <f t="shared" si="141"/>
        <v>Georges Creek (Vic.)</v>
      </c>
      <c r="H2231" s="81">
        <f t="shared" si="142"/>
        <v>0</v>
      </c>
    </row>
    <row r="2232" spans="2:8" x14ac:dyDescent="0.3">
      <c r="B2232" s="72">
        <v>2226</v>
      </c>
      <c r="C2232" s="92" t="s">
        <v>503</v>
      </c>
      <c r="D2232" s="93">
        <f>VLOOKUP($B2232,'Data 2'!$A$6:$U$2935,2+$H$4)</f>
        <v>9.2016238159675225</v>
      </c>
      <c r="E2232" s="93">
        <f t="shared" si="139"/>
        <v>9.2238838159675218</v>
      </c>
      <c r="F2232" s="94">
        <f t="shared" si="140"/>
        <v>178</v>
      </c>
      <c r="G2232" s="80" t="str">
        <f t="shared" si="141"/>
        <v>Gentle Annie</v>
      </c>
      <c r="H2232" s="81">
        <f t="shared" si="142"/>
        <v>0</v>
      </c>
    </row>
    <row r="2233" spans="2:8" x14ac:dyDescent="0.3">
      <c r="B2233" s="72">
        <v>2227</v>
      </c>
      <c r="C2233" s="92" t="s">
        <v>2499</v>
      </c>
      <c r="D2233" s="93">
        <f>VLOOKUP($B2233,'Data 2'!$A$6:$U$2935,2+$H$4)</f>
        <v>0</v>
      </c>
      <c r="E2233" s="93">
        <f t="shared" si="139"/>
        <v>2.2270000000000002E-2</v>
      </c>
      <c r="F2233" s="94">
        <f t="shared" si="140"/>
        <v>1287</v>
      </c>
      <c r="G2233" s="80" t="str">
        <f t="shared" si="141"/>
        <v>Genoa</v>
      </c>
      <c r="H2233" s="81">
        <f t="shared" si="142"/>
        <v>0</v>
      </c>
    </row>
    <row r="2234" spans="2:8" x14ac:dyDescent="0.3">
      <c r="B2234" s="72">
        <v>2228</v>
      </c>
      <c r="C2234" s="92" t="s">
        <v>2500</v>
      </c>
      <c r="D2234" s="93">
        <f>VLOOKUP($B2234,'Data 2'!$A$6:$U$2935,2+$H$4)</f>
        <v>0</v>
      </c>
      <c r="E2234" s="93">
        <f t="shared" si="139"/>
        <v>2.2280000000000001E-2</v>
      </c>
      <c r="F2234" s="94">
        <f t="shared" si="140"/>
        <v>1286</v>
      </c>
      <c r="G2234" s="80" t="str">
        <f t="shared" si="141"/>
        <v>Gelliondale</v>
      </c>
      <c r="H2234" s="81">
        <f t="shared" si="142"/>
        <v>0</v>
      </c>
    </row>
    <row r="2235" spans="2:8" x14ac:dyDescent="0.3">
      <c r="B2235" s="72">
        <v>2229</v>
      </c>
      <c r="C2235" s="92" t="s">
        <v>2501</v>
      </c>
      <c r="D2235" s="93">
        <f>VLOOKUP($B2235,'Data 2'!$A$6:$U$2935,2+$H$4)</f>
        <v>5.1724137931034484</v>
      </c>
      <c r="E2235" s="93">
        <f t="shared" si="139"/>
        <v>5.1947037931034483</v>
      </c>
      <c r="F2235" s="94">
        <f t="shared" si="140"/>
        <v>399</v>
      </c>
      <c r="G2235" s="80" t="str">
        <f t="shared" si="141"/>
        <v>Gellibrand Lower</v>
      </c>
      <c r="H2235" s="81">
        <f t="shared" si="142"/>
        <v>0</v>
      </c>
    </row>
    <row r="2236" spans="2:8" x14ac:dyDescent="0.3">
      <c r="B2236" s="72">
        <v>2230</v>
      </c>
      <c r="C2236" s="92" t="s">
        <v>2502</v>
      </c>
      <c r="D2236" s="93">
        <f>VLOOKUP($B2236,'Data 2'!$A$6:$U$2935,2+$H$4)</f>
        <v>0</v>
      </c>
      <c r="E2236" s="93">
        <f t="shared" si="139"/>
        <v>2.23E-2</v>
      </c>
      <c r="F2236" s="94">
        <f t="shared" si="140"/>
        <v>1285</v>
      </c>
      <c r="G2236" s="80" t="str">
        <f t="shared" si="141"/>
        <v>Gellibrand</v>
      </c>
      <c r="H2236" s="81">
        <f t="shared" si="142"/>
        <v>0</v>
      </c>
    </row>
    <row r="2237" spans="2:8" x14ac:dyDescent="0.3">
      <c r="B2237" s="72">
        <v>2231</v>
      </c>
      <c r="C2237" s="92" t="s">
        <v>2503</v>
      </c>
      <c r="D2237" s="93">
        <f>VLOOKUP($B2237,'Data 2'!$A$6:$U$2935,2+$H$4)</f>
        <v>0</v>
      </c>
      <c r="E2237" s="93">
        <f t="shared" si="139"/>
        <v>2.2310000000000003E-2</v>
      </c>
      <c r="F2237" s="94">
        <f t="shared" si="140"/>
        <v>1284</v>
      </c>
      <c r="G2237" s="80" t="str">
        <f t="shared" si="141"/>
        <v>Gelantipy</v>
      </c>
      <c r="H2237" s="81">
        <f t="shared" si="142"/>
        <v>0</v>
      </c>
    </row>
    <row r="2238" spans="2:8" x14ac:dyDescent="0.3">
      <c r="B2238" s="72">
        <v>2232</v>
      </c>
      <c r="C2238" s="92" t="s">
        <v>2504</v>
      </c>
      <c r="D2238" s="93">
        <f>VLOOKUP($B2238,'Data 2'!$A$6:$U$2935,2+$H$4)</f>
        <v>4.3887147335423196</v>
      </c>
      <c r="E2238" s="93">
        <f t="shared" si="139"/>
        <v>4.4110347335423192</v>
      </c>
      <c r="F2238" s="94">
        <f t="shared" si="140"/>
        <v>464</v>
      </c>
      <c r="G2238" s="80" t="str">
        <f t="shared" si="141"/>
        <v>Gazette</v>
      </c>
      <c r="H2238" s="81">
        <f t="shared" si="142"/>
        <v>0</v>
      </c>
    </row>
    <row r="2239" spans="2:8" x14ac:dyDescent="0.3">
      <c r="B2239" s="72">
        <v>2233</v>
      </c>
      <c r="C2239" s="92" t="s">
        <v>2505</v>
      </c>
      <c r="D2239" s="93">
        <f>VLOOKUP($B2239,'Data 2'!$A$6:$U$2935,2+$H$4)</f>
        <v>0</v>
      </c>
      <c r="E2239" s="93">
        <f t="shared" si="139"/>
        <v>2.2330000000000003E-2</v>
      </c>
      <c r="F2239" s="94">
        <f t="shared" si="140"/>
        <v>1283</v>
      </c>
      <c r="G2239" s="80" t="str">
        <f t="shared" si="141"/>
        <v>Gatum</v>
      </c>
      <c r="H2239" s="81">
        <f t="shared" si="142"/>
        <v>0</v>
      </c>
    </row>
    <row r="2240" spans="2:8" x14ac:dyDescent="0.3">
      <c r="B2240" s="72">
        <v>2234</v>
      </c>
      <c r="C2240" s="92" t="s">
        <v>2506</v>
      </c>
      <c r="D2240" s="93">
        <f>VLOOKUP($B2240,'Data 2'!$A$6:$U$2935,2+$H$4)</f>
        <v>2.9411764705882351</v>
      </c>
      <c r="E2240" s="93">
        <f t="shared" si="139"/>
        <v>2.9635164705882349</v>
      </c>
      <c r="F2240" s="94">
        <f t="shared" si="140"/>
        <v>595</v>
      </c>
      <c r="G2240" s="80" t="str">
        <f t="shared" si="141"/>
        <v>Gateway Island</v>
      </c>
      <c r="H2240" s="81">
        <f t="shared" si="142"/>
        <v>0</v>
      </c>
    </row>
    <row r="2241" spans="2:8" x14ac:dyDescent="0.3">
      <c r="B2241" s="72">
        <v>2235</v>
      </c>
      <c r="C2241" s="92" t="s">
        <v>2507</v>
      </c>
      <c r="D2241" s="93">
        <f>VLOOKUP($B2241,'Data 2'!$A$6:$U$2935,2+$H$4)</f>
        <v>0</v>
      </c>
      <c r="E2241" s="93">
        <f t="shared" si="139"/>
        <v>2.2350000000000002E-2</v>
      </c>
      <c r="F2241" s="94">
        <f t="shared" si="140"/>
        <v>1282</v>
      </c>
      <c r="G2241" s="80" t="str">
        <f t="shared" si="141"/>
        <v>Garvoc</v>
      </c>
      <c r="H2241" s="81">
        <f t="shared" si="142"/>
        <v>0</v>
      </c>
    </row>
    <row r="2242" spans="2:8" x14ac:dyDescent="0.3">
      <c r="B2242" s="72">
        <v>2236</v>
      </c>
      <c r="C2242" s="92" t="s">
        <v>2508</v>
      </c>
      <c r="D2242" s="93">
        <f>VLOOKUP($B2242,'Data 2'!$A$6:$U$2935,2+$H$4)</f>
        <v>0</v>
      </c>
      <c r="E2242" s="93">
        <f t="shared" si="139"/>
        <v>2.2360000000000001E-2</v>
      </c>
      <c r="F2242" s="94">
        <f t="shared" si="140"/>
        <v>1281</v>
      </c>
      <c r="G2242" s="80" t="str">
        <f t="shared" si="141"/>
        <v>Garibaldi</v>
      </c>
      <c r="H2242" s="81">
        <f t="shared" si="142"/>
        <v>0</v>
      </c>
    </row>
    <row r="2243" spans="2:8" x14ac:dyDescent="0.3">
      <c r="B2243" s="72">
        <v>2237</v>
      </c>
      <c r="C2243" s="92" t="s">
        <v>2509</v>
      </c>
      <c r="D2243" s="93">
        <f>VLOOKUP($B2243,'Data 2'!$A$6:$U$2935,2+$H$4)</f>
        <v>0</v>
      </c>
      <c r="E2243" s="93">
        <f t="shared" si="139"/>
        <v>2.2370000000000001E-2</v>
      </c>
      <c r="F2243" s="94">
        <f t="shared" si="140"/>
        <v>1280</v>
      </c>
      <c r="G2243" s="80" t="str">
        <f t="shared" si="141"/>
        <v>Garfield North</v>
      </c>
      <c r="H2243" s="81">
        <f t="shared" si="142"/>
        <v>0</v>
      </c>
    </row>
    <row r="2244" spans="2:8" x14ac:dyDescent="0.3">
      <c r="B2244" s="72">
        <v>2238</v>
      </c>
      <c r="C2244" s="92" t="s">
        <v>2510</v>
      </c>
      <c r="D2244" s="93">
        <f>VLOOKUP($B2244,'Data 2'!$A$6:$U$2935,2+$H$4)</f>
        <v>0</v>
      </c>
      <c r="E2244" s="93">
        <f t="shared" si="139"/>
        <v>2.2380000000000001E-2</v>
      </c>
      <c r="F2244" s="94">
        <f t="shared" si="140"/>
        <v>1279</v>
      </c>
      <c r="G2244" s="80" t="str">
        <f t="shared" si="141"/>
        <v>Gardenvale</v>
      </c>
      <c r="H2244" s="81">
        <f t="shared" si="142"/>
        <v>0</v>
      </c>
    </row>
    <row r="2245" spans="2:8" x14ac:dyDescent="0.3">
      <c r="B2245" s="72">
        <v>2239</v>
      </c>
      <c r="C2245" s="92" t="s">
        <v>2511</v>
      </c>
      <c r="D2245" s="93">
        <f>VLOOKUP($B2245,'Data 2'!$A$6:$U$2935,2+$H$4)</f>
        <v>4.6153846153846159</v>
      </c>
      <c r="E2245" s="93">
        <f t="shared" si="139"/>
        <v>4.6377746153846156</v>
      </c>
      <c r="F2245" s="94">
        <f t="shared" si="140"/>
        <v>448</v>
      </c>
      <c r="G2245" s="80" t="str">
        <f t="shared" si="141"/>
        <v>Gapsted</v>
      </c>
      <c r="H2245" s="81">
        <f t="shared" si="142"/>
        <v>0</v>
      </c>
    </row>
    <row r="2246" spans="2:8" x14ac:dyDescent="0.3">
      <c r="B2246" s="72">
        <v>2240</v>
      </c>
      <c r="C2246" s="92" t="s">
        <v>2512</v>
      </c>
      <c r="D2246" s="93">
        <f>VLOOKUP($B2246,'Data 2'!$A$6:$U$2935,2+$H$4)</f>
        <v>0</v>
      </c>
      <c r="E2246" s="93">
        <f t="shared" si="139"/>
        <v>2.2400000000000003E-2</v>
      </c>
      <c r="F2246" s="94">
        <f t="shared" si="140"/>
        <v>1278</v>
      </c>
      <c r="G2246" s="80" t="str">
        <f t="shared" si="141"/>
        <v>Gannawarra</v>
      </c>
      <c r="H2246" s="81">
        <f t="shared" si="142"/>
        <v>0</v>
      </c>
    </row>
    <row r="2247" spans="2:8" x14ac:dyDescent="0.3">
      <c r="B2247" s="72">
        <v>2241</v>
      </c>
      <c r="C2247" s="92" t="s">
        <v>2513</v>
      </c>
      <c r="D2247" s="93">
        <f>VLOOKUP($B2247,'Data 2'!$A$6:$U$2935,2+$H$4)</f>
        <v>0</v>
      </c>
      <c r="E2247" s="93">
        <f t="shared" si="139"/>
        <v>2.2410000000000003E-2</v>
      </c>
      <c r="F2247" s="94">
        <f t="shared" si="140"/>
        <v>1277</v>
      </c>
      <c r="G2247" s="80" t="str">
        <f t="shared" si="141"/>
        <v>Gainsborough</v>
      </c>
      <c r="H2247" s="81">
        <f t="shared" si="142"/>
        <v>0</v>
      </c>
    </row>
    <row r="2248" spans="2:8" x14ac:dyDescent="0.3">
      <c r="B2248" s="72">
        <v>2242</v>
      </c>
      <c r="C2248" s="92" t="s">
        <v>504</v>
      </c>
      <c r="D2248" s="93">
        <f>VLOOKUP($B2248,'Data 2'!$A$6:$U$2935,2+$H$4)</f>
        <v>1.2315270935960592</v>
      </c>
      <c r="E2248" s="93">
        <f t="shared" ref="E2248:E2311" si="143">D2248+0.00001*B2248</f>
        <v>1.2539470935960593</v>
      </c>
      <c r="F2248" s="94">
        <f t="shared" ref="F2248:F2311" si="144">RANK(E2248,E$7:E$2935)</f>
        <v>722</v>
      </c>
      <c r="G2248" s="80" t="str">
        <f t="shared" ref="G2248:G2311" si="145">VLOOKUP(MATCH(B2248,F$7:F$2935,0),$B$7:$D$2935,2)</f>
        <v>Gaffneys Creek</v>
      </c>
      <c r="H2248" s="81">
        <f t="shared" ref="H2248:H2311" si="146">VLOOKUP(MATCH(B2248,F$7:F$2935,0),$B$7:$D$2935,3)</f>
        <v>0</v>
      </c>
    </row>
    <row r="2249" spans="2:8" x14ac:dyDescent="0.3">
      <c r="B2249" s="72">
        <v>2243</v>
      </c>
      <c r="C2249" s="92" t="s">
        <v>2514</v>
      </c>
      <c r="D2249" s="93">
        <f>VLOOKUP($B2249,'Data 2'!$A$6:$U$2935,2+$H$4)</f>
        <v>0</v>
      </c>
      <c r="E2249" s="93">
        <f t="shared" si="143"/>
        <v>2.2430000000000002E-2</v>
      </c>
      <c r="F2249" s="94">
        <f t="shared" si="144"/>
        <v>1276</v>
      </c>
      <c r="G2249" s="80" t="str">
        <f t="shared" si="145"/>
        <v>Fyansford</v>
      </c>
      <c r="H2249" s="81">
        <f t="shared" si="146"/>
        <v>0</v>
      </c>
    </row>
    <row r="2250" spans="2:8" x14ac:dyDescent="0.3">
      <c r="B2250" s="72">
        <v>2244</v>
      </c>
      <c r="C2250" s="92" t="s">
        <v>2515</v>
      </c>
      <c r="D2250" s="93">
        <f>VLOOKUP($B2250,'Data 2'!$A$6:$U$2935,2+$H$4)</f>
        <v>0</v>
      </c>
      <c r="E2250" s="93">
        <f t="shared" si="143"/>
        <v>2.2440000000000002E-2</v>
      </c>
      <c r="F2250" s="94">
        <f t="shared" si="144"/>
        <v>1275</v>
      </c>
      <c r="G2250" s="80" t="str">
        <f t="shared" si="145"/>
        <v>Fyans Creek</v>
      </c>
      <c r="H2250" s="81">
        <f t="shared" si="146"/>
        <v>0</v>
      </c>
    </row>
    <row r="2251" spans="2:8" x14ac:dyDescent="0.3">
      <c r="B2251" s="72">
        <v>2245</v>
      </c>
      <c r="C2251" s="92" t="s">
        <v>2516</v>
      </c>
      <c r="D2251" s="93">
        <f>VLOOKUP($B2251,'Data 2'!$A$6:$U$2935,2+$H$4)</f>
        <v>0</v>
      </c>
      <c r="E2251" s="93">
        <f t="shared" si="143"/>
        <v>2.2450000000000001E-2</v>
      </c>
      <c r="F2251" s="94">
        <f t="shared" si="144"/>
        <v>1274</v>
      </c>
      <c r="G2251" s="80" t="str">
        <f t="shared" si="145"/>
        <v>Fumina South</v>
      </c>
      <c r="H2251" s="81">
        <f t="shared" si="146"/>
        <v>0</v>
      </c>
    </row>
    <row r="2252" spans="2:8" x14ac:dyDescent="0.3">
      <c r="B2252" s="72">
        <v>2246</v>
      </c>
      <c r="C2252" s="92" t="s">
        <v>2517</v>
      </c>
      <c r="D2252" s="93">
        <f>VLOOKUP($B2252,'Data 2'!$A$6:$U$2935,2+$H$4)</f>
        <v>0</v>
      </c>
      <c r="E2252" s="93">
        <f t="shared" si="143"/>
        <v>2.2460000000000001E-2</v>
      </c>
      <c r="F2252" s="94">
        <f t="shared" si="144"/>
        <v>1273</v>
      </c>
      <c r="G2252" s="80" t="str">
        <f t="shared" si="145"/>
        <v>Fumina</v>
      </c>
      <c r="H2252" s="81">
        <f t="shared" si="146"/>
        <v>0</v>
      </c>
    </row>
    <row r="2253" spans="2:8" x14ac:dyDescent="0.3">
      <c r="B2253" s="72">
        <v>2247</v>
      </c>
      <c r="C2253" s="92" t="s">
        <v>505</v>
      </c>
      <c r="D2253" s="93">
        <f>VLOOKUP($B2253,'Data 2'!$A$6:$U$2935,2+$H$4)</f>
        <v>8.0419580419580416</v>
      </c>
      <c r="E2253" s="93">
        <f t="shared" si="143"/>
        <v>8.0644280419580419</v>
      </c>
      <c r="F2253" s="94">
        <f t="shared" si="144"/>
        <v>222</v>
      </c>
      <c r="G2253" s="80" t="str">
        <f t="shared" si="145"/>
        <v>Fulham (Vic.)</v>
      </c>
      <c r="H2253" s="81">
        <f t="shared" si="146"/>
        <v>0</v>
      </c>
    </row>
    <row r="2254" spans="2:8" x14ac:dyDescent="0.3">
      <c r="B2254" s="72">
        <v>2248</v>
      </c>
      <c r="C2254" s="92" t="s">
        <v>2518</v>
      </c>
      <c r="D2254" s="93">
        <f>VLOOKUP($B2254,'Data 2'!$A$6:$U$2935,2+$H$4)</f>
        <v>0</v>
      </c>
      <c r="E2254" s="93">
        <f t="shared" si="143"/>
        <v>2.2480000000000003E-2</v>
      </c>
      <c r="F2254" s="94">
        <f t="shared" si="144"/>
        <v>1272</v>
      </c>
      <c r="G2254" s="80" t="str">
        <f t="shared" si="145"/>
        <v>Fryerstown</v>
      </c>
      <c r="H2254" s="81">
        <f t="shared" si="146"/>
        <v>0</v>
      </c>
    </row>
    <row r="2255" spans="2:8" x14ac:dyDescent="0.3">
      <c r="B2255" s="72">
        <v>2249</v>
      </c>
      <c r="C2255" s="92" t="s">
        <v>2519</v>
      </c>
      <c r="D2255" s="93">
        <f>VLOOKUP($B2255,'Data 2'!$A$6:$U$2935,2+$H$4)</f>
        <v>6.8918918918918921</v>
      </c>
      <c r="E2255" s="93">
        <f t="shared" si="143"/>
        <v>6.9143818918918925</v>
      </c>
      <c r="F2255" s="94">
        <f t="shared" si="144"/>
        <v>289</v>
      </c>
      <c r="G2255" s="80" t="str">
        <f t="shared" si="145"/>
        <v>Freshwater Creek</v>
      </c>
      <c r="H2255" s="81">
        <f t="shared" si="146"/>
        <v>0</v>
      </c>
    </row>
    <row r="2256" spans="2:8" x14ac:dyDescent="0.3">
      <c r="B2256" s="72">
        <v>2250</v>
      </c>
      <c r="C2256" s="92" t="s">
        <v>2520</v>
      </c>
      <c r="D2256" s="93">
        <f>VLOOKUP($B2256,'Data 2'!$A$6:$U$2935,2+$H$4)</f>
        <v>0</v>
      </c>
      <c r="E2256" s="93">
        <f t="shared" si="143"/>
        <v>2.2500000000000003E-2</v>
      </c>
      <c r="F2256" s="94">
        <f t="shared" si="144"/>
        <v>1271</v>
      </c>
      <c r="G2256" s="80" t="str">
        <f t="shared" si="145"/>
        <v>Frenchmans</v>
      </c>
      <c r="H2256" s="81">
        <f t="shared" si="146"/>
        <v>0</v>
      </c>
    </row>
    <row r="2257" spans="2:8" x14ac:dyDescent="0.3">
      <c r="B2257" s="72">
        <v>2251</v>
      </c>
      <c r="C2257" s="92" t="s">
        <v>2521</v>
      </c>
      <c r="D2257" s="93">
        <f>VLOOKUP($B2257,'Data 2'!$A$6:$U$2935,2+$H$4)</f>
        <v>0</v>
      </c>
      <c r="E2257" s="93">
        <f t="shared" si="143"/>
        <v>2.2510000000000002E-2</v>
      </c>
      <c r="F2257" s="94">
        <f t="shared" si="144"/>
        <v>1270</v>
      </c>
      <c r="G2257" s="80" t="str">
        <f t="shared" si="145"/>
        <v>Freeburgh</v>
      </c>
      <c r="H2257" s="81">
        <f t="shared" si="146"/>
        <v>0</v>
      </c>
    </row>
    <row r="2258" spans="2:8" x14ac:dyDescent="0.3">
      <c r="B2258" s="72">
        <v>2252</v>
      </c>
      <c r="C2258" s="92" t="s">
        <v>2522</v>
      </c>
      <c r="D2258" s="93">
        <f>VLOOKUP($B2258,'Data 2'!$A$6:$U$2935,2+$H$4)</f>
        <v>0</v>
      </c>
      <c r="E2258" s="93">
        <f t="shared" si="143"/>
        <v>2.2520000000000002E-2</v>
      </c>
      <c r="F2258" s="94">
        <f t="shared" si="144"/>
        <v>1269</v>
      </c>
      <c r="G2258" s="80" t="str">
        <f t="shared" si="145"/>
        <v>Franklinford</v>
      </c>
      <c r="H2258" s="81">
        <f t="shared" si="146"/>
        <v>0</v>
      </c>
    </row>
    <row r="2259" spans="2:8" x14ac:dyDescent="0.3">
      <c r="B2259" s="72">
        <v>2253</v>
      </c>
      <c r="C2259" s="92" t="s">
        <v>2523</v>
      </c>
      <c r="D2259" s="93">
        <f>VLOOKUP($B2259,'Data 2'!$A$6:$U$2935,2+$H$4)</f>
        <v>0</v>
      </c>
      <c r="E2259" s="93">
        <f t="shared" si="143"/>
        <v>2.2530000000000001E-2</v>
      </c>
      <c r="F2259" s="94">
        <f t="shared" si="144"/>
        <v>1268</v>
      </c>
      <c r="G2259" s="80" t="str">
        <f t="shared" si="145"/>
        <v>Framlingham East</v>
      </c>
      <c r="H2259" s="81">
        <f t="shared" si="146"/>
        <v>0</v>
      </c>
    </row>
    <row r="2260" spans="2:8" x14ac:dyDescent="0.3">
      <c r="B2260" s="72">
        <v>2254</v>
      </c>
      <c r="C2260" s="92" t="s">
        <v>2524</v>
      </c>
      <c r="D2260" s="93">
        <f>VLOOKUP($B2260,'Data 2'!$A$6:$U$2935,2+$H$4)</f>
        <v>0</v>
      </c>
      <c r="E2260" s="93">
        <f t="shared" si="143"/>
        <v>2.2540000000000001E-2</v>
      </c>
      <c r="F2260" s="94">
        <f t="shared" si="144"/>
        <v>1267</v>
      </c>
      <c r="G2260" s="80" t="str">
        <f t="shared" si="145"/>
        <v>Foxhow</v>
      </c>
      <c r="H2260" s="81">
        <f t="shared" si="146"/>
        <v>0</v>
      </c>
    </row>
    <row r="2261" spans="2:8" x14ac:dyDescent="0.3">
      <c r="B2261" s="72">
        <v>2255</v>
      </c>
      <c r="C2261" s="92" t="s">
        <v>2525</v>
      </c>
      <c r="D2261" s="93">
        <f>VLOOKUP($B2261,'Data 2'!$A$6:$U$2935,2+$H$4)</f>
        <v>14.376321353065538</v>
      </c>
      <c r="E2261" s="93">
        <f t="shared" si="143"/>
        <v>14.398871353065539</v>
      </c>
      <c r="F2261" s="94">
        <f t="shared" si="144"/>
        <v>86</v>
      </c>
      <c r="G2261" s="80" t="str">
        <f t="shared" si="145"/>
        <v>Fosterville</v>
      </c>
      <c r="H2261" s="81">
        <f t="shared" si="146"/>
        <v>0</v>
      </c>
    </row>
    <row r="2262" spans="2:8" x14ac:dyDescent="0.3">
      <c r="B2262" s="72">
        <v>2256</v>
      </c>
      <c r="C2262" s="92" t="s">
        <v>2526</v>
      </c>
      <c r="D2262" s="93">
        <f>VLOOKUP($B2262,'Data 2'!$A$6:$U$2935,2+$H$4)</f>
        <v>3.4722222222222223</v>
      </c>
      <c r="E2262" s="93">
        <f t="shared" si="143"/>
        <v>3.4947822222222222</v>
      </c>
      <c r="F2262" s="94">
        <f t="shared" si="144"/>
        <v>550</v>
      </c>
      <c r="G2262" s="80" t="str">
        <f t="shared" si="145"/>
        <v>Foster North</v>
      </c>
      <c r="H2262" s="81">
        <f t="shared" si="146"/>
        <v>0</v>
      </c>
    </row>
    <row r="2263" spans="2:8" x14ac:dyDescent="0.3">
      <c r="B2263" s="72">
        <v>2257</v>
      </c>
      <c r="C2263" s="92" t="s">
        <v>2527</v>
      </c>
      <c r="D2263" s="93">
        <f>VLOOKUP($B2263,'Data 2'!$A$6:$U$2935,2+$H$4)</f>
        <v>10.869565217391305</v>
      </c>
      <c r="E2263" s="93">
        <f t="shared" si="143"/>
        <v>10.892135217391305</v>
      </c>
      <c r="F2263" s="94">
        <f t="shared" si="144"/>
        <v>138</v>
      </c>
      <c r="G2263" s="80" t="str">
        <f t="shared" si="145"/>
        <v>Foster</v>
      </c>
      <c r="H2263" s="81">
        <f t="shared" si="146"/>
        <v>0</v>
      </c>
    </row>
    <row r="2264" spans="2:8" x14ac:dyDescent="0.3">
      <c r="B2264" s="72">
        <v>2258</v>
      </c>
      <c r="C2264" s="92" t="s">
        <v>2528</v>
      </c>
      <c r="D2264" s="93">
        <f>VLOOKUP($B2264,'Data 2'!$A$6:$U$2935,2+$H$4)</f>
        <v>3.7735849056603774</v>
      </c>
      <c r="E2264" s="93">
        <f t="shared" si="143"/>
        <v>3.7961649056603775</v>
      </c>
      <c r="F2264" s="94">
        <f t="shared" si="144"/>
        <v>525</v>
      </c>
      <c r="G2264" s="80" t="str">
        <f t="shared" si="145"/>
        <v>Forrest (Vic.)</v>
      </c>
      <c r="H2264" s="81">
        <f t="shared" si="146"/>
        <v>0</v>
      </c>
    </row>
    <row r="2265" spans="2:8" x14ac:dyDescent="0.3">
      <c r="B2265" s="72">
        <v>2259</v>
      </c>
      <c r="C2265" s="92" t="s">
        <v>2529</v>
      </c>
      <c r="D2265" s="93">
        <f>VLOOKUP($B2265,'Data 2'!$A$6:$U$2935,2+$H$4)</f>
        <v>0</v>
      </c>
      <c r="E2265" s="93">
        <f t="shared" si="143"/>
        <v>2.2590000000000002E-2</v>
      </c>
      <c r="F2265" s="94">
        <f t="shared" si="144"/>
        <v>1266</v>
      </c>
      <c r="G2265" s="80" t="str">
        <f t="shared" si="145"/>
        <v>Forge Creek</v>
      </c>
      <c r="H2265" s="81">
        <f t="shared" si="146"/>
        <v>0</v>
      </c>
    </row>
    <row r="2266" spans="2:8" x14ac:dyDescent="0.3">
      <c r="B2266" s="72">
        <v>2260</v>
      </c>
      <c r="C2266" s="92" t="s">
        <v>2530</v>
      </c>
      <c r="D2266" s="93">
        <f>VLOOKUP($B2266,'Data 2'!$A$6:$U$2935,2+$H$4)</f>
        <v>0</v>
      </c>
      <c r="E2266" s="93">
        <f t="shared" si="143"/>
        <v>2.2600000000000002E-2</v>
      </c>
      <c r="F2266" s="94">
        <f t="shared" si="144"/>
        <v>1265</v>
      </c>
      <c r="G2266" s="80" t="str">
        <f t="shared" si="145"/>
        <v>Forbes (Vic.)</v>
      </c>
      <c r="H2266" s="81">
        <f t="shared" si="146"/>
        <v>0</v>
      </c>
    </row>
    <row r="2267" spans="2:8" x14ac:dyDescent="0.3">
      <c r="B2267" s="72">
        <v>2261</v>
      </c>
      <c r="C2267" s="92" t="s">
        <v>2531</v>
      </c>
      <c r="D2267" s="93">
        <f>VLOOKUP($B2267,'Data 2'!$A$6:$U$2935,2+$H$4)</f>
        <v>0</v>
      </c>
      <c r="E2267" s="93">
        <f t="shared" si="143"/>
        <v>2.2610000000000002E-2</v>
      </c>
      <c r="F2267" s="94">
        <f t="shared" si="144"/>
        <v>1264</v>
      </c>
      <c r="G2267" s="80" t="str">
        <f t="shared" si="145"/>
        <v>Flynns Creek</v>
      </c>
      <c r="H2267" s="81">
        <f t="shared" si="146"/>
        <v>0</v>
      </c>
    </row>
    <row r="2268" spans="2:8" x14ac:dyDescent="0.3">
      <c r="B2268" s="72">
        <v>2262</v>
      </c>
      <c r="C2268" s="92" t="s">
        <v>2532</v>
      </c>
      <c r="D2268" s="93">
        <f>VLOOKUP($B2268,'Data 2'!$A$6:$U$2935,2+$H$4)</f>
        <v>0</v>
      </c>
      <c r="E2268" s="93">
        <f t="shared" si="143"/>
        <v>2.2620000000000001E-2</v>
      </c>
      <c r="F2268" s="94">
        <f t="shared" si="144"/>
        <v>1263</v>
      </c>
      <c r="G2268" s="80" t="str">
        <f t="shared" si="145"/>
        <v>Flynn (Vic.)</v>
      </c>
      <c r="H2268" s="81">
        <f t="shared" si="146"/>
        <v>0</v>
      </c>
    </row>
    <row r="2269" spans="2:8" x14ac:dyDescent="0.3">
      <c r="B2269" s="72">
        <v>2263</v>
      </c>
      <c r="C2269" s="92" t="s">
        <v>2533</v>
      </c>
      <c r="D2269" s="93">
        <f>VLOOKUP($B2269,'Data 2'!$A$6:$U$2935,2+$H$4)</f>
        <v>7.2847682119205297</v>
      </c>
      <c r="E2269" s="93">
        <f t="shared" si="143"/>
        <v>7.3073982119205301</v>
      </c>
      <c r="F2269" s="94">
        <f t="shared" si="144"/>
        <v>259</v>
      </c>
      <c r="G2269" s="80" t="str">
        <f t="shared" si="145"/>
        <v>Flowerdale (Vic.)</v>
      </c>
      <c r="H2269" s="81">
        <f t="shared" si="146"/>
        <v>0</v>
      </c>
    </row>
    <row r="2270" spans="2:8" x14ac:dyDescent="0.3">
      <c r="B2270" s="72">
        <v>2264</v>
      </c>
      <c r="C2270" s="92" t="s">
        <v>2534</v>
      </c>
      <c r="D2270" s="93">
        <f>VLOOKUP($B2270,'Data 2'!$A$6:$U$2935,2+$H$4)</f>
        <v>0</v>
      </c>
      <c r="E2270" s="93">
        <f t="shared" si="143"/>
        <v>2.264E-2</v>
      </c>
      <c r="F2270" s="94">
        <f t="shared" si="144"/>
        <v>1262</v>
      </c>
      <c r="G2270" s="80" t="str">
        <f t="shared" si="145"/>
        <v>Flinders (Vic.)</v>
      </c>
      <c r="H2270" s="81">
        <f t="shared" si="146"/>
        <v>0</v>
      </c>
    </row>
    <row r="2271" spans="2:8" x14ac:dyDescent="0.3">
      <c r="B2271" s="72">
        <v>2265</v>
      </c>
      <c r="C2271" s="92" t="s">
        <v>2535</v>
      </c>
      <c r="D2271" s="93">
        <f>VLOOKUP($B2271,'Data 2'!$A$6:$U$2935,2+$H$4)</f>
        <v>11.475409836065573</v>
      </c>
      <c r="E2271" s="93">
        <f t="shared" si="143"/>
        <v>11.498059836065574</v>
      </c>
      <c r="F2271" s="94">
        <f t="shared" si="144"/>
        <v>124</v>
      </c>
      <c r="G2271" s="80" t="str">
        <f t="shared" si="145"/>
        <v>Flamingo Beach</v>
      </c>
      <c r="H2271" s="81">
        <f t="shared" si="146"/>
        <v>0</v>
      </c>
    </row>
    <row r="2272" spans="2:8" x14ac:dyDescent="0.3">
      <c r="B2272" s="72">
        <v>2266</v>
      </c>
      <c r="C2272" s="92" t="s">
        <v>2536</v>
      </c>
      <c r="D2272" s="93">
        <f>VLOOKUP($B2272,'Data 2'!$A$6:$U$2935,2+$H$4)</f>
        <v>0</v>
      </c>
      <c r="E2272" s="93">
        <f t="shared" si="143"/>
        <v>2.2660000000000003E-2</v>
      </c>
      <c r="F2272" s="94">
        <f t="shared" si="144"/>
        <v>1261</v>
      </c>
      <c r="G2272" s="80" t="str">
        <f t="shared" si="145"/>
        <v>Flagstaff</v>
      </c>
      <c r="H2272" s="81">
        <f t="shared" si="146"/>
        <v>0</v>
      </c>
    </row>
    <row r="2273" spans="2:8" x14ac:dyDescent="0.3">
      <c r="B2273" s="72">
        <v>2267</v>
      </c>
      <c r="C2273" s="92" t="s">
        <v>2537</v>
      </c>
      <c r="D2273" s="93">
        <f>VLOOKUP($B2273,'Data 2'!$A$6:$U$2935,2+$H$4)</f>
        <v>0</v>
      </c>
      <c r="E2273" s="93">
        <f t="shared" si="143"/>
        <v>2.2670000000000003E-2</v>
      </c>
      <c r="F2273" s="94">
        <f t="shared" si="144"/>
        <v>1260</v>
      </c>
      <c r="G2273" s="80" t="str">
        <f t="shared" si="145"/>
        <v>Flaggy Creek</v>
      </c>
      <c r="H2273" s="81">
        <f t="shared" si="146"/>
        <v>0</v>
      </c>
    </row>
    <row r="2274" spans="2:8" x14ac:dyDescent="0.3">
      <c r="B2274" s="72">
        <v>2268</v>
      </c>
      <c r="C2274" s="92" t="s">
        <v>2538</v>
      </c>
      <c r="D2274" s="93">
        <f>VLOOKUP($B2274,'Data 2'!$A$6:$U$2935,2+$H$4)</f>
        <v>0</v>
      </c>
      <c r="E2274" s="93">
        <f t="shared" si="143"/>
        <v>2.2680000000000002E-2</v>
      </c>
      <c r="F2274" s="94">
        <f t="shared" si="144"/>
        <v>1259</v>
      </c>
      <c r="G2274" s="80" t="str">
        <f t="shared" si="145"/>
        <v>Fiskville</v>
      </c>
      <c r="H2274" s="81">
        <f t="shared" si="146"/>
        <v>0</v>
      </c>
    </row>
    <row r="2275" spans="2:8" x14ac:dyDescent="0.3">
      <c r="B2275" s="72">
        <v>2269</v>
      </c>
      <c r="C2275" s="92" t="s">
        <v>2539</v>
      </c>
      <c r="D2275" s="93">
        <f>VLOOKUP($B2275,'Data 2'!$A$6:$U$2935,2+$H$4)</f>
        <v>0</v>
      </c>
      <c r="E2275" s="93">
        <f t="shared" si="143"/>
        <v>2.2690000000000002E-2</v>
      </c>
      <c r="F2275" s="94">
        <f t="shared" si="144"/>
        <v>1258</v>
      </c>
      <c r="G2275" s="80" t="str">
        <f t="shared" si="145"/>
        <v>Fish Point</v>
      </c>
      <c r="H2275" s="81">
        <f t="shared" si="146"/>
        <v>0</v>
      </c>
    </row>
    <row r="2276" spans="2:8" x14ac:dyDescent="0.3">
      <c r="B2276" s="72">
        <v>2270</v>
      </c>
      <c r="C2276" s="92" t="s">
        <v>2540</v>
      </c>
      <c r="D2276" s="93">
        <f>VLOOKUP($B2276,'Data 2'!$A$6:$U$2935,2+$H$4)</f>
        <v>0</v>
      </c>
      <c r="E2276" s="93">
        <f t="shared" si="143"/>
        <v>2.2700000000000001E-2</v>
      </c>
      <c r="F2276" s="94">
        <f t="shared" si="144"/>
        <v>1257</v>
      </c>
      <c r="G2276" s="80" t="str">
        <f t="shared" si="145"/>
        <v>Fish Creek</v>
      </c>
      <c r="H2276" s="81">
        <f t="shared" si="146"/>
        <v>0</v>
      </c>
    </row>
    <row r="2277" spans="2:8" x14ac:dyDescent="0.3">
      <c r="B2277" s="72">
        <v>2271</v>
      </c>
      <c r="C2277" s="92" t="s">
        <v>2541</v>
      </c>
      <c r="D2277" s="93">
        <f>VLOOKUP($B2277,'Data 2'!$A$6:$U$2935,2+$H$4)</f>
        <v>0</v>
      </c>
      <c r="E2277" s="93">
        <f t="shared" si="143"/>
        <v>2.2710000000000001E-2</v>
      </c>
      <c r="F2277" s="94">
        <f t="shared" si="144"/>
        <v>1256</v>
      </c>
      <c r="G2277" s="80" t="str">
        <f t="shared" si="145"/>
        <v>Fingal (Vic.)</v>
      </c>
      <c r="H2277" s="81">
        <f t="shared" si="146"/>
        <v>0</v>
      </c>
    </row>
    <row r="2278" spans="2:8" x14ac:dyDescent="0.3">
      <c r="B2278" s="72">
        <v>2272</v>
      </c>
      <c r="C2278" s="92" t="s">
        <v>2542</v>
      </c>
      <c r="D2278" s="93">
        <f>VLOOKUP($B2278,'Data 2'!$A$6:$U$2935,2+$H$4)</f>
        <v>0</v>
      </c>
      <c r="E2278" s="93">
        <f t="shared" si="143"/>
        <v>2.2720000000000001E-2</v>
      </c>
      <c r="F2278" s="94">
        <f t="shared" si="144"/>
        <v>1255</v>
      </c>
      <c r="G2278" s="80" t="str">
        <f t="shared" si="145"/>
        <v>Fiery Flat</v>
      </c>
      <c r="H2278" s="81">
        <f t="shared" si="146"/>
        <v>0</v>
      </c>
    </row>
    <row r="2279" spans="2:8" x14ac:dyDescent="0.3">
      <c r="B2279" s="72">
        <v>2273</v>
      </c>
      <c r="C2279" s="92" t="s">
        <v>2543</v>
      </c>
      <c r="D2279" s="93">
        <f>VLOOKUP($B2279,'Data 2'!$A$6:$U$2935,2+$H$4)</f>
        <v>0</v>
      </c>
      <c r="E2279" s="93">
        <f t="shared" si="143"/>
        <v>2.273E-2</v>
      </c>
      <c r="F2279" s="94">
        <f t="shared" si="144"/>
        <v>1254</v>
      </c>
      <c r="G2279" s="80" t="str">
        <f t="shared" si="145"/>
        <v>Fernshaw</v>
      </c>
      <c r="H2279" s="81">
        <f t="shared" si="146"/>
        <v>0</v>
      </c>
    </row>
    <row r="2280" spans="2:8" x14ac:dyDescent="0.3">
      <c r="B2280" s="72">
        <v>2274</v>
      </c>
      <c r="C2280" s="92" t="s">
        <v>2544</v>
      </c>
      <c r="D2280" s="93">
        <f>VLOOKUP($B2280,'Data 2'!$A$6:$U$2935,2+$H$4)</f>
        <v>0</v>
      </c>
      <c r="E2280" s="93">
        <f t="shared" si="143"/>
        <v>2.2740000000000003E-2</v>
      </c>
      <c r="F2280" s="94">
        <f t="shared" si="144"/>
        <v>1253</v>
      </c>
      <c r="G2280" s="80" t="str">
        <f t="shared" si="145"/>
        <v>Fernihurst</v>
      </c>
      <c r="H2280" s="81">
        <f t="shared" si="146"/>
        <v>0</v>
      </c>
    </row>
    <row r="2281" spans="2:8" x14ac:dyDescent="0.3">
      <c r="B2281" s="72">
        <v>2275</v>
      </c>
      <c r="C2281" s="92" t="s">
        <v>506</v>
      </c>
      <c r="D2281" s="93">
        <f>VLOOKUP($B2281,'Data 2'!$A$6:$U$2935,2+$H$4)</f>
        <v>8.4351367073880166</v>
      </c>
      <c r="E2281" s="93">
        <f t="shared" si="143"/>
        <v>8.4578867073880168</v>
      </c>
      <c r="F2281" s="94">
        <f t="shared" si="144"/>
        <v>208</v>
      </c>
      <c r="G2281" s="80" t="str">
        <f t="shared" si="145"/>
        <v>Ferndale (Vic.)</v>
      </c>
      <c r="H2281" s="81">
        <f t="shared" si="146"/>
        <v>0</v>
      </c>
    </row>
    <row r="2282" spans="2:8" x14ac:dyDescent="0.3">
      <c r="B2282" s="72">
        <v>2276</v>
      </c>
      <c r="C2282" s="92" t="s">
        <v>2545</v>
      </c>
      <c r="D2282" s="93">
        <f>VLOOKUP($B2282,'Data 2'!$A$6:$U$2935,2+$H$4)</f>
        <v>0</v>
      </c>
      <c r="E2282" s="93">
        <f t="shared" si="143"/>
        <v>2.2760000000000002E-2</v>
      </c>
      <c r="F2282" s="94">
        <f t="shared" si="144"/>
        <v>1252</v>
      </c>
      <c r="G2282" s="80" t="str">
        <f t="shared" si="145"/>
        <v>Fernbank</v>
      </c>
      <c r="H2282" s="81">
        <f t="shared" si="146"/>
        <v>0</v>
      </c>
    </row>
    <row r="2283" spans="2:8" x14ac:dyDescent="0.3">
      <c r="B2283" s="72">
        <v>2277</v>
      </c>
      <c r="C2283" s="92" t="s">
        <v>2546</v>
      </c>
      <c r="D2283" s="93">
        <f>VLOOKUP($B2283,'Data 2'!$A$6:$U$2935,2+$H$4)</f>
        <v>1.9607843137254901</v>
      </c>
      <c r="E2283" s="93">
        <f t="shared" si="143"/>
        <v>1.9835543137254901</v>
      </c>
      <c r="F2283" s="94">
        <f t="shared" si="144"/>
        <v>680</v>
      </c>
      <c r="G2283" s="80" t="str">
        <f t="shared" si="145"/>
        <v>Fern Hill</v>
      </c>
      <c r="H2283" s="81">
        <f t="shared" si="146"/>
        <v>0</v>
      </c>
    </row>
    <row r="2284" spans="2:8" x14ac:dyDescent="0.3">
      <c r="B2284" s="72">
        <v>2278</v>
      </c>
      <c r="C2284" s="92" t="s">
        <v>2547</v>
      </c>
      <c r="D2284" s="93">
        <f>VLOOKUP($B2284,'Data 2'!$A$6:$U$2935,2+$H$4)</f>
        <v>0</v>
      </c>
      <c r="E2284" s="93">
        <f t="shared" si="143"/>
        <v>2.2780000000000002E-2</v>
      </c>
      <c r="F2284" s="94">
        <f t="shared" si="144"/>
        <v>1251</v>
      </c>
      <c r="G2284" s="80" t="str">
        <f t="shared" si="145"/>
        <v>Ferguson (Vic.)</v>
      </c>
      <c r="H2284" s="81">
        <f t="shared" si="146"/>
        <v>0</v>
      </c>
    </row>
    <row r="2285" spans="2:8" x14ac:dyDescent="0.3">
      <c r="B2285" s="72">
        <v>2279</v>
      </c>
      <c r="C2285" s="92" t="s">
        <v>2548</v>
      </c>
      <c r="D2285" s="93">
        <f>VLOOKUP($B2285,'Data 2'!$A$6:$U$2935,2+$H$4)</f>
        <v>0</v>
      </c>
      <c r="E2285" s="93">
        <f t="shared" si="143"/>
        <v>2.2790000000000001E-2</v>
      </c>
      <c r="F2285" s="94">
        <f t="shared" si="144"/>
        <v>1250</v>
      </c>
      <c r="G2285" s="80" t="str">
        <f t="shared" si="145"/>
        <v>Fentons Creek</v>
      </c>
      <c r="H2285" s="81">
        <f t="shared" si="146"/>
        <v>0</v>
      </c>
    </row>
    <row r="2286" spans="2:8" x14ac:dyDescent="0.3">
      <c r="B2286" s="72">
        <v>2280</v>
      </c>
      <c r="C2286" s="92" t="s">
        <v>2549</v>
      </c>
      <c r="D2286" s="93">
        <f>VLOOKUP($B2286,'Data 2'!$A$6:$U$2935,2+$H$4)</f>
        <v>0</v>
      </c>
      <c r="E2286" s="93">
        <f t="shared" si="143"/>
        <v>2.2800000000000001E-2</v>
      </c>
      <c r="F2286" s="94">
        <f t="shared" si="144"/>
        <v>1249</v>
      </c>
      <c r="G2286" s="80" t="str">
        <f t="shared" si="145"/>
        <v>Fawcett</v>
      </c>
      <c r="H2286" s="81">
        <f t="shared" si="146"/>
        <v>0</v>
      </c>
    </row>
    <row r="2287" spans="2:8" x14ac:dyDescent="0.3">
      <c r="B2287" s="72">
        <v>2281</v>
      </c>
      <c r="C2287" s="92" t="s">
        <v>2550</v>
      </c>
      <c r="D2287" s="93">
        <f>VLOOKUP($B2287,'Data 2'!$A$6:$U$2935,2+$H$4)</f>
        <v>0</v>
      </c>
      <c r="E2287" s="93">
        <f t="shared" si="143"/>
        <v>2.281E-2</v>
      </c>
      <c r="F2287" s="94">
        <f t="shared" si="144"/>
        <v>1248</v>
      </c>
      <c r="G2287" s="80" t="str">
        <f t="shared" si="145"/>
        <v>Faraday</v>
      </c>
      <c r="H2287" s="81">
        <f t="shared" si="146"/>
        <v>0</v>
      </c>
    </row>
    <row r="2288" spans="2:8" x14ac:dyDescent="0.3">
      <c r="B2288" s="72">
        <v>2282</v>
      </c>
      <c r="C2288" s="92" t="s">
        <v>2551</v>
      </c>
      <c r="D2288" s="93">
        <f>VLOOKUP($B2288,'Data 2'!$A$6:$U$2935,2+$H$4)</f>
        <v>0</v>
      </c>
      <c r="E2288" s="93">
        <f t="shared" si="143"/>
        <v>2.2820000000000003E-2</v>
      </c>
      <c r="F2288" s="94">
        <f t="shared" si="144"/>
        <v>1247</v>
      </c>
      <c r="G2288" s="80" t="str">
        <f t="shared" si="145"/>
        <v>Falls Creek (Vic.)</v>
      </c>
      <c r="H2288" s="81">
        <f t="shared" si="146"/>
        <v>0</v>
      </c>
    </row>
    <row r="2289" spans="2:8" x14ac:dyDescent="0.3">
      <c r="B2289" s="72">
        <v>2283</v>
      </c>
      <c r="C2289" s="92" t="s">
        <v>2552</v>
      </c>
      <c r="D2289" s="93">
        <f>VLOOKUP($B2289,'Data 2'!$A$6:$U$2935,2+$H$4)</f>
        <v>0</v>
      </c>
      <c r="E2289" s="93">
        <f t="shared" si="143"/>
        <v>2.2830000000000003E-2</v>
      </c>
      <c r="F2289" s="94">
        <f t="shared" si="144"/>
        <v>1246</v>
      </c>
      <c r="G2289" s="80" t="str">
        <f t="shared" si="145"/>
        <v>Fairy Dell (East Gippsland - Vic.)</v>
      </c>
      <c r="H2289" s="81">
        <f t="shared" si="146"/>
        <v>0</v>
      </c>
    </row>
    <row r="2290" spans="2:8" x14ac:dyDescent="0.3">
      <c r="B2290" s="72">
        <v>2284</v>
      </c>
      <c r="C2290" s="92" t="s">
        <v>2553</v>
      </c>
      <c r="D2290" s="93">
        <f>VLOOKUP($B2290,'Data 2'!$A$6:$U$2935,2+$H$4)</f>
        <v>0</v>
      </c>
      <c r="E2290" s="93">
        <f t="shared" si="143"/>
        <v>2.2840000000000003E-2</v>
      </c>
      <c r="F2290" s="94">
        <f t="shared" si="144"/>
        <v>1245</v>
      </c>
      <c r="G2290" s="80" t="str">
        <f t="shared" si="145"/>
        <v>Fairy Dell (Campaspe - Vic.)</v>
      </c>
      <c r="H2290" s="81">
        <f t="shared" si="146"/>
        <v>0</v>
      </c>
    </row>
    <row r="2291" spans="2:8" x14ac:dyDescent="0.3">
      <c r="B2291" s="72">
        <v>2285</v>
      </c>
      <c r="C2291" s="92" t="s">
        <v>2554</v>
      </c>
      <c r="D2291" s="93">
        <f>VLOOKUP($B2291,'Data 2'!$A$6:$U$2935,2+$H$4)</f>
        <v>0</v>
      </c>
      <c r="E2291" s="93">
        <f t="shared" si="143"/>
        <v>2.2850000000000002E-2</v>
      </c>
      <c r="F2291" s="94">
        <f t="shared" si="144"/>
        <v>1244</v>
      </c>
      <c r="G2291" s="80" t="str">
        <f t="shared" si="145"/>
        <v>Fairley</v>
      </c>
      <c r="H2291" s="81">
        <f t="shared" si="146"/>
        <v>0</v>
      </c>
    </row>
    <row r="2292" spans="2:8" x14ac:dyDescent="0.3">
      <c r="B2292" s="72">
        <v>2286</v>
      </c>
      <c r="C2292" s="92" t="s">
        <v>2555</v>
      </c>
      <c r="D2292" s="93">
        <f>VLOOKUP($B2292,'Data 2'!$A$6:$U$2935,2+$H$4)</f>
        <v>0</v>
      </c>
      <c r="E2292" s="93">
        <f t="shared" si="143"/>
        <v>2.2860000000000002E-2</v>
      </c>
      <c r="F2292" s="94">
        <f t="shared" si="144"/>
        <v>1243</v>
      </c>
      <c r="G2292" s="80" t="str">
        <f t="shared" si="145"/>
        <v>Fairhaven</v>
      </c>
      <c r="H2292" s="81">
        <f t="shared" si="146"/>
        <v>0</v>
      </c>
    </row>
    <row r="2293" spans="2:8" x14ac:dyDescent="0.3">
      <c r="B2293" s="72">
        <v>2287</v>
      </c>
      <c r="C2293" s="92" t="s">
        <v>2556</v>
      </c>
      <c r="D2293" s="93">
        <f>VLOOKUP($B2293,'Data 2'!$A$6:$U$2935,2+$H$4)</f>
        <v>0</v>
      </c>
      <c r="E2293" s="93">
        <f t="shared" si="143"/>
        <v>2.2870000000000001E-2</v>
      </c>
      <c r="F2293" s="94">
        <f t="shared" si="144"/>
        <v>1242</v>
      </c>
      <c r="G2293" s="80" t="str">
        <f t="shared" si="145"/>
        <v>Fairbank</v>
      </c>
      <c r="H2293" s="81">
        <f t="shared" si="146"/>
        <v>0</v>
      </c>
    </row>
    <row r="2294" spans="2:8" x14ac:dyDescent="0.3">
      <c r="B2294" s="72">
        <v>2288</v>
      </c>
      <c r="C2294" s="92" t="s">
        <v>2557</v>
      </c>
      <c r="D2294" s="93">
        <f>VLOOKUP($B2294,'Data 2'!$A$6:$U$2935,2+$H$4)</f>
        <v>0</v>
      </c>
      <c r="E2294" s="93">
        <f t="shared" si="143"/>
        <v>2.2880000000000001E-2</v>
      </c>
      <c r="F2294" s="94">
        <f t="shared" si="144"/>
        <v>1241</v>
      </c>
      <c r="G2294" s="80" t="str">
        <f t="shared" si="145"/>
        <v>Exford</v>
      </c>
      <c r="H2294" s="81">
        <f t="shared" si="146"/>
        <v>0</v>
      </c>
    </row>
    <row r="2295" spans="2:8" x14ac:dyDescent="0.3">
      <c r="B2295" s="72">
        <v>2289</v>
      </c>
      <c r="C2295" s="92" t="s">
        <v>2558</v>
      </c>
      <c r="D2295" s="93">
        <f>VLOOKUP($B2295,'Data 2'!$A$6:$U$2935,2+$H$4)</f>
        <v>0</v>
      </c>
      <c r="E2295" s="93">
        <f t="shared" si="143"/>
        <v>2.2890000000000001E-2</v>
      </c>
      <c r="F2295" s="94">
        <f t="shared" si="144"/>
        <v>1240</v>
      </c>
      <c r="G2295" s="80" t="str">
        <f t="shared" si="145"/>
        <v>Everton Upper</v>
      </c>
      <c r="H2295" s="81">
        <f t="shared" si="146"/>
        <v>0</v>
      </c>
    </row>
    <row r="2296" spans="2:8" x14ac:dyDescent="0.3">
      <c r="B2296" s="72">
        <v>2290</v>
      </c>
      <c r="C2296" s="92" t="s">
        <v>2559</v>
      </c>
      <c r="D2296" s="93">
        <f>VLOOKUP($B2296,'Data 2'!$A$6:$U$2935,2+$H$4)</f>
        <v>0</v>
      </c>
      <c r="E2296" s="93">
        <f t="shared" si="143"/>
        <v>2.29E-2</v>
      </c>
      <c r="F2296" s="94">
        <f t="shared" si="144"/>
        <v>1239</v>
      </c>
      <c r="G2296" s="80" t="str">
        <f t="shared" si="145"/>
        <v>Everton</v>
      </c>
      <c r="H2296" s="81">
        <f t="shared" si="146"/>
        <v>0</v>
      </c>
    </row>
    <row r="2297" spans="2:8" x14ac:dyDescent="0.3">
      <c r="B2297" s="72">
        <v>2291</v>
      </c>
      <c r="C2297" s="92" t="s">
        <v>2560</v>
      </c>
      <c r="D2297" s="93">
        <f>VLOOKUP($B2297,'Data 2'!$A$6:$U$2935,2+$H$4)</f>
        <v>7.0763500931098688</v>
      </c>
      <c r="E2297" s="93">
        <f t="shared" si="143"/>
        <v>7.0992600931098693</v>
      </c>
      <c r="F2297" s="94">
        <f t="shared" si="144"/>
        <v>270</v>
      </c>
      <c r="G2297" s="80" t="str">
        <f t="shared" si="145"/>
        <v>Eversley</v>
      </c>
      <c r="H2297" s="81">
        <f t="shared" si="146"/>
        <v>0</v>
      </c>
    </row>
    <row r="2298" spans="2:8" x14ac:dyDescent="0.3">
      <c r="B2298" s="72">
        <v>2292</v>
      </c>
      <c r="C2298" s="92" t="s">
        <v>2561</v>
      </c>
      <c r="D2298" s="93">
        <f>VLOOKUP($B2298,'Data 2'!$A$6:$U$2935,2+$H$4)</f>
        <v>0</v>
      </c>
      <c r="E2298" s="93">
        <f t="shared" si="143"/>
        <v>2.2920000000000003E-2</v>
      </c>
      <c r="F2298" s="94">
        <f t="shared" si="144"/>
        <v>1238</v>
      </c>
      <c r="G2298" s="80" t="str">
        <f t="shared" si="145"/>
        <v>Evansford</v>
      </c>
      <c r="H2298" s="81">
        <f t="shared" si="146"/>
        <v>0</v>
      </c>
    </row>
    <row r="2299" spans="2:8" x14ac:dyDescent="0.3">
      <c r="B2299" s="72">
        <v>2293</v>
      </c>
      <c r="C2299" s="92" t="s">
        <v>2562</v>
      </c>
      <c r="D2299" s="93">
        <f>VLOOKUP($B2299,'Data 2'!$A$6:$U$2935,2+$H$4)</f>
        <v>0</v>
      </c>
      <c r="E2299" s="93">
        <f t="shared" si="143"/>
        <v>2.2930000000000002E-2</v>
      </c>
      <c r="F2299" s="94">
        <f t="shared" si="144"/>
        <v>1237</v>
      </c>
      <c r="G2299" s="80" t="str">
        <f t="shared" si="145"/>
        <v>Eurobin</v>
      </c>
      <c r="H2299" s="81">
        <f t="shared" si="146"/>
        <v>0</v>
      </c>
    </row>
    <row r="2300" spans="2:8" x14ac:dyDescent="0.3">
      <c r="B2300" s="72">
        <v>2294</v>
      </c>
      <c r="C2300" s="92" t="s">
        <v>2563</v>
      </c>
      <c r="D2300" s="93">
        <f>VLOOKUP($B2300,'Data 2'!$A$6:$U$2935,2+$H$4)</f>
        <v>0</v>
      </c>
      <c r="E2300" s="93">
        <f t="shared" si="143"/>
        <v>2.2940000000000002E-2</v>
      </c>
      <c r="F2300" s="94">
        <f t="shared" si="144"/>
        <v>1236</v>
      </c>
      <c r="G2300" s="80" t="str">
        <f t="shared" si="145"/>
        <v>Eurack</v>
      </c>
      <c r="H2300" s="81">
        <f t="shared" si="146"/>
        <v>0</v>
      </c>
    </row>
    <row r="2301" spans="2:8" x14ac:dyDescent="0.3">
      <c r="B2301" s="72">
        <v>2295</v>
      </c>
      <c r="C2301" s="92" t="s">
        <v>2564</v>
      </c>
      <c r="D2301" s="93">
        <f>VLOOKUP($B2301,'Data 2'!$A$6:$U$2935,2+$H$4)</f>
        <v>0</v>
      </c>
      <c r="E2301" s="93">
        <f t="shared" si="143"/>
        <v>2.2950000000000002E-2</v>
      </c>
      <c r="F2301" s="94">
        <f t="shared" si="144"/>
        <v>1235</v>
      </c>
      <c r="G2301" s="80" t="str">
        <f t="shared" si="145"/>
        <v>Essendon West</v>
      </c>
      <c r="H2301" s="81">
        <f t="shared" si="146"/>
        <v>0</v>
      </c>
    </row>
    <row r="2302" spans="2:8" x14ac:dyDescent="0.3">
      <c r="B2302" s="72">
        <v>2296</v>
      </c>
      <c r="C2302" s="92" t="s">
        <v>2565</v>
      </c>
      <c r="D2302" s="93">
        <f>VLOOKUP($B2302,'Data 2'!$A$6:$U$2935,2+$H$4)</f>
        <v>0</v>
      </c>
      <c r="E2302" s="93">
        <f t="shared" si="143"/>
        <v>2.2960000000000001E-2</v>
      </c>
      <c r="F2302" s="94">
        <f t="shared" si="144"/>
        <v>1234</v>
      </c>
      <c r="G2302" s="80" t="str">
        <f t="shared" si="145"/>
        <v>Essendon Fields</v>
      </c>
      <c r="H2302" s="81">
        <f t="shared" si="146"/>
        <v>0</v>
      </c>
    </row>
    <row r="2303" spans="2:8" x14ac:dyDescent="0.3">
      <c r="B2303" s="72">
        <v>2297</v>
      </c>
      <c r="C2303" s="92" t="s">
        <v>2566</v>
      </c>
      <c r="D2303" s="93">
        <f>VLOOKUP($B2303,'Data 2'!$A$6:$U$2935,2+$H$4)</f>
        <v>0</v>
      </c>
      <c r="E2303" s="93">
        <f t="shared" si="143"/>
        <v>2.2970000000000001E-2</v>
      </c>
      <c r="F2303" s="94">
        <f t="shared" si="144"/>
        <v>1233</v>
      </c>
      <c r="G2303" s="80" t="str">
        <f t="shared" si="145"/>
        <v>Esmond</v>
      </c>
      <c r="H2303" s="81">
        <f t="shared" si="146"/>
        <v>0</v>
      </c>
    </row>
    <row r="2304" spans="2:8" x14ac:dyDescent="0.3">
      <c r="B2304" s="72">
        <v>2298</v>
      </c>
      <c r="C2304" s="92" t="s">
        <v>2567</v>
      </c>
      <c r="D2304" s="93">
        <f>VLOOKUP($B2304,'Data 2'!$A$6:$U$2935,2+$H$4)</f>
        <v>6.0975609756097562</v>
      </c>
      <c r="E2304" s="93">
        <f t="shared" si="143"/>
        <v>6.1205409756097566</v>
      </c>
      <c r="F2304" s="94">
        <f t="shared" si="144"/>
        <v>342</v>
      </c>
      <c r="G2304" s="80" t="str">
        <f t="shared" si="145"/>
        <v>Eskdale (Vic.)</v>
      </c>
      <c r="H2304" s="81">
        <f t="shared" si="146"/>
        <v>0</v>
      </c>
    </row>
    <row r="2305" spans="2:8" x14ac:dyDescent="0.3">
      <c r="B2305" s="72">
        <v>2299</v>
      </c>
      <c r="C2305" s="92" t="s">
        <v>2568</v>
      </c>
      <c r="D2305" s="93">
        <f>VLOOKUP($B2305,'Data 2'!$A$6:$U$2935,2+$H$4)</f>
        <v>4.10958904109589</v>
      </c>
      <c r="E2305" s="93">
        <f t="shared" si="143"/>
        <v>4.13257904109589</v>
      </c>
      <c r="F2305" s="94">
        <f t="shared" si="144"/>
        <v>487</v>
      </c>
      <c r="G2305" s="80" t="str">
        <f t="shared" si="145"/>
        <v>Errinundra</v>
      </c>
      <c r="H2305" s="81">
        <f t="shared" si="146"/>
        <v>0</v>
      </c>
    </row>
    <row r="2306" spans="2:8" x14ac:dyDescent="0.3">
      <c r="B2306" s="72">
        <v>2300</v>
      </c>
      <c r="C2306" s="92" t="s">
        <v>2569</v>
      </c>
      <c r="D2306" s="93">
        <f>VLOOKUP($B2306,'Data 2'!$A$6:$U$2935,2+$H$4)</f>
        <v>0</v>
      </c>
      <c r="E2306" s="93">
        <f t="shared" si="143"/>
        <v>2.3000000000000003E-2</v>
      </c>
      <c r="F2306" s="94">
        <f t="shared" si="144"/>
        <v>1232</v>
      </c>
      <c r="G2306" s="80" t="str">
        <f t="shared" si="145"/>
        <v>Erica</v>
      </c>
      <c r="H2306" s="81">
        <f t="shared" si="146"/>
        <v>0</v>
      </c>
    </row>
    <row r="2307" spans="2:8" x14ac:dyDescent="0.3">
      <c r="B2307" s="72">
        <v>2301</v>
      </c>
      <c r="C2307" s="92" t="s">
        <v>2570</v>
      </c>
      <c r="D2307" s="93">
        <f>VLOOKUP($B2307,'Data 2'!$A$6:$U$2935,2+$H$4)</f>
        <v>9.0909090909090917</v>
      </c>
      <c r="E2307" s="93">
        <f t="shared" si="143"/>
        <v>9.113919090909091</v>
      </c>
      <c r="F2307" s="94">
        <f t="shared" si="144"/>
        <v>183</v>
      </c>
      <c r="G2307" s="80" t="str">
        <f t="shared" si="145"/>
        <v>Ercildoune</v>
      </c>
      <c r="H2307" s="81">
        <f t="shared" si="146"/>
        <v>0</v>
      </c>
    </row>
    <row r="2308" spans="2:8" x14ac:dyDescent="0.3">
      <c r="B2308" s="72">
        <v>2302</v>
      </c>
      <c r="C2308" s="92" t="s">
        <v>2571</v>
      </c>
      <c r="D2308" s="93">
        <f>VLOOKUP($B2308,'Data 2'!$A$6:$U$2935,2+$H$4)</f>
        <v>5.7142857142857144</v>
      </c>
      <c r="E2308" s="93">
        <f t="shared" si="143"/>
        <v>5.7373057142857142</v>
      </c>
      <c r="F2308" s="94">
        <f t="shared" si="144"/>
        <v>361</v>
      </c>
      <c r="G2308" s="80" t="str">
        <f t="shared" si="145"/>
        <v>Ensay North</v>
      </c>
      <c r="H2308" s="81">
        <f t="shared" si="146"/>
        <v>0</v>
      </c>
    </row>
    <row r="2309" spans="2:8" x14ac:dyDescent="0.3">
      <c r="B2309" s="72">
        <v>2303</v>
      </c>
      <c r="C2309" s="92" t="s">
        <v>2572</v>
      </c>
      <c r="D2309" s="93">
        <f>VLOOKUP($B2309,'Data 2'!$A$6:$U$2935,2+$H$4)</f>
        <v>0</v>
      </c>
      <c r="E2309" s="93">
        <f t="shared" si="143"/>
        <v>2.3030000000000002E-2</v>
      </c>
      <c r="F2309" s="94">
        <f t="shared" si="144"/>
        <v>1231</v>
      </c>
      <c r="G2309" s="80" t="str">
        <f t="shared" si="145"/>
        <v>Ensay</v>
      </c>
      <c r="H2309" s="81">
        <f t="shared" si="146"/>
        <v>0</v>
      </c>
    </row>
    <row r="2310" spans="2:8" x14ac:dyDescent="0.3">
      <c r="B2310" s="72">
        <v>2304</v>
      </c>
      <c r="C2310" s="92" t="s">
        <v>2573</v>
      </c>
      <c r="D2310" s="93">
        <f>VLOOKUP($B2310,'Data 2'!$A$6:$U$2935,2+$H$4)</f>
        <v>0</v>
      </c>
      <c r="E2310" s="93">
        <f t="shared" si="143"/>
        <v>2.3040000000000001E-2</v>
      </c>
      <c r="F2310" s="94">
        <f t="shared" si="144"/>
        <v>1230</v>
      </c>
      <c r="G2310" s="80" t="str">
        <f t="shared" si="145"/>
        <v>Enochs Point</v>
      </c>
      <c r="H2310" s="81">
        <f t="shared" si="146"/>
        <v>0</v>
      </c>
    </row>
    <row r="2311" spans="2:8" x14ac:dyDescent="0.3">
      <c r="B2311" s="72">
        <v>2305</v>
      </c>
      <c r="C2311" s="92" t="s">
        <v>2574</v>
      </c>
      <c r="D2311" s="93">
        <f>VLOOKUP($B2311,'Data 2'!$A$6:$U$2935,2+$H$4)</f>
        <v>6.8493150684931505</v>
      </c>
      <c r="E2311" s="93">
        <f t="shared" si="143"/>
        <v>6.8723650684931501</v>
      </c>
      <c r="F2311" s="94">
        <f t="shared" si="144"/>
        <v>291</v>
      </c>
      <c r="G2311" s="80" t="str">
        <f t="shared" si="145"/>
        <v>Englefield</v>
      </c>
      <c r="H2311" s="81">
        <f t="shared" si="146"/>
        <v>0</v>
      </c>
    </row>
    <row r="2312" spans="2:8" x14ac:dyDescent="0.3">
      <c r="B2312" s="72">
        <v>2306</v>
      </c>
      <c r="C2312" s="92" t="s">
        <v>2575</v>
      </c>
      <c r="D2312" s="93">
        <f>VLOOKUP($B2312,'Data 2'!$A$6:$U$2935,2+$H$4)</f>
        <v>0</v>
      </c>
      <c r="E2312" s="93">
        <f t="shared" ref="E2312:E2375" si="147">D2312+0.00001*B2312</f>
        <v>2.3060000000000001E-2</v>
      </c>
      <c r="F2312" s="94">
        <f t="shared" ref="F2312:F2375" si="148">RANK(E2312,E$7:E$2935)</f>
        <v>1229</v>
      </c>
      <c r="G2312" s="80" t="str">
        <f t="shared" ref="G2312:G2375" si="149">VLOOKUP(MATCH(B2312,F$7:F$2935,0),$B$7:$D$2935,2)</f>
        <v>Emu Creek (Vic.)</v>
      </c>
      <c r="H2312" s="81">
        <f t="shared" ref="H2312:H2375" si="150">VLOOKUP(MATCH(B2312,F$7:F$2935,0),$B$7:$D$2935,3)</f>
        <v>0</v>
      </c>
    </row>
    <row r="2313" spans="2:8" x14ac:dyDescent="0.3">
      <c r="B2313" s="72">
        <v>2307</v>
      </c>
      <c r="C2313" s="92" t="s">
        <v>2576</v>
      </c>
      <c r="D2313" s="93">
        <f>VLOOKUP($B2313,'Data 2'!$A$6:$U$2935,2+$H$4)</f>
        <v>0</v>
      </c>
      <c r="E2313" s="93">
        <f t="shared" si="147"/>
        <v>2.307E-2</v>
      </c>
      <c r="F2313" s="94">
        <f t="shared" si="148"/>
        <v>1228</v>
      </c>
      <c r="G2313" s="80" t="str">
        <f t="shared" si="149"/>
        <v>Emu</v>
      </c>
      <c r="H2313" s="81">
        <f t="shared" si="150"/>
        <v>0</v>
      </c>
    </row>
    <row r="2314" spans="2:8" x14ac:dyDescent="0.3">
      <c r="B2314" s="72">
        <v>2308</v>
      </c>
      <c r="C2314" s="92" t="s">
        <v>2577</v>
      </c>
      <c r="D2314" s="93">
        <f>VLOOKUP($B2314,'Data 2'!$A$6:$U$2935,2+$H$4)</f>
        <v>0</v>
      </c>
      <c r="E2314" s="93">
        <f t="shared" si="147"/>
        <v>2.3080000000000003E-2</v>
      </c>
      <c r="F2314" s="94">
        <f t="shared" si="148"/>
        <v>1227</v>
      </c>
      <c r="G2314" s="80" t="str">
        <f t="shared" si="149"/>
        <v>Elphinstone (Vic.)</v>
      </c>
      <c r="H2314" s="81">
        <f t="shared" si="150"/>
        <v>0</v>
      </c>
    </row>
    <row r="2315" spans="2:8" x14ac:dyDescent="0.3">
      <c r="B2315" s="72">
        <v>2309</v>
      </c>
      <c r="C2315" s="92" t="s">
        <v>507</v>
      </c>
      <c r="D2315" s="93">
        <f>VLOOKUP($B2315,'Data 2'!$A$6:$U$2935,2+$H$4)</f>
        <v>0</v>
      </c>
      <c r="E2315" s="93">
        <f t="shared" si="147"/>
        <v>2.3090000000000003E-2</v>
      </c>
      <c r="F2315" s="94">
        <f t="shared" si="148"/>
        <v>1226</v>
      </c>
      <c r="G2315" s="80" t="str">
        <f t="shared" si="149"/>
        <v>Elmhurst</v>
      </c>
      <c r="H2315" s="81">
        <f t="shared" si="150"/>
        <v>0</v>
      </c>
    </row>
    <row r="2316" spans="2:8" x14ac:dyDescent="0.3">
      <c r="B2316" s="72">
        <v>2310</v>
      </c>
      <c r="C2316" s="92" t="s">
        <v>508</v>
      </c>
      <c r="D2316" s="93">
        <f>VLOOKUP($B2316,'Data 2'!$A$6:$U$2935,2+$H$4)</f>
        <v>5.2197802197802199</v>
      </c>
      <c r="E2316" s="93">
        <f t="shared" si="147"/>
        <v>5.2428802197802202</v>
      </c>
      <c r="F2316" s="94">
        <f t="shared" si="148"/>
        <v>395</v>
      </c>
      <c r="G2316" s="80" t="str">
        <f t="shared" si="149"/>
        <v>Ellinbank</v>
      </c>
      <c r="H2316" s="81">
        <f t="shared" si="150"/>
        <v>0</v>
      </c>
    </row>
    <row r="2317" spans="2:8" x14ac:dyDescent="0.3">
      <c r="B2317" s="72">
        <v>2311</v>
      </c>
      <c r="C2317" s="92" t="s">
        <v>509</v>
      </c>
      <c r="D2317" s="93">
        <f>VLOOKUP($B2317,'Data 2'!$A$6:$U$2935,2+$H$4)</f>
        <v>4.1002277904328022</v>
      </c>
      <c r="E2317" s="93">
        <f t="shared" si="147"/>
        <v>4.1233377904328021</v>
      </c>
      <c r="F2317" s="94">
        <f t="shared" si="148"/>
        <v>490</v>
      </c>
      <c r="G2317" s="80" t="str">
        <f t="shared" si="149"/>
        <v>Ellerslie (Vic.)</v>
      </c>
      <c r="H2317" s="81">
        <f t="shared" si="150"/>
        <v>0</v>
      </c>
    </row>
    <row r="2318" spans="2:8" x14ac:dyDescent="0.3">
      <c r="B2318" s="72">
        <v>2312</v>
      </c>
      <c r="C2318" s="92" t="s">
        <v>2578</v>
      </c>
      <c r="D2318" s="93">
        <f>VLOOKUP($B2318,'Data 2'!$A$6:$U$2935,2+$H$4)</f>
        <v>0</v>
      </c>
      <c r="E2318" s="93">
        <f t="shared" si="147"/>
        <v>2.3120000000000002E-2</v>
      </c>
      <c r="F2318" s="94">
        <f t="shared" si="148"/>
        <v>1225</v>
      </c>
      <c r="G2318" s="80" t="str">
        <f t="shared" si="149"/>
        <v>Ellaswood</v>
      </c>
      <c r="H2318" s="81">
        <f t="shared" si="150"/>
        <v>0</v>
      </c>
    </row>
    <row r="2319" spans="2:8" x14ac:dyDescent="0.3">
      <c r="B2319" s="72">
        <v>2313</v>
      </c>
      <c r="C2319" s="92" t="s">
        <v>2579</v>
      </c>
      <c r="D2319" s="93">
        <f>VLOOKUP($B2319,'Data 2'!$A$6:$U$2935,2+$H$4)</f>
        <v>0</v>
      </c>
      <c r="E2319" s="93">
        <f t="shared" si="147"/>
        <v>2.3130000000000001E-2</v>
      </c>
      <c r="F2319" s="94">
        <f t="shared" si="148"/>
        <v>1224</v>
      </c>
      <c r="G2319" s="80" t="str">
        <f t="shared" si="149"/>
        <v>Elizabeth Island</v>
      </c>
      <c r="H2319" s="81">
        <f t="shared" si="150"/>
        <v>0</v>
      </c>
    </row>
    <row r="2320" spans="2:8" x14ac:dyDescent="0.3">
      <c r="B2320" s="72">
        <v>2314</v>
      </c>
      <c r="C2320" s="92" t="s">
        <v>510</v>
      </c>
      <c r="D2320" s="93">
        <f>VLOOKUP($B2320,'Data 2'!$A$6:$U$2935,2+$H$4)</f>
        <v>3.7481259370314843</v>
      </c>
      <c r="E2320" s="93">
        <f t="shared" si="147"/>
        <v>3.7712659370314845</v>
      </c>
      <c r="F2320" s="94">
        <f t="shared" si="148"/>
        <v>526</v>
      </c>
      <c r="G2320" s="80" t="str">
        <f t="shared" si="149"/>
        <v>Elingamite North</v>
      </c>
      <c r="H2320" s="81">
        <f t="shared" si="150"/>
        <v>0</v>
      </c>
    </row>
    <row r="2321" spans="2:8" x14ac:dyDescent="0.3">
      <c r="B2321" s="72">
        <v>2315</v>
      </c>
      <c r="C2321" s="92" t="s">
        <v>511</v>
      </c>
      <c r="D2321" s="93">
        <f>VLOOKUP($B2321,'Data 2'!$A$6:$U$2935,2+$H$4)</f>
        <v>5.0808314087759809</v>
      </c>
      <c r="E2321" s="93">
        <f t="shared" si="147"/>
        <v>5.1039814087759812</v>
      </c>
      <c r="F2321" s="94">
        <f t="shared" si="148"/>
        <v>408</v>
      </c>
      <c r="G2321" s="80" t="str">
        <f t="shared" si="149"/>
        <v>Elingamite</v>
      </c>
      <c r="H2321" s="81">
        <f t="shared" si="150"/>
        <v>0</v>
      </c>
    </row>
    <row r="2322" spans="2:8" x14ac:dyDescent="0.3">
      <c r="B2322" s="72">
        <v>2316</v>
      </c>
      <c r="C2322" s="92" t="s">
        <v>2580</v>
      </c>
      <c r="D2322" s="93">
        <f>VLOOKUP($B2322,'Data 2'!$A$6:$U$2935,2+$H$4)</f>
        <v>0</v>
      </c>
      <c r="E2322" s="93">
        <f t="shared" si="147"/>
        <v>2.3160000000000004E-2</v>
      </c>
      <c r="F2322" s="94">
        <f t="shared" si="148"/>
        <v>1223</v>
      </c>
      <c r="G2322" s="80" t="str">
        <f t="shared" si="149"/>
        <v>Elevated Plains</v>
      </c>
      <c r="H2322" s="81">
        <f t="shared" si="150"/>
        <v>0</v>
      </c>
    </row>
    <row r="2323" spans="2:8" x14ac:dyDescent="0.3">
      <c r="B2323" s="72">
        <v>2317</v>
      </c>
      <c r="C2323" s="92" t="s">
        <v>2581</v>
      </c>
      <c r="D2323" s="93">
        <f>VLOOKUP($B2323,'Data 2'!$A$6:$U$2935,2+$H$4)</f>
        <v>0</v>
      </c>
      <c r="E2323" s="93">
        <f t="shared" si="147"/>
        <v>2.3170000000000003E-2</v>
      </c>
      <c r="F2323" s="94">
        <f t="shared" si="148"/>
        <v>1222</v>
      </c>
      <c r="G2323" s="80" t="str">
        <f t="shared" si="149"/>
        <v>Eldorado</v>
      </c>
      <c r="H2323" s="81">
        <f t="shared" si="150"/>
        <v>0</v>
      </c>
    </row>
    <row r="2324" spans="2:8" x14ac:dyDescent="0.3">
      <c r="B2324" s="72">
        <v>2318</v>
      </c>
      <c r="C2324" s="92" t="s">
        <v>2582</v>
      </c>
      <c r="D2324" s="93">
        <f>VLOOKUP($B2324,'Data 2'!$A$6:$U$2935,2+$H$4)</f>
        <v>0</v>
      </c>
      <c r="E2324" s="93">
        <f t="shared" si="147"/>
        <v>2.3180000000000003E-2</v>
      </c>
      <c r="F2324" s="94">
        <f t="shared" si="148"/>
        <v>1221</v>
      </c>
      <c r="G2324" s="80" t="str">
        <f t="shared" si="149"/>
        <v>Elaine</v>
      </c>
      <c r="H2324" s="81">
        <f t="shared" si="150"/>
        <v>0</v>
      </c>
    </row>
    <row r="2325" spans="2:8" x14ac:dyDescent="0.3">
      <c r="B2325" s="72">
        <v>2319</v>
      </c>
      <c r="C2325" s="92" t="s">
        <v>512</v>
      </c>
      <c r="D2325" s="93">
        <f>VLOOKUP($B2325,'Data 2'!$A$6:$U$2935,2+$H$4)</f>
        <v>7.0796460176991154</v>
      </c>
      <c r="E2325" s="93">
        <f t="shared" si="147"/>
        <v>7.102836017699115</v>
      </c>
      <c r="F2325" s="94">
        <f t="shared" si="148"/>
        <v>269</v>
      </c>
      <c r="G2325" s="80" t="str">
        <f t="shared" si="149"/>
        <v>Eganstown</v>
      </c>
      <c r="H2325" s="81">
        <f t="shared" si="150"/>
        <v>0</v>
      </c>
    </row>
    <row r="2326" spans="2:8" x14ac:dyDescent="0.3">
      <c r="B2326" s="72">
        <v>2320</v>
      </c>
      <c r="C2326" s="92" t="s">
        <v>2583</v>
      </c>
      <c r="D2326" s="93">
        <f>VLOOKUP($B2326,'Data 2'!$A$6:$U$2935,2+$H$4)</f>
        <v>6.9892473118279561</v>
      </c>
      <c r="E2326" s="93">
        <f t="shared" si="147"/>
        <v>7.0124473118279562</v>
      </c>
      <c r="F2326" s="94">
        <f t="shared" si="148"/>
        <v>279</v>
      </c>
      <c r="G2326" s="80" t="str">
        <f t="shared" si="149"/>
        <v>Edi Upper</v>
      </c>
      <c r="H2326" s="81">
        <f t="shared" si="150"/>
        <v>0</v>
      </c>
    </row>
    <row r="2327" spans="2:8" x14ac:dyDescent="0.3">
      <c r="B2327" s="72">
        <v>2321</v>
      </c>
      <c r="C2327" s="92" t="s">
        <v>2584</v>
      </c>
      <c r="D2327" s="93">
        <f>VLOOKUP($B2327,'Data 2'!$A$6:$U$2935,2+$H$4)</f>
        <v>0</v>
      </c>
      <c r="E2327" s="93">
        <f t="shared" si="147"/>
        <v>2.3210000000000001E-2</v>
      </c>
      <c r="F2327" s="94">
        <f t="shared" si="148"/>
        <v>1220</v>
      </c>
      <c r="G2327" s="80" t="str">
        <f t="shared" si="149"/>
        <v>Edi</v>
      </c>
      <c r="H2327" s="81">
        <f t="shared" si="150"/>
        <v>0</v>
      </c>
    </row>
    <row r="2328" spans="2:8" x14ac:dyDescent="0.3">
      <c r="B2328" s="72">
        <v>2322</v>
      </c>
      <c r="C2328" s="92" t="s">
        <v>2585</v>
      </c>
      <c r="D2328" s="93">
        <f>VLOOKUP($B2328,'Data 2'!$A$6:$U$2935,2+$H$4)</f>
        <v>0</v>
      </c>
      <c r="E2328" s="93">
        <f t="shared" si="147"/>
        <v>2.3220000000000001E-2</v>
      </c>
      <c r="F2328" s="94">
        <f t="shared" si="148"/>
        <v>1219</v>
      </c>
      <c r="G2328" s="80" t="str">
        <f t="shared" si="149"/>
        <v>Edgecombe</v>
      </c>
      <c r="H2328" s="81">
        <f t="shared" si="150"/>
        <v>0</v>
      </c>
    </row>
    <row r="2329" spans="2:8" x14ac:dyDescent="0.3">
      <c r="B2329" s="72">
        <v>2323</v>
      </c>
      <c r="C2329" s="92" t="s">
        <v>2586</v>
      </c>
      <c r="D2329" s="93">
        <f>VLOOKUP($B2329,'Data 2'!$A$6:$U$2935,2+$H$4)</f>
        <v>0</v>
      </c>
      <c r="E2329" s="93">
        <f t="shared" si="147"/>
        <v>2.3230000000000001E-2</v>
      </c>
      <c r="F2329" s="94">
        <f t="shared" si="148"/>
        <v>1218</v>
      </c>
      <c r="G2329" s="80" t="str">
        <f t="shared" si="149"/>
        <v>Edenhope</v>
      </c>
      <c r="H2329" s="81">
        <f t="shared" si="150"/>
        <v>0</v>
      </c>
    </row>
    <row r="2330" spans="2:8" x14ac:dyDescent="0.3">
      <c r="B2330" s="72">
        <v>2324</v>
      </c>
      <c r="C2330" s="92" t="s">
        <v>2587</v>
      </c>
      <c r="D2330" s="93">
        <f>VLOOKUP($B2330,'Data 2'!$A$6:$U$2935,2+$H$4)</f>
        <v>0</v>
      </c>
      <c r="E2330" s="93">
        <f t="shared" si="147"/>
        <v>2.324E-2</v>
      </c>
      <c r="F2330" s="94">
        <f t="shared" si="148"/>
        <v>1217</v>
      </c>
      <c r="G2330" s="80" t="str">
        <f t="shared" si="149"/>
        <v>Eddington</v>
      </c>
      <c r="H2330" s="81">
        <f t="shared" si="150"/>
        <v>0</v>
      </c>
    </row>
    <row r="2331" spans="2:8" x14ac:dyDescent="0.3">
      <c r="B2331" s="72">
        <v>2325</v>
      </c>
      <c r="C2331" s="92" t="s">
        <v>2588</v>
      </c>
      <c r="D2331" s="93">
        <f>VLOOKUP($B2331,'Data 2'!$A$6:$U$2935,2+$H$4)</f>
        <v>0</v>
      </c>
      <c r="E2331" s="93">
        <f t="shared" si="147"/>
        <v>2.3250000000000003E-2</v>
      </c>
      <c r="F2331" s="94">
        <f t="shared" si="148"/>
        <v>1216</v>
      </c>
      <c r="G2331" s="80" t="str">
        <f t="shared" si="149"/>
        <v>Ecklin South</v>
      </c>
      <c r="H2331" s="81">
        <f t="shared" si="150"/>
        <v>0</v>
      </c>
    </row>
    <row r="2332" spans="2:8" x14ac:dyDescent="0.3">
      <c r="B2332" s="72">
        <v>2326</v>
      </c>
      <c r="C2332" s="92" t="s">
        <v>2589</v>
      </c>
      <c r="D2332" s="93">
        <f>VLOOKUP($B2332,'Data 2'!$A$6:$U$2935,2+$H$4)</f>
        <v>0</v>
      </c>
      <c r="E2332" s="93">
        <f t="shared" si="147"/>
        <v>2.3260000000000003E-2</v>
      </c>
      <c r="F2332" s="94">
        <f t="shared" si="148"/>
        <v>1215</v>
      </c>
      <c r="G2332" s="80" t="str">
        <f t="shared" si="149"/>
        <v>Echuca West</v>
      </c>
      <c r="H2332" s="81">
        <f t="shared" si="150"/>
        <v>0</v>
      </c>
    </row>
    <row r="2333" spans="2:8" x14ac:dyDescent="0.3">
      <c r="B2333" s="72">
        <v>2327</v>
      </c>
      <c r="C2333" s="92" t="s">
        <v>2590</v>
      </c>
      <c r="D2333" s="93">
        <f>VLOOKUP($B2333,'Data 2'!$A$6:$U$2935,2+$H$4)</f>
        <v>0</v>
      </c>
      <c r="E2333" s="93">
        <f t="shared" si="147"/>
        <v>2.3270000000000002E-2</v>
      </c>
      <c r="F2333" s="94">
        <f t="shared" si="148"/>
        <v>1214</v>
      </c>
      <c r="G2333" s="80" t="str">
        <f t="shared" si="149"/>
        <v>Echuca Village</v>
      </c>
      <c r="H2333" s="81">
        <f t="shared" si="150"/>
        <v>0</v>
      </c>
    </row>
    <row r="2334" spans="2:8" x14ac:dyDescent="0.3">
      <c r="B2334" s="72">
        <v>2328</v>
      </c>
      <c r="C2334" s="92" t="s">
        <v>2591</v>
      </c>
      <c r="D2334" s="93">
        <f>VLOOKUP($B2334,'Data 2'!$A$6:$U$2935,2+$H$4)</f>
        <v>6.3291139240506329</v>
      </c>
      <c r="E2334" s="93">
        <f t="shared" si="147"/>
        <v>6.3523939240506326</v>
      </c>
      <c r="F2334" s="94">
        <f t="shared" si="148"/>
        <v>323</v>
      </c>
      <c r="G2334" s="80" t="str">
        <f t="shared" si="149"/>
        <v>Ebden</v>
      </c>
      <c r="H2334" s="81">
        <f t="shared" si="150"/>
        <v>0</v>
      </c>
    </row>
    <row r="2335" spans="2:8" x14ac:dyDescent="0.3">
      <c r="B2335" s="72">
        <v>2329</v>
      </c>
      <c r="C2335" s="92" t="s">
        <v>513</v>
      </c>
      <c r="D2335" s="93">
        <f>VLOOKUP($B2335,'Data 2'!$A$6:$U$2935,2+$H$4)</f>
        <v>5.680317040951123</v>
      </c>
      <c r="E2335" s="93">
        <f t="shared" si="147"/>
        <v>5.7036070409511233</v>
      </c>
      <c r="F2335" s="94">
        <f t="shared" si="148"/>
        <v>363</v>
      </c>
      <c r="G2335" s="80" t="str">
        <f t="shared" si="149"/>
        <v>Eastville</v>
      </c>
      <c r="H2335" s="81">
        <f t="shared" si="150"/>
        <v>0</v>
      </c>
    </row>
    <row r="2336" spans="2:8" x14ac:dyDescent="0.3">
      <c r="B2336" s="72">
        <v>2330</v>
      </c>
      <c r="C2336" s="92" t="s">
        <v>2592</v>
      </c>
      <c r="D2336" s="93">
        <f>VLOOKUP($B2336,'Data 2'!$A$6:$U$2935,2+$H$4)</f>
        <v>6.1043285238623746</v>
      </c>
      <c r="E2336" s="93">
        <f t="shared" si="147"/>
        <v>6.1276285238623744</v>
      </c>
      <c r="F2336" s="94">
        <f t="shared" si="148"/>
        <v>338</v>
      </c>
      <c r="G2336" s="80" t="str">
        <f t="shared" si="149"/>
        <v>Eastern View</v>
      </c>
      <c r="H2336" s="81">
        <f t="shared" si="150"/>
        <v>0</v>
      </c>
    </row>
    <row r="2337" spans="2:8" x14ac:dyDescent="0.3">
      <c r="B2337" s="72">
        <v>2331</v>
      </c>
      <c r="C2337" s="92" t="s">
        <v>514</v>
      </c>
      <c r="D2337" s="93">
        <f>VLOOKUP($B2337,'Data 2'!$A$6:$U$2935,2+$H$4)</f>
        <v>5.0505050505050502</v>
      </c>
      <c r="E2337" s="93">
        <f t="shared" si="147"/>
        <v>5.0738150505050506</v>
      </c>
      <c r="F2337" s="94">
        <f t="shared" si="148"/>
        <v>413</v>
      </c>
      <c r="G2337" s="80" t="str">
        <f t="shared" si="149"/>
        <v>East Wangaratta</v>
      </c>
      <c r="H2337" s="81">
        <f t="shared" si="150"/>
        <v>0</v>
      </c>
    </row>
    <row r="2338" spans="2:8" x14ac:dyDescent="0.3">
      <c r="B2338" s="72">
        <v>2332</v>
      </c>
      <c r="C2338" s="92" t="s">
        <v>2593</v>
      </c>
      <c r="D2338" s="93">
        <f>VLOOKUP($B2338,'Data 2'!$A$6:$U$2935,2+$H$4)</f>
        <v>5</v>
      </c>
      <c r="E2338" s="93">
        <f t="shared" si="147"/>
        <v>5.02332</v>
      </c>
      <c r="F2338" s="94">
        <f t="shared" si="148"/>
        <v>417</v>
      </c>
      <c r="G2338" s="80" t="str">
        <f t="shared" si="149"/>
        <v>East Sale</v>
      </c>
      <c r="H2338" s="81">
        <f t="shared" si="150"/>
        <v>0</v>
      </c>
    </row>
    <row r="2339" spans="2:8" x14ac:dyDescent="0.3">
      <c r="B2339" s="72">
        <v>2333</v>
      </c>
      <c r="C2339" s="92" t="s">
        <v>2594</v>
      </c>
      <c r="D2339" s="93">
        <f>VLOOKUP($B2339,'Data 2'!$A$6:$U$2935,2+$H$4)</f>
        <v>7.3170731707317067</v>
      </c>
      <c r="E2339" s="93">
        <f t="shared" si="147"/>
        <v>7.3404031707317063</v>
      </c>
      <c r="F2339" s="94">
        <f t="shared" si="148"/>
        <v>255</v>
      </c>
      <c r="G2339" s="80" t="str">
        <f t="shared" si="149"/>
        <v>East Melbourne</v>
      </c>
      <c r="H2339" s="81">
        <f t="shared" si="150"/>
        <v>0</v>
      </c>
    </row>
    <row r="2340" spans="2:8" x14ac:dyDescent="0.3">
      <c r="B2340" s="72">
        <v>2334</v>
      </c>
      <c r="C2340" s="92" t="s">
        <v>515</v>
      </c>
      <c r="D2340" s="93">
        <f>VLOOKUP($B2340,'Data 2'!$A$6:$U$2935,2+$H$4)</f>
        <v>5.1020408163265305</v>
      </c>
      <c r="E2340" s="93">
        <f t="shared" si="147"/>
        <v>5.1253808163265306</v>
      </c>
      <c r="F2340" s="94">
        <f t="shared" si="148"/>
        <v>405</v>
      </c>
      <c r="G2340" s="80" t="str">
        <f t="shared" si="149"/>
        <v>Earlston</v>
      </c>
      <c r="H2340" s="81">
        <f t="shared" si="150"/>
        <v>0</v>
      </c>
    </row>
    <row r="2341" spans="2:8" x14ac:dyDescent="0.3">
      <c r="B2341" s="72">
        <v>2335</v>
      </c>
      <c r="C2341" s="92" t="s">
        <v>2595</v>
      </c>
      <c r="D2341" s="93">
        <f>VLOOKUP($B2341,'Data 2'!$A$6:$U$2935,2+$H$4)</f>
        <v>0</v>
      </c>
      <c r="E2341" s="93">
        <f t="shared" si="147"/>
        <v>2.3350000000000003E-2</v>
      </c>
      <c r="F2341" s="94">
        <f t="shared" si="148"/>
        <v>1213</v>
      </c>
      <c r="G2341" s="80" t="str">
        <f t="shared" si="149"/>
        <v>Eaglehawk North</v>
      </c>
      <c r="H2341" s="81">
        <f t="shared" si="150"/>
        <v>0</v>
      </c>
    </row>
    <row r="2342" spans="2:8" x14ac:dyDescent="0.3">
      <c r="B2342" s="72">
        <v>2336</v>
      </c>
      <c r="C2342" s="92" t="s">
        <v>2596</v>
      </c>
      <c r="D2342" s="93">
        <f>VLOOKUP($B2342,'Data 2'!$A$6:$U$2935,2+$H$4)</f>
        <v>0</v>
      </c>
      <c r="E2342" s="93">
        <f t="shared" si="147"/>
        <v>2.3360000000000002E-2</v>
      </c>
      <c r="F2342" s="94">
        <f t="shared" si="148"/>
        <v>1212</v>
      </c>
      <c r="G2342" s="80" t="str">
        <f t="shared" si="149"/>
        <v>Duverney</v>
      </c>
      <c r="H2342" s="81">
        <f t="shared" si="150"/>
        <v>0</v>
      </c>
    </row>
    <row r="2343" spans="2:8" x14ac:dyDescent="0.3">
      <c r="B2343" s="72">
        <v>2337</v>
      </c>
      <c r="C2343" s="92" t="s">
        <v>2597</v>
      </c>
      <c r="D2343" s="93">
        <f>VLOOKUP($B2343,'Data 2'!$A$6:$U$2935,2+$H$4)</f>
        <v>0</v>
      </c>
      <c r="E2343" s="93">
        <f t="shared" si="147"/>
        <v>2.3370000000000002E-2</v>
      </c>
      <c r="F2343" s="94">
        <f t="shared" si="148"/>
        <v>1211</v>
      </c>
      <c r="G2343" s="80" t="str">
        <f t="shared" si="149"/>
        <v>Dutton Way</v>
      </c>
      <c r="H2343" s="81">
        <f t="shared" si="150"/>
        <v>0</v>
      </c>
    </row>
    <row r="2344" spans="2:8" x14ac:dyDescent="0.3">
      <c r="B2344" s="72">
        <v>2338</v>
      </c>
      <c r="C2344" s="92" t="s">
        <v>2598</v>
      </c>
      <c r="D2344" s="93">
        <f>VLOOKUP($B2344,'Data 2'!$A$6:$U$2935,2+$H$4)</f>
        <v>0</v>
      </c>
      <c r="E2344" s="93">
        <f t="shared" si="147"/>
        <v>2.3380000000000001E-2</v>
      </c>
      <c r="F2344" s="94">
        <f t="shared" si="148"/>
        <v>1210</v>
      </c>
      <c r="G2344" s="80" t="str">
        <f t="shared" si="149"/>
        <v>Dutson Downs</v>
      </c>
      <c r="H2344" s="81">
        <f t="shared" si="150"/>
        <v>0</v>
      </c>
    </row>
    <row r="2345" spans="2:8" x14ac:dyDescent="0.3">
      <c r="B2345" s="72">
        <v>2339</v>
      </c>
      <c r="C2345" s="92" t="s">
        <v>2599</v>
      </c>
      <c r="D2345" s="93">
        <f>VLOOKUP($B2345,'Data 2'!$A$6:$U$2935,2+$H$4)</f>
        <v>1.8867924528301887</v>
      </c>
      <c r="E2345" s="93">
        <f t="shared" si="147"/>
        <v>1.9101824528301887</v>
      </c>
      <c r="F2345" s="94">
        <f t="shared" si="148"/>
        <v>684</v>
      </c>
      <c r="G2345" s="80" t="str">
        <f t="shared" si="149"/>
        <v>Dutson</v>
      </c>
      <c r="H2345" s="81">
        <f t="shared" si="150"/>
        <v>0</v>
      </c>
    </row>
    <row r="2346" spans="2:8" x14ac:dyDescent="0.3">
      <c r="B2346" s="72">
        <v>2340</v>
      </c>
      <c r="C2346" s="92" t="s">
        <v>2600</v>
      </c>
      <c r="D2346" s="93">
        <f>VLOOKUP($B2346,'Data 2'!$A$6:$U$2935,2+$H$4)</f>
        <v>0</v>
      </c>
      <c r="E2346" s="93">
        <f t="shared" si="147"/>
        <v>2.3400000000000001E-2</v>
      </c>
      <c r="F2346" s="94">
        <f t="shared" si="148"/>
        <v>1209</v>
      </c>
      <c r="G2346" s="80" t="str">
        <f t="shared" si="149"/>
        <v>Durham Ox</v>
      </c>
      <c r="H2346" s="81">
        <f t="shared" si="150"/>
        <v>0</v>
      </c>
    </row>
    <row r="2347" spans="2:8" x14ac:dyDescent="0.3">
      <c r="B2347" s="72">
        <v>2341</v>
      </c>
      <c r="C2347" s="92" t="s">
        <v>2601</v>
      </c>
      <c r="D2347" s="93">
        <f>VLOOKUP($B2347,'Data 2'!$A$6:$U$2935,2+$H$4)</f>
        <v>0</v>
      </c>
      <c r="E2347" s="93">
        <f t="shared" si="147"/>
        <v>2.341E-2</v>
      </c>
      <c r="F2347" s="94">
        <f t="shared" si="148"/>
        <v>1208</v>
      </c>
      <c r="G2347" s="80" t="str">
        <f t="shared" si="149"/>
        <v>Durham Lead</v>
      </c>
      <c r="H2347" s="81">
        <f t="shared" si="150"/>
        <v>0</v>
      </c>
    </row>
    <row r="2348" spans="2:8" x14ac:dyDescent="0.3">
      <c r="B2348" s="72">
        <v>2342</v>
      </c>
      <c r="C2348" s="92" t="s">
        <v>2602</v>
      </c>
      <c r="D2348" s="93">
        <f>VLOOKUP($B2348,'Data 2'!$A$6:$U$2935,2+$H$4)</f>
        <v>0</v>
      </c>
      <c r="E2348" s="93">
        <f t="shared" si="147"/>
        <v>2.3420000000000003E-2</v>
      </c>
      <c r="F2348" s="94">
        <f t="shared" si="148"/>
        <v>1207</v>
      </c>
      <c r="G2348" s="80" t="str">
        <f t="shared" si="149"/>
        <v>Durdidwarrah</v>
      </c>
      <c r="H2348" s="81">
        <f t="shared" si="150"/>
        <v>0</v>
      </c>
    </row>
    <row r="2349" spans="2:8" x14ac:dyDescent="0.3">
      <c r="B2349" s="72">
        <v>2343</v>
      </c>
      <c r="C2349" s="92" t="s">
        <v>2603</v>
      </c>
      <c r="D2349" s="93">
        <f>VLOOKUP($B2349,'Data 2'!$A$6:$U$2935,2+$H$4)</f>
        <v>7.1618037135278518</v>
      </c>
      <c r="E2349" s="93">
        <f t="shared" si="147"/>
        <v>7.1852337135278521</v>
      </c>
      <c r="F2349" s="94">
        <f t="shared" si="148"/>
        <v>264</v>
      </c>
      <c r="G2349" s="80" t="str">
        <f t="shared" si="149"/>
        <v>Dunrobin</v>
      </c>
      <c r="H2349" s="81">
        <f t="shared" si="150"/>
        <v>0</v>
      </c>
    </row>
    <row r="2350" spans="2:8" x14ac:dyDescent="0.3">
      <c r="B2350" s="72">
        <v>2344</v>
      </c>
      <c r="C2350" s="92" t="s">
        <v>516</v>
      </c>
      <c r="D2350" s="93">
        <f>VLOOKUP($B2350,'Data 2'!$A$6:$U$2935,2+$H$4)</f>
        <v>5.0980392156862742</v>
      </c>
      <c r="E2350" s="93">
        <f t="shared" si="147"/>
        <v>5.1214792156862741</v>
      </c>
      <c r="F2350" s="94">
        <f t="shared" si="148"/>
        <v>407</v>
      </c>
      <c r="G2350" s="80" t="str">
        <f t="shared" si="149"/>
        <v>Dunnstown</v>
      </c>
      <c r="H2350" s="81">
        <f t="shared" si="150"/>
        <v>0</v>
      </c>
    </row>
    <row r="2351" spans="2:8" x14ac:dyDescent="0.3">
      <c r="B2351" s="72">
        <v>2345</v>
      </c>
      <c r="C2351" s="92" t="s">
        <v>2604</v>
      </c>
      <c r="D2351" s="93">
        <f>VLOOKUP($B2351,'Data 2'!$A$6:$U$2935,2+$H$4)</f>
        <v>4.2105263157894735</v>
      </c>
      <c r="E2351" s="93">
        <f t="shared" si="147"/>
        <v>4.2339763157894739</v>
      </c>
      <c r="F2351" s="94">
        <f t="shared" si="148"/>
        <v>478</v>
      </c>
      <c r="G2351" s="80" t="str">
        <f t="shared" si="149"/>
        <v>Dunneworthy</v>
      </c>
      <c r="H2351" s="81">
        <f t="shared" si="150"/>
        <v>0</v>
      </c>
    </row>
    <row r="2352" spans="2:8" x14ac:dyDescent="0.3">
      <c r="B2352" s="72">
        <v>2346</v>
      </c>
      <c r="C2352" s="92" t="s">
        <v>2605</v>
      </c>
      <c r="D2352" s="93">
        <f>VLOOKUP($B2352,'Data 2'!$A$6:$U$2935,2+$H$4)</f>
        <v>9.8039215686274517</v>
      </c>
      <c r="E2352" s="93">
        <f t="shared" si="147"/>
        <v>9.8273815686274517</v>
      </c>
      <c r="F2352" s="94">
        <f t="shared" si="148"/>
        <v>165</v>
      </c>
      <c r="G2352" s="80" t="str">
        <f t="shared" si="149"/>
        <v>Dunluce</v>
      </c>
      <c r="H2352" s="81">
        <f t="shared" si="150"/>
        <v>0</v>
      </c>
    </row>
    <row r="2353" spans="2:8" x14ac:dyDescent="0.3">
      <c r="B2353" s="72">
        <v>2347</v>
      </c>
      <c r="C2353" s="92" t="s">
        <v>2606</v>
      </c>
      <c r="D2353" s="93">
        <f>VLOOKUP($B2353,'Data 2'!$A$6:$U$2935,2+$H$4)</f>
        <v>0</v>
      </c>
      <c r="E2353" s="93">
        <f t="shared" si="147"/>
        <v>2.3470000000000001E-2</v>
      </c>
      <c r="F2353" s="94">
        <f t="shared" si="148"/>
        <v>1206</v>
      </c>
      <c r="G2353" s="80" t="str">
        <f t="shared" si="149"/>
        <v>Dunkeld (Vic.)</v>
      </c>
      <c r="H2353" s="81">
        <f t="shared" si="150"/>
        <v>0</v>
      </c>
    </row>
    <row r="2354" spans="2:8" x14ac:dyDescent="0.3">
      <c r="B2354" s="72">
        <v>2348</v>
      </c>
      <c r="C2354" s="92" t="s">
        <v>2607</v>
      </c>
      <c r="D2354" s="93">
        <f>VLOOKUP($B2354,'Data 2'!$A$6:$U$2935,2+$H$4)</f>
        <v>0</v>
      </c>
      <c r="E2354" s="93">
        <f t="shared" si="147"/>
        <v>2.3480000000000001E-2</v>
      </c>
      <c r="F2354" s="94">
        <f t="shared" si="148"/>
        <v>1205</v>
      </c>
      <c r="G2354" s="80" t="str">
        <f t="shared" si="149"/>
        <v>Dundonnell</v>
      </c>
      <c r="H2354" s="81">
        <f t="shared" si="150"/>
        <v>0</v>
      </c>
    </row>
    <row r="2355" spans="2:8" x14ac:dyDescent="0.3">
      <c r="B2355" s="72">
        <v>2349</v>
      </c>
      <c r="C2355" s="92" t="s">
        <v>2608</v>
      </c>
      <c r="D2355" s="93">
        <f>VLOOKUP($B2355,'Data 2'!$A$6:$U$2935,2+$H$4)</f>
        <v>0</v>
      </c>
      <c r="E2355" s="93">
        <f t="shared" si="147"/>
        <v>2.349E-2</v>
      </c>
      <c r="F2355" s="94">
        <f t="shared" si="148"/>
        <v>1204</v>
      </c>
      <c r="G2355" s="80" t="str">
        <f t="shared" si="149"/>
        <v>Dunach</v>
      </c>
      <c r="H2355" s="81">
        <f t="shared" si="150"/>
        <v>0</v>
      </c>
    </row>
    <row r="2356" spans="2:8" x14ac:dyDescent="0.3">
      <c r="B2356" s="72">
        <v>2350</v>
      </c>
      <c r="C2356" s="92" t="s">
        <v>2609</v>
      </c>
      <c r="D2356" s="93">
        <f>VLOOKUP($B2356,'Data 2'!$A$6:$U$2935,2+$H$4)</f>
        <v>0</v>
      </c>
      <c r="E2356" s="93">
        <f t="shared" si="147"/>
        <v>2.3500000000000004E-2</v>
      </c>
      <c r="F2356" s="94">
        <f t="shared" si="148"/>
        <v>1203</v>
      </c>
      <c r="G2356" s="80" t="str">
        <f t="shared" si="149"/>
        <v>Dumosa</v>
      </c>
      <c r="H2356" s="81">
        <f t="shared" si="150"/>
        <v>0</v>
      </c>
    </row>
    <row r="2357" spans="2:8" x14ac:dyDescent="0.3">
      <c r="B2357" s="72">
        <v>2351</v>
      </c>
      <c r="C2357" s="92" t="s">
        <v>2610</v>
      </c>
      <c r="D2357" s="93">
        <f>VLOOKUP($B2357,'Data 2'!$A$6:$U$2935,2+$H$4)</f>
        <v>0</v>
      </c>
      <c r="E2357" s="93">
        <f t="shared" si="147"/>
        <v>2.3510000000000003E-2</v>
      </c>
      <c r="F2357" s="94">
        <f t="shared" si="148"/>
        <v>1202</v>
      </c>
      <c r="G2357" s="80" t="str">
        <f t="shared" si="149"/>
        <v>Dumbalk North</v>
      </c>
      <c r="H2357" s="81">
        <f t="shared" si="150"/>
        <v>0</v>
      </c>
    </row>
    <row r="2358" spans="2:8" x14ac:dyDescent="0.3">
      <c r="B2358" s="72">
        <v>2352</v>
      </c>
      <c r="C2358" s="92" t="s">
        <v>2611</v>
      </c>
      <c r="D2358" s="93">
        <f>VLOOKUP($B2358,'Data 2'!$A$6:$U$2935,2+$H$4)</f>
        <v>0</v>
      </c>
      <c r="E2358" s="93">
        <f t="shared" si="147"/>
        <v>2.3520000000000003E-2</v>
      </c>
      <c r="F2358" s="94">
        <f t="shared" si="148"/>
        <v>1201</v>
      </c>
      <c r="G2358" s="80" t="str">
        <f t="shared" si="149"/>
        <v>Dumbalk</v>
      </c>
      <c r="H2358" s="81">
        <f t="shared" si="150"/>
        <v>0</v>
      </c>
    </row>
    <row r="2359" spans="2:8" x14ac:dyDescent="0.3">
      <c r="B2359" s="72">
        <v>2353</v>
      </c>
      <c r="C2359" s="92" t="s">
        <v>2612</v>
      </c>
      <c r="D2359" s="93">
        <f>VLOOKUP($B2359,'Data 2'!$A$6:$U$2935,2+$H$4)</f>
        <v>0</v>
      </c>
      <c r="E2359" s="93">
        <f t="shared" si="147"/>
        <v>2.3530000000000002E-2</v>
      </c>
      <c r="F2359" s="94">
        <f t="shared" si="148"/>
        <v>1200</v>
      </c>
      <c r="G2359" s="80" t="str">
        <f t="shared" si="149"/>
        <v>Duchembegarra</v>
      </c>
      <c r="H2359" s="81">
        <f t="shared" si="150"/>
        <v>0</v>
      </c>
    </row>
    <row r="2360" spans="2:8" x14ac:dyDescent="0.3">
      <c r="B2360" s="72">
        <v>2354</v>
      </c>
      <c r="C2360" s="92" t="s">
        <v>517</v>
      </c>
      <c r="D2360" s="93">
        <f>VLOOKUP($B2360,'Data 2'!$A$6:$U$2935,2+$H$4)</f>
        <v>10.75268817204301</v>
      </c>
      <c r="E2360" s="93">
        <f t="shared" si="147"/>
        <v>10.776228172043011</v>
      </c>
      <c r="F2360" s="94">
        <f t="shared" si="148"/>
        <v>142</v>
      </c>
      <c r="G2360" s="80" t="str">
        <f t="shared" si="149"/>
        <v>Dry Diggings</v>
      </c>
      <c r="H2360" s="81">
        <f t="shared" si="150"/>
        <v>0</v>
      </c>
    </row>
    <row r="2361" spans="2:8" x14ac:dyDescent="0.3">
      <c r="B2361" s="72">
        <v>2355</v>
      </c>
      <c r="C2361" s="92" t="s">
        <v>2613</v>
      </c>
      <c r="D2361" s="93">
        <f>VLOOKUP($B2361,'Data 2'!$A$6:$U$2935,2+$H$4)</f>
        <v>0</v>
      </c>
      <c r="E2361" s="93">
        <f t="shared" si="147"/>
        <v>2.3550000000000001E-2</v>
      </c>
      <c r="F2361" s="94">
        <f t="shared" si="148"/>
        <v>1199</v>
      </c>
      <c r="G2361" s="80" t="str">
        <f t="shared" si="149"/>
        <v>Drung</v>
      </c>
      <c r="H2361" s="81">
        <f t="shared" si="150"/>
        <v>0</v>
      </c>
    </row>
    <row r="2362" spans="2:8" x14ac:dyDescent="0.3">
      <c r="B2362" s="72">
        <v>2356</v>
      </c>
      <c r="C2362" s="92" t="s">
        <v>2614</v>
      </c>
      <c r="D2362" s="93">
        <f>VLOOKUP($B2362,'Data 2'!$A$6:$U$2935,2+$H$4)</f>
        <v>0</v>
      </c>
      <c r="E2362" s="93">
        <f t="shared" si="147"/>
        <v>2.3560000000000001E-2</v>
      </c>
      <c r="F2362" s="94">
        <f t="shared" si="148"/>
        <v>1198</v>
      </c>
      <c r="G2362" s="80" t="str">
        <f t="shared" si="149"/>
        <v>Drummond North</v>
      </c>
      <c r="H2362" s="81">
        <f t="shared" si="150"/>
        <v>0</v>
      </c>
    </row>
    <row r="2363" spans="2:8" x14ac:dyDescent="0.3">
      <c r="B2363" s="72">
        <v>2357</v>
      </c>
      <c r="C2363" s="92" t="s">
        <v>2615</v>
      </c>
      <c r="D2363" s="93">
        <f>VLOOKUP($B2363,'Data 2'!$A$6:$U$2935,2+$H$4)</f>
        <v>0</v>
      </c>
      <c r="E2363" s="93">
        <f t="shared" si="147"/>
        <v>2.3570000000000001E-2</v>
      </c>
      <c r="F2363" s="94">
        <f t="shared" si="148"/>
        <v>1197</v>
      </c>
      <c r="G2363" s="80" t="str">
        <f t="shared" si="149"/>
        <v>Drummond</v>
      </c>
      <c r="H2363" s="81">
        <f t="shared" si="150"/>
        <v>0</v>
      </c>
    </row>
    <row r="2364" spans="2:8" x14ac:dyDescent="0.3">
      <c r="B2364" s="72">
        <v>2358</v>
      </c>
      <c r="C2364" s="92" t="s">
        <v>2616</v>
      </c>
      <c r="D2364" s="93">
        <f>VLOOKUP($B2364,'Data 2'!$A$6:$U$2935,2+$H$4)</f>
        <v>0</v>
      </c>
      <c r="E2364" s="93">
        <f t="shared" si="147"/>
        <v>2.358E-2</v>
      </c>
      <c r="F2364" s="94">
        <f t="shared" si="148"/>
        <v>1196</v>
      </c>
      <c r="G2364" s="80" t="str">
        <f t="shared" si="149"/>
        <v>Drummartin</v>
      </c>
      <c r="H2364" s="81">
        <f t="shared" si="150"/>
        <v>0</v>
      </c>
    </row>
    <row r="2365" spans="2:8" x14ac:dyDescent="0.3">
      <c r="B2365" s="72">
        <v>2359</v>
      </c>
      <c r="C2365" s="92" t="s">
        <v>2617</v>
      </c>
      <c r="D2365" s="93">
        <f>VLOOKUP($B2365,'Data 2'!$A$6:$U$2935,2+$H$4)</f>
        <v>0</v>
      </c>
      <c r="E2365" s="93">
        <f t="shared" si="147"/>
        <v>2.3590000000000003E-2</v>
      </c>
      <c r="F2365" s="94">
        <f t="shared" si="148"/>
        <v>1195</v>
      </c>
      <c r="G2365" s="80" t="str">
        <f t="shared" si="149"/>
        <v>Drumborg</v>
      </c>
      <c r="H2365" s="81">
        <f t="shared" si="150"/>
        <v>0</v>
      </c>
    </row>
    <row r="2366" spans="2:8" x14ac:dyDescent="0.3">
      <c r="B2366" s="72">
        <v>2360</v>
      </c>
      <c r="C2366" s="92" t="s">
        <v>2618</v>
      </c>
      <c r="D2366" s="93">
        <f>VLOOKUP($B2366,'Data 2'!$A$6:$U$2935,2+$H$4)</f>
        <v>0</v>
      </c>
      <c r="E2366" s="93">
        <f t="shared" si="147"/>
        <v>2.3600000000000003E-2</v>
      </c>
      <c r="F2366" s="94">
        <f t="shared" si="148"/>
        <v>1194</v>
      </c>
      <c r="G2366" s="80" t="str">
        <f t="shared" si="149"/>
        <v>Drumanure</v>
      </c>
      <c r="H2366" s="81">
        <f t="shared" si="150"/>
        <v>0</v>
      </c>
    </row>
    <row r="2367" spans="2:8" x14ac:dyDescent="0.3">
      <c r="B2367" s="72">
        <v>2361</v>
      </c>
      <c r="C2367" s="92" t="s">
        <v>2619</v>
      </c>
      <c r="D2367" s="93">
        <f>VLOOKUP($B2367,'Data 2'!$A$6:$U$2935,2+$H$4)</f>
        <v>0</v>
      </c>
      <c r="E2367" s="93">
        <f t="shared" si="147"/>
        <v>2.3610000000000003E-2</v>
      </c>
      <c r="F2367" s="94">
        <f t="shared" si="148"/>
        <v>1193</v>
      </c>
      <c r="G2367" s="80" t="str">
        <f t="shared" si="149"/>
        <v>Drouin West</v>
      </c>
      <c r="H2367" s="81">
        <f t="shared" si="150"/>
        <v>0</v>
      </c>
    </row>
    <row r="2368" spans="2:8" x14ac:dyDescent="0.3">
      <c r="B2368" s="72">
        <v>2362</v>
      </c>
      <c r="C2368" s="92" t="s">
        <v>2620</v>
      </c>
      <c r="D2368" s="93">
        <f>VLOOKUP($B2368,'Data 2'!$A$6:$U$2935,2+$H$4)</f>
        <v>0</v>
      </c>
      <c r="E2368" s="93">
        <f t="shared" si="147"/>
        <v>2.3620000000000002E-2</v>
      </c>
      <c r="F2368" s="94">
        <f t="shared" si="148"/>
        <v>1192</v>
      </c>
      <c r="G2368" s="80" t="str">
        <f t="shared" si="149"/>
        <v>Drouin South</v>
      </c>
      <c r="H2368" s="81">
        <f t="shared" si="150"/>
        <v>0</v>
      </c>
    </row>
    <row r="2369" spans="2:8" x14ac:dyDescent="0.3">
      <c r="B2369" s="72">
        <v>2363</v>
      </c>
      <c r="C2369" s="92" t="s">
        <v>2621</v>
      </c>
      <c r="D2369" s="93">
        <f>VLOOKUP($B2369,'Data 2'!$A$6:$U$2935,2+$H$4)</f>
        <v>0</v>
      </c>
      <c r="E2369" s="93">
        <f t="shared" si="147"/>
        <v>2.3630000000000002E-2</v>
      </c>
      <c r="F2369" s="94">
        <f t="shared" si="148"/>
        <v>1191</v>
      </c>
      <c r="G2369" s="80" t="str">
        <f t="shared" si="149"/>
        <v>Dropmore</v>
      </c>
      <c r="H2369" s="81">
        <f t="shared" si="150"/>
        <v>0</v>
      </c>
    </row>
    <row r="2370" spans="2:8" x14ac:dyDescent="0.3">
      <c r="B2370" s="72">
        <v>2364</v>
      </c>
      <c r="C2370" s="92" t="s">
        <v>2622</v>
      </c>
      <c r="D2370" s="93">
        <f>VLOOKUP($B2370,'Data 2'!$A$6:$U$2935,2+$H$4)</f>
        <v>0</v>
      </c>
      <c r="E2370" s="93">
        <f t="shared" si="147"/>
        <v>2.3640000000000001E-2</v>
      </c>
      <c r="F2370" s="94">
        <f t="shared" si="148"/>
        <v>1190</v>
      </c>
      <c r="G2370" s="80" t="str">
        <f t="shared" si="149"/>
        <v>Drik Drik</v>
      </c>
      <c r="H2370" s="81">
        <f t="shared" si="150"/>
        <v>0</v>
      </c>
    </row>
    <row r="2371" spans="2:8" x14ac:dyDescent="0.3">
      <c r="B2371" s="72">
        <v>2365</v>
      </c>
      <c r="C2371" s="92" t="s">
        <v>2623</v>
      </c>
      <c r="D2371" s="93">
        <f>VLOOKUP($B2371,'Data 2'!$A$6:$U$2935,2+$H$4)</f>
        <v>0</v>
      </c>
      <c r="E2371" s="93">
        <f t="shared" si="147"/>
        <v>2.3650000000000001E-2</v>
      </c>
      <c r="F2371" s="94">
        <f t="shared" si="148"/>
        <v>1189</v>
      </c>
      <c r="G2371" s="80" t="str">
        <f t="shared" si="149"/>
        <v>Driffield</v>
      </c>
      <c r="H2371" s="81">
        <f t="shared" si="150"/>
        <v>0</v>
      </c>
    </row>
    <row r="2372" spans="2:8" x14ac:dyDescent="0.3">
      <c r="B2372" s="72">
        <v>2366</v>
      </c>
      <c r="C2372" s="92" t="s">
        <v>2624</v>
      </c>
      <c r="D2372" s="93">
        <f>VLOOKUP($B2372,'Data 2'!$A$6:$U$2935,2+$H$4)</f>
        <v>0</v>
      </c>
      <c r="E2372" s="93">
        <f t="shared" si="147"/>
        <v>2.366E-2</v>
      </c>
      <c r="F2372" s="94">
        <f t="shared" si="148"/>
        <v>1188</v>
      </c>
      <c r="G2372" s="80" t="str">
        <f t="shared" si="149"/>
        <v>Dreeite South</v>
      </c>
      <c r="H2372" s="81">
        <f t="shared" si="150"/>
        <v>0</v>
      </c>
    </row>
    <row r="2373" spans="2:8" x14ac:dyDescent="0.3">
      <c r="B2373" s="72">
        <v>2367</v>
      </c>
      <c r="C2373" s="92" t="s">
        <v>2625</v>
      </c>
      <c r="D2373" s="93">
        <f>VLOOKUP($B2373,'Data 2'!$A$6:$U$2935,2+$H$4)</f>
        <v>0</v>
      </c>
      <c r="E2373" s="93">
        <f t="shared" si="147"/>
        <v>2.3670000000000004E-2</v>
      </c>
      <c r="F2373" s="94">
        <f t="shared" si="148"/>
        <v>1187</v>
      </c>
      <c r="G2373" s="80" t="str">
        <f t="shared" si="149"/>
        <v>Dreeite</v>
      </c>
      <c r="H2373" s="81">
        <f t="shared" si="150"/>
        <v>0</v>
      </c>
    </row>
    <row r="2374" spans="2:8" x14ac:dyDescent="0.3">
      <c r="B2374" s="72">
        <v>2368</v>
      </c>
      <c r="C2374" s="92" t="s">
        <v>2626</v>
      </c>
      <c r="D2374" s="93">
        <f>VLOOKUP($B2374,'Data 2'!$A$6:$U$2935,2+$H$4)</f>
        <v>0</v>
      </c>
      <c r="E2374" s="93">
        <f t="shared" si="147"/>
        <v>2.3680000000000003E-2</v>
      </c>
      <c r="F2374" s="94">
        <f t="shared" si="148"/>
        <v>1186</v>
      </c>
      <c r="G2374" s="80" t="str">
        <f t="shared" si="149"/>
        <v>Douglas (Vic.)</v>
      </c>
      <c r="H2374" s="81">
        <f t="shared" si="150"/>
        <v>0</v>
      </c>
    </row>
    <row r="2375" spans="2:8" x14ac:dyDescent="0.3">
      <c r="B2375" s="72">
        <v>2369</v>
      </c>
      <c r="C2375" s="92" t="s">
        <v>2627</v>
      </c>
      <c r="D2375" s="93">
        <f>VLOOKUP($B2375,'Data 2'!$A$6:$U$2935,2+$H$4)</f>
        <v>5.3691275167785237</v>
      </c>
      <c r="E2375" s="93">
        <f t="shared" si="147"/>
        <v>5.3928175167785239</v>
      </c>
      <c r="F2375" s="94">
        <f t="shared" si="148"/>
        <v>380</v>
      </c>
      <c r="G2375" s="80" t="str">
        <f t="shared" si="149"/>
        <v>Double Bridges</v>
      </c>
      <c r="H2375" s="81">
        <f t="shared" si="150"/>
        <v>0</v>
      </c>
    </row>
    <row r="2376" spans="2:8" x14ac:dyDescent="0.3">
      <c r="B2376" s="72">
        <v>2370</v>
      </c>
      <c r="C2376" s="92" t="s">
        <v>2628</v>
      </c>
      <c r="D2376" s="93">
        <f>VLOOKUP($B2376,'Data 2'!$A$6:$U$2935,2+$H$4)</f>
        <v>0</v>
      </c>
      <c r="E2376" s="93">
        <f t="shared" ref="E2376:E2439" si="151">D2376+0.00001*B2376</f>
        <v>2.3700000000000002E-2</v>
      </c>
      <c r="F2376" s="94">
        <f t="shared" ref="F2376:F2439" si="152">RANK(E2376,E$7:E$2935)</f>
        <v>1185</v>
      </c>
      <c r="G2376" s="80" t="str">
        <f t="shared" ref="G2376:G2439" si="153">VLOOKUP(MATCH(B2376,F$7:F$2935,0),$B$7:$D$2935,2)</f>
        <v>Dorodong</v>
      </c>
      <c r="H2376" s="81">
        <f t="shared" ref="H2376:H2439" si="154">VLOOKUP(MATCH(B2376,F$7:F$2935,0),$B$7:$D$2935,3)</f>
        <v>0</v>
      </c>
    </row>
    <row r="2377" spans="2:8" x14ac:dyDescent="0.3">
      <c r="B2377" s="72">
        <v>2371</v>
      </c>
      <c r="C2377" s="92" t="s">
        <v>2629</v>
      </c>
      <c r="D2377" s="93">
        <f>VLOOKUP($B2377,'Data 2'!$A$6:$U$2935,2+$H$4)</f>
        <v>0</v>
      </c>
      <c r="E2377" s="93">
        <f t="shared" si="151"/>
        <v>2.3710000000000002E-2</v>
      </c>
      <c r="F2377" s="94">
        <f t="shared" si="152"/>
        <v>1184</v>
      </c>
      <c r="G2377" s="80" t="str">
        <f t="shared" si="153"/>
        <v>Dookie College</v>
      </c>
      <c r="H2377" s="81">
        <f t="shared" si="154"/>
        <v>0</v>
      </c>
    </row>
    <row r="2378" spans="2:8" x14ac:dyDescent="0.3">
      <c r="B2378" s="72">
        <v>2372</v>
      </c>
      <c r="C2378" s="92" t="s">
        <v>180</v>
      </c>
      <c r="D2378" s="93">
        <f>VLOOKUP($B2378,'Data 2'!$A$6:$U$2935,2+$H$4)</f>
        <v>0</v>
      </c>
      <c r="E2378" s="93">
        <f t="shared" si="151"/>
        <v>2.3720000000000001E-2</v>
      </c>
      <c r="F2378" s="94">
        <f t="shared" si="152"/>
        <v>1183</v>
      </c>
      <c r="G2378" s="80" t="str">
        <f t="shared" si="153"/>
        <v>Dooen</v>
      </c>
      <c r="H2378" s="81">
        <f t="shared" si="154"/>
        <v>0</v>
      </c>
    </row>
    <row r="2379" spans="2:8" x14ac:dyDescent="0.3">
      <c r="B2379" s="72">
        <v>2373</v>
      </c>
      <c r="C2379" s="92" t="s">
        <v>518</v>
      </c>
      <c r="D2379" s="93">
        <f>VLOOKUP($B2379,'Data 2'!$A$6:$U$2935,2+$H$4)</f>
        <v>6.0975609756097562</v>
      </c>
      <c r="E2379" s="93">
        <f t="shared" si="151"/>
        <v>6.1212909756097558</v>
      </c>
      <c r="F2379" s="94">
        <f t="shared" si="152"/>
        <v>341</v>
      </c>
      <c r="G2379" s="80" t="str">
        <f t="shared" si="153"/>
        <v>Dooboobetic</v>
      </c>
      <c r="H2379" s="81">
        <f t="shared" si="154"/>
        <v>0</v>
      </c>
    </row>
    <row r="2380" spans="2:8" x14ac:dyDescent="0.3">
      <c r="B2380" s="72">
        <v>2374</v>
      </c>
      <c r="C2380" s="92" t="s">
        <v>2630</v>
      </c>
      <c r="D2380" s="93">
        <f>VLOOKUP($B2380,'Data 2'!$A$6:$U$2935,2+$H$4)</f>
        <v>0</v>
      </c>
      <c r="E2380" s="93">
        <f t="shared" si="151"/>
        <v>2.3740000000000001E-2</v>
      </c>
      <c r="F2380" s="94">
        <f t="shared" si="152"/>
        <v>1182</v>
      </c>
      <c r="G2380" s="80" t="str">
        <f t="shared" si="153"/>
        <v>Donnybrook (Vic.)</v>
      </c>
      <c r="H2380" s="81">
        <f t="shared" si="154"/>
        <v>0</v>
      </c>
    </row>
    <row r="2381" spans="2:8" x14ac:dyDescent="0.3">
      <c r="B2381" s="72">
        <v>2375</v>
      </c>
      <c r="C2381" s="92" t="s">
        <v>2631</v>
      </c>
      <c r="D2381" s="93">
        <f>VLOOKUP($B2381,'Data 2'!$A$6:$U$2935,2+$H$4)</f>
        <v>0</v>
      </c>
      <c r="E2381" s="93">
        <f t="shared" si="151"/>
        <v>2.375E-2</v>
      </c>
      <c r="F2381" s="94">
        <f t="shared" si="152"/>
        <v>1181</v>
      </c>
      <c r="G2381" s="80" t="str">
        <f t="shared" si="153"/>
        <v>Donald</v>
      </c>
      <c r="H2381" s="81">
        <f t="shared" si="154"/>
        <v>0</v>
      </c>
    </row>
    <row r="2382" spans="2:8" x14ac:dyDescent="0.3">
      <c r="B2382" s="72">
        <v>2376</v>
      </c>
      <c r="C2382" s="92" t="s">
        <v>519</v>
      </c>
      <c r="D2382" s="93">
        <f>VLOOKUP($B2382,'Data 2'!$A$6:$U$2935,2+$H$4)</f>
        <v>4.1067761806981515</v>
      </c>
      <c r="E2382" s="93">
        <f t="shared" si="151"/>
        <v>4.1305361806981518</v>
      </c>
      <c r="F2382" s="94">
        <f t="shared" si="152"/>
        <v>488</v>
      </c>
      <c r="G2382" s="80" t="str">
        <f t="shared" si="153"/>
        <v>Dollar</v>
      </c>
      <c r="H2382" s="81">
        <f t="shared" si="154"/>
        <v>0</v>
      </c>
    </row>
    <row r="2383" spans="2:8" x14ac:dyDescent="0.3">
      <c r="B2383" s="72">
        <v>2377</v>
      </c>
      <c r="C2383" s="92" t="s">
        <v>2632</v>
      </c>
      <c r="D2383" s="93">
        <f>VLOOKUP($B2383,'Data 2'!$A$6:$U$2935,2+$H$4)</f>
        <v>0</v>
      </c>
      <c r="E2383" s="93">
        <f t="shared" si="151"/>
        <v>2.3770000000000003E-2</v>
      </c>
      <c r="F2383" s="94">
        <f t="shared" si="152"/>
        <v>1180</v>
      </c>
      <c r="G2383" s="80" t="str">
        <f t="shared" si="153"/>
        <v>Doctors Flat</v>
      </c>
      <c r="H2383" s="81">
        <f t="shared" si="154"/>
        <v>0</v>
      </c>
    </row>
    <row r="2384" spans="2:8" x14ac:dyDescent="0.3">
      <c r="B2384" s="72">
        <v>2378</v>
      </c>
      <c r="C2384" s="92" t="s">
        <v>2633</v>
      </c>
      <c r="D2384" s="93">
        <f>VLOOKUP($B2384,'Data 2'!$A$6:$U$2935,2+$H$4)</f>
        <v>0</v>
      </c>
      <c r="E2384" s="93">
        <f t="shared" si="151"/>
        <v>2.3780000000000003E-2</v>
      </c>
      <c r="F2384" s="94">
        <f t="shared" si="152"/>
        <v>1179</v>
      </c>
      <c r="G2384" s="80" t="str">
        <f t="shared" si="153"/>
        <v>Dockers Plains</v>
      </c>
      <c r="H2384" s="81">
        <f t="shared" si="154"/>
        <v>0</v>
      </c>
    </row>
    <row r="2385" spans="2:8" x14ac:dyDescent="0.3">
      <c r="B2385" s="72">
        <v>2379</v>
      </c>
      <c r="C2385" s="92" t="s">
        <v>2634</v>
      </c>
      <c r="D2385" s="93">
        <f>VLOOKUP($B2385,'Data 2'!$A$6:$U$2935,2+$H$4)</f>
        <v>8.1967213114754092</v>
      </c>
      <c r="E2385" s="93">
        <f t="shared" si="151"/>
        <v>8.2205113114754091</v>
      </c>
      <c r="F2385" s="94">
        <f t="shared" si="152"/>
        <v>218</v>
      </c>
      <c r="G2385" s="80" t="str">
        <f t="shared" si="153"/>
        <v>Docker</v>
      </c>
      <c r="H2385" s="81">
        <f t="shared" si="154"/>
        <v>0</v>
      </c>
    </row>
    <row r="2386" spans="2:8" x14ac:dyDescent="0.3">
      <c r="B2386" s="72">
        <v>2380</v>
      </c>
      <c r="C2386" s="92" t="s">
        <v>2635</v>
      </c>
      <c r="D2386" s="93">
        <f>VLOOKUP($B2386,'Data 2'!$A$6:$U$2935,2+$H$4)</f>
        <v>2.6200873362445414</v>
      </c>
      <c r="E2386" s="93">
        <f t="shared" si="151"/>
        <v>2.6438873362445414</v>
      </c>
      <c r="F2386" s="94">
        <f t="shared" si="152"/>
        <v>628</v>
      </c>
      <c r="G2386" s="80" t="str">
        <f t="shared" si="153"/>
        <v>Dobie</v>
      </c>
      <c r="H2386" s="81">
        <f t="shared" si="154"/>
        <v>0</v>
      </c>
    </row>
    <row r="2387" spans="2:8" x14ac:dyDescent="0.3">
      <c r="B2387" s="72">
        <v>2381</v>
      </c>
      <c r="C2387" s="92" t="s">
        <v>2636</v>
      </c>
      <c r="D2387" s="93">
        <f>VLOOKUP($B2387,'Data 2'!$A$6:$U$2935,2+$H$4)</f>
        <v>4.3478260869565215</v>
      </c>
      <c r="E2387" s="93">
        <f t="shared" si="151"/>
        <v>4.3716360869565216</v>
      </c>
      <c r="F2387" s="94">
        <f t="shared" si="152"/>
        <v>467</v>
      </c>
      <c r="G2387" s="80" t="str">
        <f t="shared" si="153"/>
        <v>Dixons Creek</v>
      </c>
      <c r="H2387" s="81">
        <f t="shared" si="154"/>
        <v>0</v>
      </c>
    </row>
    <row r="2388" spans="2:8" x14ac:dyDescent="0.3">
      <c r="B2388" s="72">
        <v>2382</v>
      </c>
      <c r="C2388" s="92" t="s">
        <v>3141</v>
      </c>
      <c r="D2388" s="93">
        <f>VLOOKUP($B2388,'Data 2'!$A$6:$U$2935,2+$H$4)</f>
        <v>9.8360655737704921</v>
      </c>
      <c r="E2388" s="93">
        <f t="shared" si="151"/>
        <v>9.8598855737704927</v>
      </c>
      <c r="F2388" s="94">
        <f t="shared" si="152"/>
        <v>163</v>
      </c>
      <c r="G2388" s="80" t="str">
        <f t="shared" si="153"/>
        <v>Dixie (Vic.)</v>
      </c>
      <c r="H2388" s="81">
        <f t="shared" si="154"/>
        <v>0</v>
      </c>
    </row>
    <row r="2389" spans="2:8" x14ac:dyDescent="0.3">
      <c r="B2389" s="72">
        <v>2383</v>
      </c>
      <c r="C2389" s="92" t="s">
        <v>2637</v>
      </c>
      <c r="D2389" s="93">
        <f>VLOOKUP($B2389,'Data 2'!$A$6:$U$2935,2+$H$4)</f>
        <v>0</v>
      </c>
      <c r="E2389" s="93">
        <f t="shared" si="151"/>
        <v>2.383E-2</v>
      </c>
      <c r="F2389" s="94">
        <f t="shared" si="152"/>
        <v>1178</v>
      </c>
      <c r="G2389" s="80" t="str">
        <f t="shared" si="153"/>
        <v>Dinner Plain</v>
      </c>
      <c r="H2389" s="81">
        <f t="shared" si="154"/>
        <v>0</v>
      </c>
    </row>
    <row r="2390" spans="2:8" x14ac:dyDescent="0.3">
      <c r="B2390" s="72">
        <v>2384</v>
      </c>
      <c r="C2390" s="92" t="s">
        <v>2638</v>
      </c>
      <c r="D2390" s="93">
        <f>VLOOKUP($B2390,'Data 2'!$A$6:$U$2935,2+$H$4)</f>
        <v>0</v>
      </c>
      <c r="E2390" s="93">
        <f t="shared" si="151"/>
        <v>2.3840000000000004E-2</v>
      </c>
      <c r="F2390" s="94">
        <f t="shared" si="152"/>
        <v>1177</v>
      </c>
      <c r="G2390" s="80" t="str">
        <f t="shared" si="153"/>
        <v>Dingwall</v>
      </c>
      <c r="H2390" s="81">
        <f t="shared" si="154"/>
        <v>0</v>
      </c>
    </row>
    <row r="2391" spans="2:8" x14ac:dyDescent="0.3">
      <c r="B2391" s="72">
        <v>2385</v>
      </c>
      <c r="C2391" s="92" t="s">
        <v>2639</v>
      </c>
      <c r="D2391" s="93">
        <f>VLOOKUP($B2391,'Data 2'!$A$6:$U$2935,2+$H$4)</f>
        <v>0</v>
      </c>
      <c r="E2391" s="93">
        <f t="shared" si="151"/>
        <v>2.3850000000000003E-2</v>
      </c>
      <c r="F2391" s="94">
        <f t="shared" si="152"/>
        <v>1176</v>
      </c>
      <c r="G2391" s="80" t="str">
        <f t="shared" si="153"/>
        <v>Dingee</v>
      </c>
      <c r="H2391" s="81">
        <f t="shared" si="154"/>
        <v>0</v>
      </c>
    </row>
    <row r="2392" spans="2:8" x14ac:dyDescent="0.3">
      <c r="B2392" s="72">
        <v>2386</v>
      </c>
      <c r="C2392" s="92" t="s">
        <v>2640</v>
      </c>
      <c r="D2392" s="93">
        <f>VLOOKUP($B2392,'Data 2'!$A$6:$U$2935,2+$H$4)</f>
        <v>0</v>
      </c>
      <c r="E2392" s="93">
        <f t="shared" si="151"/>
        <v>2.3860000000000003E-2</v>
      </c>
      <c r="F2392" s="94">
        <f t="shared" si="152"/>
        <v>1175</v>
      </c>
      <c r="G2392" s="80" t="str">
        <f t="shared" si="153"/>
        <v>Diggora</v>
      </c>
      <c r="H2392" s="81">
        <f t="shared" si="154"/>
        <v>0</v>
      </c>
    </row>
    <row r="2393" spans="2:8" x14ac:dyDescent="0.3">
      <c r="B2393" s="72">
        <v>2387</v>
      </c>
      <c r="C2393" s="92" t="s">
        <v>2641</v>
      </c>
      <c r="D2393" s="93">
        <f>VLOOKUP($B2393,'Data 2'!$A$6:$U$2935,2+$H$4)</f>
        <v>0</v>
      </c>
      <c r="E2393" s="93">
        <f t="shared" si="151"/>
        <v>2.3870000000000002E-2</v>
      </c>
      <c r="F2393" s="94">
        <f t="shared" si="152"/>
        <v>1174</v>
      </c>
      <c r="G2393" s="80" t="str">
        <f t="shared" si="153"/>
        <v>Digby</v>
      </c>
      <c r="H2393" s="81">
        <f t="shared" si="154"/>
        <v>0</v>
      </c>
    </row>
    <row r="2394" spans="2:8" x14ac:dyDescent="0.3">
      <c r="B2394" s="72">
        <v>2388</v>
      </c>
      <c r="C2394" s="92" t="s">
        <v>2642</v>
      </c>
      <c r="D2394" s="93">
        <f>VLOOKUP($B2394,'Data 2'!$A$6:$U$2935,2+$H$4)</f>
        <v>0</v>
      </c>
      <c r="E2394" s="93">
        <f t="shared" si="151"/>
        <v>2.3880000000000002E-2</v>
      </c>
      <c r="F2394" s="94">
        <f t="shared" si="152"/>
        <v>1173</v>
      </c>
      <c r="G2394" s="80" t="str">
        <f t="shared" si="153"/>
        <v>Dhurringile</v>
      </c>
      <c r="H2394" s="81">
        <f t="shared" si="154"/>
        <v>0</v>
      </c>
    </row>
    <row r="2395" spans="2:8" x14ac:dyDescent="0.3">
      <c r="B2395" s="72">
        <v>2389</v>
      </c>
      <c r="C2395" s="92" t="s">
        <v>2643</v>
      </c>
      <c r="D2395" s="93">
        <f>VLOOKUP($B2395,'Data 2'!$A$6:$U$2935,2+$H$4)</f>
        <v>0</v>
      </c>
      <c r="E2395" s="93">
        <f t="shared" si="151"/>
        <v>2.3890000000000002E-2</v>
      </c>
      <c r="F2395" s="94">
        <f t="shared" si="152"/>
        <v>1172</v>
      </c>
      <c r="G2395" s="80" t="str">
        <f t="shared" si="153"/>
        <v>Dewhurst</v>
      </c>
      <c r="H2395" s="81">
        <f t="shared" si="154"/>
        <v>0</v>
      </c>
    </row>
    <row r="2396" spans="2:8" x14ac:dyDescent="0.3">
      <c r="B2396" s="72">
        <v>2390</v>
      </c>
      <c r="C2396" s="92" t="s">
        <v>2644</v>
      </c>
      <c r="D2396" s="93">
        <f>VLOOKUP($B2396,'Data 2'!$A$6:$U$2935,2+$H$4)</f>
        <v>0</v>
      </c>
      <c r="E2396" s="93">
        <f t="shared" si="151"/>
        <v>2.3900000000000001E-2</v>
      </c>
      <c r="F2396" s="94">
        <f t="shared" si="152"/>
        <v>1171</v>
      </c>
      <c r="G2396" s="80" t="str">
        <f t="shared" si="153"/>
        <v>Devon North</v>
      </c>
      <c r="H2396" s="81">
        <f t="shared" si="154"/>
        <v>0</v>
      </c>
    </row>
    <row r="2397" spans="2:8" x14ac:dyDescent="0.3">
      <c r="B2397" s="72">
        <v>2391</v>
      </c>
      <c r="C2397" s="92" t="s">
        <v>520</v>
      </c>
      <c r="D2397" s="93">
        <f>VLOOKUP($B2397,'Data 2'!$A$6:$U$2935,2+$H$4)</f>
        <v>5.3555750658472343</v>
      </c>
      <c r="E2397" s="93">
        <f t="shared" si="151"/>
        <v>5.3794850658472342</v>
      </c>
      <c r="F2397" s="94">
        <f t="shared" si="152"/>
        <v>383</v>
      </c>
      <c r="G2397" s="80" t="str">
        <f t="shared" si="153"/>
        <v>Devils River</v>
      </c>
      <c r="H2397" s="81">
        <f t="shared" si="154"/>
        <v>0</v>
      </c>
    </row>
    <row r="2398" spans="2:8" x14ac:dyDescent="0.3">
      <c r="B2398" s="72">
        <v>2392</v>
      </c>
      <c r="C2398" s="92" t="s">
        <v>2645</v>
      </c>
      <c r="D2398" s="93">
        <f>VLOOKUP($B2398,'Data 2'!$A$6:$U$2935,2+$H$4)</f>
        <v>9.0909090909090917</v>
      </c>
      <c r="E2398" s="93">
        <f t="shared" si="151"/>
        <v>9.1148290909090921</v>
      </c>
      <c r="F2398" s="94">
        <f t="shared" si="152"/>
        <v>182</v>
      </c>
      <c r="G2398" s="80" t="str">
        <f t="shared" si="153"/>
        <v>Devenish</v>
      </c>
      <c r="H2398" s="81">
        <f t="shared" si="154"/>
        <v>0</v>
      </c>
    </row>
    <row r="2399" spans="2:8" x14ac:dyDescent="0.3">
      <c r="B2399" s="72">
        <v>2393</v>
      </c>
      <c r="C2399" s="92" t="s">
        <v>2646</v>
      </c>
      <c r="D2399" s="93">
        <f>VLOOKUP($B2399,'Data 2'!$A$6:$U$2935,2+$H$4)</f>
        <v>0</v>
      </c>
      <c r="E2399" s="93">
        <f t="shared" si="151"/>
        <v>2.3930000000000003E-2</v>
      </c>
      <c r="F2399" s="94">
        <f t="shared" si="152"/>
        <v>1170</v>
      </c>
      <c r="G2399" s="80" t="str">
        <f t="shared" si="153"/>
        <v>Derrinallum</v>
      </c>
      <c r="H2399" s="81">
        <f t="shared" si="154"/>
        <v>0</v>
      </c>
    </row>
    <row r="2400" spans="2:8" x14ac:dyDescent="0.3">
      <c r="B2400" s="72">
        <v>2394</v>
      </c>
      <c r="C2400" s="92" t="s">
        <v>2647</v>
      </c>
      <c r="D2400" s="93">
        <f>VLOOKUP($B2400,'Data 2'!$A$6:$U$2935,2+$H$4)</f>
        <v>0</v>
      </c>
      <c r="E2400" s="93">
        <f t="shared" si="151"/>
        <v>2.3940000000000003E-2</v>
      </c>
      <c r="F2400" s="94">
        <f t="shared" si="152"/>
        <v>1169</v>
      </c>
      <c r="G2400" s="80" t="str">
        <f t="shared" si="153"/>
        <v>Derrinal</v>
      </c>
      <c r="H2400" s="81">
        <f t="shared" si="154"/>
        <v>0</v>
      </c>
    </row>
    <row r="2401" spans="2:8" x14ac:dyDescent="0.3">
      <c r="B2401" s="72">
        <v>2395</v>
      </c>
      <c r="C2401" s="92" t="s">
        <v>2648</v>
      </c>
      <c r="D2401" s="93">
        <f>VLOOKUP($B2401,'Data 2'!$A$6:$U$2935,2+$H$4)</f>
        <v>7.2829131652661072</v>
      </c>
      <c r="E2401" s="93">
        <f t="shared" si="151"/>
        <v>7.3068631652661074</v>
      </c>
      <c r="F2401" s="94">
        <f t="shared" si="152"/>
        <v>260</v>
      </c>
      <c r="G2401" s="80" t="str">
        <f t="shared" si="153"/>
        <v>Dergholm</v>
      </c>
      <c r="H2401" s="81">
        <f t="shared" si="154"/>
        <v>0</v>
      </c>
    </row>
    <row r="2402" spans="2:8" x14ac:dyDescent="0.3">
      <c r="B2402" s="72">
        <v>2396</v>
      </c>
      <c r="C2402" s="92" t="s">
        <v>521</v>
      </c>
      <c r="D2402" s="93">
        <f>VLOOKUP($B2402,'Data 2'!$A$6:$U$2935,2+$H$4)</f>
        <v>6.1258278145695364</v>
      </c>
      <c r="E2402" s="93">
        <f t="shared" si="151"/>
        <v>6.1497878145695362</v>
      </c>
      <c r="F2402" s="94">
        <f t="shared" si="152"/>
        <v>334</v>
      </c>
      <c r="G2402" s="80" t="str">
        <f t="shared" si="153"/>
        <v>Derby (Vic.)</v>
      </c>
      <c r="H2402" s="81">
        <f t="shared" si="154"/>
        <v>0</v>
      </c>
    </row>
    <row r="2403" spans="2:8" x14ac:dyDescent="0.3">
      <c r="B2403" s="72">
        <v>2397</v>
      </c>
      <c r="C2403" s="92" t="s">
        <v>522</v>
      </c>
      <c r="D2403" s="93">
        <f>VLOOKUP($B2403,'Data 2'!$A$6:$U$2935,2+$H$4)</f>
        <v>6.4835164835164845</v>
      </c>
      <c r="E2403" s="93">
        <f t="shared" si="151"/>
        <v>6.5074864835164847</v>
      </c>
      <c r="F2403" s="94">
        <f t="shared" si="152"/>
        <v>315</v>
      </c>
      <c r="G2403" s="80" t="str">
        <f t="shared" si="153"/>
        <v>Deptford</v>
      </c>
      <c r="H2403" s="81">
        <f t="shared" si="154"/>
        <v>0</v>
      </c>
    </row>
    <row r="2404" spans="2:8" x14ac:dyDescent="0.3">
      <c r="B2404" s="72">
        <v>2398</v>
      </c>
      <c r="C2404" s="92" t="s">
        <v>2649</v>
      </c>
      <c r="D2404" s="93">
        <f>VLOOKUP($B2404,'Data 2'!$A$6:$U$2935,2+$H$4)</f>
        <v>0</v>
      </c>
      <c r="E2404" s="93">
        <f t="shared" si="151"/>
        <v>2.3980000000000001E-2</v>
      </c>
      <c r="F2404" s="94">
        <f t="shared" si="152"/>
        <v>1168</v>
      </c>
      <c r="G2404" s="80" t="str">
        <f t="shared" si="153"/>
        <v>Denver</v>
      </c>
      <c r="H2404" s="81">
        <f t="shared" si="154"/>
        <v>0</v>
      </c>
    </row>
    <row r="2405" spans="2:8" x14ac:dyDescent="0.3">
      <c r="B2405" s="72">
        <v>2399</v>
      </c>
      <c r="C2405" s="92" t="s">
        <v>523</v>
      </c>
      <c r="D2405" s="93">
        <f>VLOOKUP($B2405,'Data 2'!$A$6:$U$2935,2+$H$4)</f>
        <v>0.87378640776699035</v>
      </c>
      <c r="E2405" s="93">
        <f t="shared" si="151"/>
        <v>0.8977764077669903</v>
      </c>
      <c r="F2405" s="94">
        <f t="shared" si="152"/>
        <v>734</v>
      </c>
      <c r="G2405" s="80" t="str">
        <f t="shared" si="153"/>
        <v>Denicull Creek</v>
      </c>
      <c r="H2405" s="81">
        <f t="shared" si="154"/>
        <v>0</v>
      </c>
    </row>
    <row r="2406" spans="2:8" x14ac:dyDescent="0.3">
      <c r="B2406" s="72">
        <v>2400</v>
      </c>
      <c r="C2406" s="92" t="s">
        <v>2650</v>
      </c>
      <c r="D2406" s="93">
        <f>VLOOKUP($B2406,'Data 2'!$A$6:$U$2935,2+$H$4)</f>
        <v>0</v>
      </c>
      <c r="E2406" s="93">
        <f t="shared" si="151"/>
        <v>2.4E-2</v>
      </c>
      <c r="F2406" s="94">
        <f t="shared" si="152"/>
        <v>1167</v>
      </c>
      <c r="G2406" s="80" t="str">
        <f t="shared" si="153"/>
        <v>Delegate River</v>
      </c>
      <c r="H2406" s="81">
        <f t="shared" si="154"/>
        <v>0</v>
      </c>
    </row>
    <row r="2407" spans="2:8" x14ac:dyDescent="0.3">
      <c r="B2407" s="72">
        <v>2401</v>
      </c>
      <c r="C2407" s="92" t="s">
        <v>2651</v>
      </c>
      <c r="D2407" s="93">
        <f>VLOOKUP($B2407,'Data 2'!$A$6:$U$2935,2+$H$4)</f>
        <v>0</v>
      </c>
      <c r="E2407" s="93">
        <f t="shared" si="151"/>
        <v>2.4010000000000004E-2</v>
      </c>
      <c r="F2407" s="94">
        <f t="shared" si="152"/>
        <v>1166</v>
      </c>
      <c r="G2407" s="80" t="str">
        <f t="shared" si="153"/>
        <v>Delburn</v>
      </c>
      <c r="H2407" s="81">
        <f t="shared" si="154"/>
        <v>0</v>
      </c>
    </row>
    <row r="2408" spans="2:8" x14ac:dyDescent="0.3">
      <c r="B2408" s="72">
        <v>2402</v>
      </c>
      <c r="C2408" s="92" t="s">
        <v>2652</v>
      </c>
      <c r="D2408" s="93">
        <f>VLOOKUP($B2408,'Data 2'!$A$6:$U$2935,2+$H$4)</f>
        <v>0</v>
      </c>
      <c r="E2408" s="93">
        <f t="shared" si="151"/>
        <v>2.4020000000000003E-2</v>
      </c>
      <c r="F2408" s="94">
        <f t="shared" si="152"/>
        <v>1165</v>
      </c>
      <c r="G2408" s="80" t="str">
        <f t="shared" si="153"/>
        <v>Delatite</v>
      </c>
      <c r="H2408" s="81">
        <f t="shared" si="154"/>
        <v>0</v>
      </c>
    </row>
    <row r="2409" spans="2:8" x14ac:dyDescent="0.3">
      <c r="B2409" s="72">
        <v>2403</v>
      </c>
      <c r="C2409" s="92" t="s">
        <v>2653</v>
      </c>
      <c r="D2409" s="93">
        <f>VLOOKUP($B2409,'Data 2'!$A$6:$U$2935,2+$H$4)</f>
        <v>0</v>
      </c>
      <c r="E2409" s="93">
        <f t="shared" si="151"/>
        <v>2.4030000000000003E-2</v>
      </c>
      <c r="F2409" s="94">
        <f t="shared" si="152"/>
        <v>1164</v>
      </c>
      <c r="G2409" s="80" t="str">
        <f t="shared" si="153"/>
        <v>Deep Lead</v>
      </c>
      <c r="H2409" s="81">
        <f t="shared" si="154"/>
        <v>0</v>
      </c>
    </row>
    <row r="2410" spans="2:8" x14ac:dyDescent="0.3">
      <c r="B2410" s="72">
        <v>2404</v>
      </c>
      <c r="C2410" s="92" t="s">
        <v>2654</v>
      </c>
      <c r="D2410" s="93">
        <f>VLOOKUP($B2410,'Data 2'!$A$6:$U$2935,2+$H$4)</f>
        <v>0</v>
      </c>
      <c r="E2410" s="93">
        <f t="shared" si="151"/>
        <v>2.4040000000000002E-2</v>
      </c>
      <c r="F2410" s="94">
        <f t="shared" si="152"/>
        <v>1163</v>
      </c>
      <c r="G2410" s="80" t="str">
        <f t="shared" si="153"/>
        <v>Dederang</v>
      </c>
      <c r="H2410" s="81">
        <f t="shared" si="154"/>
        <v>0</v>
      </c>
    </row>
    <row r="2411" spans="2:8" x14ac:dyDescent="0.3">
      <c r="B2411" s="72">
        <v>2405</v>
      </c>
      <c r="C2411" s="92" t="s">
        <v>145</v>
      </c>
      <c r="D2411" s="93">
        <f>VLOOKUP($B2411,'Data 2'!$A$6:$U$2935,2+$H$4)</f>
        <v>4.770992366412214</v>
      </c>
      <c r="E2411" s="93">
        <f t="shared" si="151"/>
        <v>4.7950423664122139</v>
      </c>
      <c r="F2411" s="94">
        <f t="shared" si="152"/>
        <v>437</v>
      </c>
      <c r="G2411" s="80" t="str">
        <f t="shared" si="153"/>
        <v>Deddick Valley</v>
      </c>
      <c r="H2411" s="81">
        <f t="shared" si="154"/>
        <v>0</v>
      </c>
    </row>
    <row r="2412" spans="2:8" x14ac:dyDescent="0.3">
      <c r="B2412" s="72">
        <v>2406</v>
      </c>
      <c r="C2412" s="92" t="s">
        <v>2655</v>
      </c>
      <c r="D2412" s="93">
        <f>VLOOKUP($B2412,'Data 2'!$A$6:$U$2935,2+$H$4)</f>
        <v>0</v>
      </c>
      <c r="E2412" s="93">
        <f t="shared" si="151"/>
        <v>2.4060000000000002E-2</v>
      </c>
      <c r="F2412" s="94">
        <f t="shared" si="152"/>
        <v>1162</v>
      </c>
      <c r="G2412" s="80" t="str">
        <f t="shared" si="153"/>
        <v>Deanside</v>
      </c>
      <c r="H2412" s="81">
        <f t="shared" si="154"/>
        <v>0</v>
      </c>
    </row>
    <row r="2413" spans="2:8" x14ac:dyDescent="0.3">
      <c r="B2413" s="72">
        <v>2407</v>
      </c>
      <c r="C2413" s="92" t="s">
        <v>2656</v>
      </c>
      <c r="D2413" s="93">
        <f>VLOOKUP($B2413,'Data 2'!$A$6:$U$2935,2+$H$4)</f>
        <v>0</v>
      </c>
      <c r="E2413" s="93">
        <f t="shared" si="151"/>
        <v>2.4070000000000001E-2</v>
      </c>
      <c r="F2413" s="94">
        <f t="shared" si="152"/>
        <v>1161</v>
      </c>
      <c r="G2413" s="80" t="str">
        <f t="shared" si="153"/>
        <v>Deans Marsh</v>
      </c>
      <c r="H2413" s="81">
        <f t="shared" si="154"/>
        <v>0</v>
      </c>
    </row>
    <row r="2414" spans="2:8" x14ac:dyDescent="0.3">
      <c r="B2414" s="72">
        <v>2408</v>
      </c>
      <c r="C2414" s="92" t="s">
        <v>2657</v>
      </c>
      <c r="D2414" s="93">
        <f>VLOOKUP($B2414,'Data 2'!$A$6:$U$2935,2+$H$4)</f>
        <v>0</v>
      </c>
      <c r="E2414" s="93">
        <f t="shared" si="151"/>
        <v>2.4080000000000001E-2</v>
      </c>
      <c r="F2414" s="94">
        <f t="shared" si="152"/>
        <v>1160</v>
      </c>
      <c r="G2414" s="80" t="str">
        <f t="shared" si="153"/>
        <v>Dean</v>
      </c>
      <c r="H2414" s="81">
        <f t="shared" si="154"/>
        <v>0</v>
      </c>
    </row>
    <row r="2415" spans="2:8" x14ac:dyDescent="0.3">
      <c r="B2415" s="72">
        <v>2409</v>
      </c>
      <c r="C2415" s="92" t="s">
        <v>2658</v>
      </c>
      <c r="D2415" s="93">
        <f>VLOOKUP($B2415,'Data 2'!$A$6:$U$2935,2+$H$4)</f>
        <v>0</v>
      </c>
      <c r="E2415" s="93">
        <f t="shared" si="151"/>
        <v>2.409E-2</v>
      </c>
      <c r="F2415" s="94">
        <f t="shared" si="152"/>
        <v>1159</v>
      </c>
      <c r="G2415" s="80" t="str">
        <f t="shared" si="153"/>
        <v>Dawson (Vic.)</v>
      </c>
      <c r="H2415" s="81">
        <f t="shared" si="154"/>
        <v>0</v>
      </c>
    </row>
    <row r="2416" spans="2:8" x14ac:dyDescent="0.3">
      <c r="B2416" s="72">
        <v>2410</v>
      </c>
      <c r="C2416" s="92" t="s">
        <v>2659</v>
      </c>
      <c r="D2416" s="93">
        <f>VLOOKUP($B2416,'Data 2'!$A$6:$U$2935,2+$H$4)</f>
        <v>0</v>
      </c>
      <c r="E2416" s="93">
        <f t="shared" si="151"/>
        <v>2.4100000000000003E-2</v>
      </c>
      <c r="F2416" s="94">
        <f t="shared" si="152"/>
        <v>1158</v>
      </c>
      <c r="G2416" s="80" t="str">
        <f t="shared" si="153"/>
        <v>Dartmoor (Vic.)</v>
      </c>
      <c r="H2416" s="81">
        <f t="shared" si="154"/>
        <v>0</v>
      </c>
    </row>
    <row r="2417" spans="2:8" x14ac:dyDescent="0.3">
      <c r="B2417" s="72">
        <v>2411</v>
      </c>
      <c r="C2417" s="92" t="s">
        <v>2660</v>
      </c>
      <c r="D2417" s="93">
        <f>VLOOKUP($B2417,'Data 2'!$A$6:$U$2935,2+$H$4)</f>
        <v>0</v>
      </c>
      <c r="E2417" s="93">
        <f t="shared" si="151"/>
        <v>2.4110000000000003E-2</v>
      </c>
      <c r="F2417" s="94">
        <f t="shared" si="152"/>
        <v>1157</v>
      </c>
      <c r="G2417" s="80" t="str">
        <f t="shared" si="153"/>
        <v>Darriman</v>
      </c>
      <c r="H2417" s="81">
        <f t="shared" si="154"/>
        <v>0</v>
      </c>
    </row>
    <row r="2418" spans="2:8" x14ac:dyDescent="0.3">
      <c r="B2418" s="72">
        <v>2412</v>
      </c>
      <c r="C2418" s="92" t="s">
        <v>2661</v>
      </c>
      <c r="D2418" s="93">
        <f>VLOOKUP($B2418,'Data 2'!$A$6:$U$2935,2+$H$4)</f>
        <v>0</v>
      </c>
      <c r="E2418" s="93">
        <f t="shared" si="151"/>
        <v>2.4120000000000003E-2</v>
      </c>
      <c r="F2418" s="94">
        <f t="shared" si="152"/>
        <v>1156</v>
      </c>
      <c r="G2418" s="80" t="str">
        <f t="shared" si="153"/>
        <v>Darraweit Guim</v>
      </c>
      <c r="H2418" s="81">
        <f t="shared" si="154"/>
        <v>0</v>
      </c>
    </row>
    <row r="2419" spans="2:8" x14ac:dyDescent="0.3">
      <c r="B2419" s="72">
        <v>2413</v>
      </c>
      <c r="C2419" s="92" t="s">
        <v>2662</v>
      </c>
      <c r="D2419" s="93">
        <f>VLOOKUP($B2419,'Data 2'!$A$6:$U$2935,2+$H$4)</f>
        <v>0</v>
      </c>
      <c r="E2419" s="93">
        <f t="shared" si="151"/>
        <v>2.4130000000000002E-2</v>
      </c>
      <c r="F2419" s="94">
        <f t="shared" si="152"/>
        <v>1155</v>
      </c>
      <c r="G2419" s="80" t="str">
        <f t="shared" si="153"/>
        <v>Darnum</v>
      </c>
      <c r="H2419" s="81">
        <f t="shared" si="154"/>
        <v>0</v>
      </c>
    </row>
    <row r="2420" spans="2:8" x14ac:dyDescent="0.3">
      <c r="B2420" s="72">
        <v>2414</v>
      </c>
      <c r="C2420" s="92" t="s">
        <v>2663</v>
      </c>
      <c r="D2420" s="93">
        <f>VLOOKUP($B2420,'Data 2'!$A$6:$U$2935,2+$H$4)</f>
        <v>6.3897763578274756</v>
      </c>
      <c r="E2420" s="93">
        <f t="shared" si="151"/>
        <v>6.4139163578274756</v>
      </c>
      <c r="F2420" s="94">
        <f t="shared" si="152"/>
        <v>319</v>
      </c>
      <c r="G2420" s="80" t="str">
        <f t="shared" si="153"/>
        <v>Darlington (Vic.)</v>
      </c>
      <c r="H2420" s="81">
        <f t="shared" si="154"/>
        <v>0</v>
      </c>
    </row>
    <row r="2421" spans="2:8" x14ac:dyDescent="0.3">
      <c r="B2421" s="72">
        <v>2415</v>
      </c>
      <c r="C2421" s="92" t="s">
        <v>2664</v>
      </c>
      <c r="D2421" s="93">
        <f>VLOOKUP($B2421,'Data 2'!$A$6:$U$2935,2+$H$4)</f>
        <v>0</v>
      </c>
      <c r="E2421" s="93">
        <f t="shared" si="151"/>
        <v>2.4150000000000001E-2</v>
      </c>
      <c r="F2421" s="94">
        <f t="shared" si="152"/>
        <v>1154</v>
      </c>
      <c r="G2421" s="80" t="str">
        <f t="shared" si="153"/>
        <v>Darlimurla</v>
      </c>
      <c r="H2421" s="81">
        <f t="shared" si="154"/>
        <v>0</v>
      </c>
    </row>
    <row r="2422" spans="2:8" x14ac:dyDescent="0.3">
      <c r="B2422" s="72">
        <v>2416</v>
      </c>
      <c r="C2422" s="92" t="s">
        <v>2665</v>
      </c>
      <c r="D2422" s="93">
        <f>VLOOKUP($B2422,'Data 2'!$A$6:$U$2935,2+$H$4)</f>
        <v>0</v>
      </c>
      <c r="E2422" s="93">
        <f t="shared" si="151"/>
        <v>2.4160000000000001E-2</v>
      </c>
      <c r="F2422" s="94">
        <f t="shared" si="152"/>
        <v>1153</v>
      </c>
      <c r="G2422" s="80" t="str">
        <f t="shared" si="153"/>
        <v>Dargo</v>
      </c>
      <c r="H2422" s="81">
        <f t="shared" si="154"/>
        <v>0</v>
      </c>
    </row>
    <row r="2423" spans="2:8" x14ac:dyDescent="0.3">
      <c r="B2423" s="72">
        <v>2417</v>
      </c>
      <c r="C2423" s="92" t="s">
        <v>2666</v>
      </c>
      <c r="D2423" s="93">
        <f>VLOOKUP($B2423,'Data 2'!$A$6:$U$2935,2+$H$4)</f>
        <v>0</v>
      </c>
      <c r="E2423" s="93">
        <f t="shared" si="151"/>
        <v>2.4170000000000001E-2</v>
      </c>
      <c r="F2423" s="94">
        <f t="shared" si="152"/>
        <v>1152</v>
      </c>
      <c r="G2423" s="80" t="str">
        <f t="shared" si="153"/>
        <v>Dandongadale</v>
      </c>
      <c r="H2423" s="81">
        <f t="shared" si="154"/>
        <v>0</v>
      </c>
    </row>
    <row r="2424" spans="2:8" x14ac:dyDescent="0.3">
      <c r="B2424" s="72">
        <v>2418</v>
      </c>
      <c r="C2424" s="92" t="s">
        <v>2667</v>
      </c>
      <c r="D2424" s="93">
        <f>VLOOKUP($B2424,'Data 2'!$A$6:$U$2935,2+$H$4)</f>
        <v>0</v>
      </c>
      <c r="E2424" s="93">
        <f t="shared" si="151"/>
        <v>2.4180000000000004E-2</v>
      </c>
      <c r="F2424" s="94">
        <f t="shared" si="152"/>
        <v>1151</v>
      </c>
      <c r="G2424" s="80" t="str">
        <f t="shared" si="153"/>
        <v>Dandenong South</v>
      </c>
      <c r="H2424" s="81">
        <f t="shared" si="154"/>
        <v>0</v>
      </c>
    </row>
    <row r="2425" spans="2:8" x14ac:dyDescent="0.3">
      <c r="B2425" s="72">
        <v>2419</v>
      </c>
      <c r="C2425" s="92" t="s">
        <v>2668</v>
      </c>
      <c r="D2425" s="93">
        <f>VLOOKUP($B2425,'Data 2'!$A$6:$U$2935,2+$H$4)</f>
        <v>0</v>
      </c>
      <c r="E2425" s="93">
        <f t="shared" si="151"/>
        <v>2.4190000000000003E-2</v>
      </c>
      <c r="F2425" s="94">
        <f t="shared" si="152"/>
        <v>1150</v>
      </c>
      <c r="G2425" s="80" t="str">
        <f t="shared" si="153"/>
        <v>Dalyston</v>
      </c>
      <c r="H2425" s="81">
        <f t="shared" si="154"/>
        <v>0</v>
      </c>
    </row>
    <row r="2426" spans="2:8" x14ac:dyDescent="0.3">
      <c r="B2426" s="72">
        <v>2420</v>
      </c>
      <c r="C2426" s="92" t="s">
        <v>2669</v>
      </c>
      <c r="D2426" s="93">
        <f>VLOOKUP($B2426,'Data 2'!$A$6:$U$2935,2+$H$4)</f>
        <v>0</v>
      </c>
      <c r="E2426" s="93">
        <f t="shared" si="151"/>
        <v>2.4200000000000003E-2</v>
      </c>
      <c r="F2426" s="94">
        <f t="shared" si="152"/>
        <v>1149</v>
      </c>
      <c r="G2426" s="80" t="str">
        <f t="shared" si="153"/>
        <v>Dalyenong</v>
      </c>
      <c r="H2426" s="81">
        <f t="shared" si="154"/>
        <v>0</v>
      </c>
    </row>
    <row r="2427" spans="2:8" x14ac:dyDescent="0.3">
      <c r="B2427" s="72">
        <v>2421</v>
      </c>
      <c r="C2427" s="92" t="s">
        <v>2670</v>
      </c>
      <c r="D2427" s="93">
        <f>VLOOKUP($B2427,'Data 2'!$A$6:$U$2935,2+$H$4)</f>
        <v>0</v>
      </c>
      <c r="E2427" s="93">
        <f t="shared" si="151"/>
        <v>2.4210000000000002E-2</v>
      </c>
      <c r="F2427" s="94">
        <f t="shared" si="152"/>
        <v>1148</v>
      </c>
      <c r="G2427" s="80" t="str">
        <f t="shared" si="153"/>
        <v>Daltons Bridge</v>
      </c>
      <c r="H2427" s="81">
        <f t="shared" si="154"/>
        <v>0</v>
      </c>
    </row>
    <row r="2428" spans="2:8" x14ac:dyDescent="0.3">
      <c r="B2428" s="72">
        <v>2422</v>
      </c>
      <c r="C2428" s="92" t="s">
        <v>2671</v>
      </c>
      <c r="D2428" s="93">
        <f>VLOOKUP($B2428,'Data 2'!$A$6:$U$2935,2+$H$4)</f>
        <v>0</v>
      </c>
      <c r="E2428" s="93">
        <f t="shared" si="151"/>
        <v>2.4220000000000002E-2</v>
      </c>
      <c r="F2428" s="94">
        <f t="shared" si="152"/>
        <v>1147</v>
      </c>
      <c r="G2428" s="80" t="str">
        <f t="shared" si="153"/>
        <v>Dalmore</v>
      </c>
      <c r="H2428" s="81">
        <f t="shared" si="154"/>
        <v>0</v>
      </c>
    </row>
    <row r="2429" spans="2:8" x14ac:dyDescent="0.3">
      <c r="B2429" s="72">
        <v>2423</v>
      </c>
      <c r="C2429" s="92" t="s">
        <v>2672</v>
      </c>
      <c r="D2429" s="93">
        <f>VLOOKUP($B2429,'Data 2'!$A$6:$U$2935,2+$H$4)</f>
        <v>23.52941176470588</v>
      </c>
      <c r="E2429" s="93">
        <f t="shared" si="151"/>
        <v>23.55364176470588</v>
      </c>
      <c r="F2429" s="94">
        <f t="shared" si="152"/>
        <v>36</v>
      </c>
      <c r="G2429" s="80" t="str">
        <f t="shared" si="153"/>
        <v>Dales Creek</v>
      </c>
      <c r="H2429" s="81">
        <f t="shared" si="154"/>
        <v>0</v>
      </c>
    </row>
    <row r="2430" spans="2:8" x14ac:dyDescent="0.3">
      <c r="B2430" s="72">
        <v>2424</v>
      </c>
      <c r="C2430" s="92" t="s">
        <v>2673</v>
      </c>
      <c r="D2430" s="93">
        <f>VLOOKUP($B2430,'Data 2'!$A$6:$U$2935,2+$H$4)</f>
        <v>0</v>
      </c>
      <c r="E2430" s="93">
        <f t="shared" si="151"/>
        <v>2.4240000000000001E-2</v>
      </c>
      <c r="F2430" s="94">
        <f t="shared" si="152"/>
        <v>1146</v>
      </c>
      <c r="G2430" s="80" t="str">
        <f t="shared" si="153"/>
        <v>Daisy Hill (Vic.)</v>
      </c>
      <c r="H2430" s="81">
        <f t="shared" si="154"/>
        <v>0</v>
      </c>
    </row>
    <row r="2431" spans="2:8" x14ac:dyDescent="0.3">
      <c r="B2431" s="72">
        <v>2425</v>
      </c>
      <c r="C2431" s="92" t="s">
        <v>2674</v>
      </c>
      <c r="D2431" s="93">
        <f>VLOOKUP($B2431,'Data 2'!$A$6:$U$2935,2+$H$4)</f>
        <v>0</v>
      </c>
      <c r="E2431" s="93">
        <f t="shared" si="151"/>
        <v>2.4250000000000001E-2</v>
      </c>
      <c r="F2431" s="94">
        <f t="shared" si="152"/>
        <v>1145</v>
      </c>
      <c r="G2431" s="80" t="str">
        <f t="shared" si="153"/>
        <v>Dadswells Bridge</v>
      </c>
      <c r="H2431" s="81">
        <f t="shared" si="154"/>
        <v>0</v>
      </c>
    </row>
    <row r="2432" spans="2:8" x14ac:dyDescent="0.3">
      <c r="B2432" s="72">
        <v>2426</v>
      </c>
      <c r="C2432" s="92" t="s">
        <v>2675</v>
      </c>
      <c r="D2432" s="93">
        <f>VLOOKUP($B2432,'Data 2'!$A$6:$U$2935,2+$H$4)</f>
        <v>8.1632653061224492</v>
      </c>
      <c r="E2432" s="93">
        <f t="shared" si="151"/>
        <v>8.1875253061224491</v>
      </c>
      <c r="F2432" s="94">
        <f t="shared" si="152"/>
        <v>219</v>
      </c>
      <c r="G2432" s="80" t="str">
        <f t="shared" si="153"/>
        <v>Curyo</v>
      </c>
      <c r="H2432" s="81">
        <f t="shared" si="154"/>
        <v>0</v>
      </c>
    </row>
    <row r="2433" spans="2:8" x14ac:dyDescent="0.3">
      <c r="B2433" s="72">
        <v>2427</v>
      </c>
      <c r="C2433" s="92" t="s">
        <v>2676</v>
      </c>
      <c r="D2433" s="93">
        <f>VLOOKUP($B2433,'Data 2'!$A$6:$U$2935,2+$H$4)</f>
        <v>0</v>
      </c>
      <c r="E2433" s="93">
        <f t="shared" si="151"/>
        <v>2.4270000000000003E-2</v>
      </c>
      <c r="F2433" s="94">
        <f t="shared" si="152"/>
        <v>1144</v>
      </c>
      <c r="G2433" s="80" t="str">
        <f t="shared" si="153"/>
        <v>Curdievale</v>
      </c>
      <c r="H2433" s="81">
        <f t="shared" si="154"/>
        <v>0</v>
      </c>
    </row>
    <row r="2434" spans="2:8" x14ac:dyDescent="0.3">
      <c r="B2434" s="72">
        <v>2428</v>
      </c>
      <c r="C2434" s="92" t="s">
        <v>2677</v>
      </c>
      <c r="D2434" s="93">
        <f>VLOOKUP($B2434,'Data 2'!$A$6:$U$2935,2+$H$4)</f>
        <v>0</v>
      </c>
      <c r="E2434" s="93">
        <f t="shared" si="151"/>
        <v>2.4280000000000003E-2</v>
      </c>
      <c r="F2434" s="94">
        <f t="shared" si="152"/>
        <v>1143</v>
      </c>
      <c r="G2434" s="80" t="str">
        <f t="shared" si="153"/>
        <v>Curdies River</v>
      </c>
      <c r="H2434" s="81">
        <f t="shared" si="154"/>
        <v>0</v>
      </c>
    </row>
    <row r="2435" spans="2:8" x14ac:dyDescent="0.3">
      <c r="B2435" s="72">
        <v>2429</v>
      </c>
      <c r="C2435" s="92" t="s">
        <v>2678</v>
      </c>
      <c r="D2435" s="93">
        <f>VLOOKUP($B2435,'Data 2'!$A$6:$U$2935,2+$H$4)</f>
        <v>0</v>
      </c>
      <c r="E2435" s="93">
        <f t="shared" si="151"/>
        <v>2.4290000000000003E-2</v>
      </c>
      <c r="F2435" s="94">
        <f t="shared" si="152"/>
        <v>1142</v>
      </c>
      <c r="G2435" s="80" t="str">
        <f t="shared" si="153"/>
        <v>Cundare North</v>
      </c>
      <c r="H2435" s="81">
        <f t="shared" si="154"/>
        <v>0</v>
      </c>
    </row>
    <row r="2436" spans="2:8" x14ac:dyDescent="0.3">
      <c r="B2436" s="72">
        <v>2430</v>
      </c>
      <c r="C2436" s="92" t="s">
        <v>2679</v>
      </c>
      <c r="D2436" s="93">
        <f>VLOOKUP($B2436,'Data 2'!$A$6:$U$2935,2+$H$4)</f>
        <v>0</v>
      </c>
      <c r="E2436" s="93">
        <f t="shared" si="151"/>
        <v>2.4300000000000002E-2</v>
      </c>
      <c r="F2436" s="94">
        <f t="shared" si="152"/>
        <v>1141</v>
      </c>
      <c r="G2436" s="80" t="str">
        <f t="shared" si="153"/>
        <v>Cundare</v>
      </c>
      <c r="H2436" s="81">
        <f t="shared" si="154"/>
        <v>0</v>
      </c>
    </row>
    <row r="2437" spans="2:8" x14ac:dyDescent="0.3">
      <c r="B2437" s="72">
        <v>2431</v>
      </c>
      <c r="C2437" s="92" t="s">
        <v>2680</v>
      </c>
      <c r="D2437" s="93">
        <f>VLOOKUP($B2437,'Data 2'!$A$6:$U$2935,2+$H$4)</f>
        <v>0</v>
      </c>
      <c r="E2437" s="93">
        <f t="shared" si="151"/>
        <v>2.4310000000000002E-2</v>
      </c>
      <c r="F2437" s="94">
        <f t="shared" si="152"/>
        <v>1140</v>
      </c>
      <c r="G2437" s="80" t="str">
        <f t="shared" si="153"/>
        <v>Cullulleraine</v>
      </c>
      <c r="H2437" s="81">
        <f t="shared" si="154"/>
        <v>0</v>
      </c>
    </row>
    <row r="2438" spans="2:8" x14ac:dyDescent="0.3">
      <c r="B2438" s="72">
        <v>2432</v>
      </c>
      <c r="C2438" s="92" t="s">
        <v>2681</v>
      </c>
      <c r="D2438" s="93">
        <f>VLOOKUP($B2438,'Data 2'!$A$6:$U$2935,2+$H$4)</f>
        <v>0</v>
      </c>
      <c r="E2438" s="93">
        <f t="shared" si="151"/>
        <v>2.4320000000000001E-2</v>
      </c>
      <c r="F2438" s="94">
        <f t="shared" si="152"/>
        <v>1139</v>
      </c>
      <c r="G2438" s="80" t="str">
        <f t="shared" si="153"/>
        <v>Cullen</v>
      </c>
      <c r="H2438" s="81">
        <f t="shared" si="154"/>
        <v>0</v>
      </c>
    </row>
    <row r="2439" spans="2:8" x14ac:dyDescent="0.3">
      <c r="B2439" s="72">
        <v>2433</v>
      </c>
      <c r="C2439" s="92" t="s">
        <v>2682</v>
      </c>
      <c r="D2439" s="93">
        <f>VLOOKUP($B2439,'Data 2'!$A$6:$U$2935,2+$H$4)</f>
        <v>0</v>
      </c>
      <c r="E2439" s="93">
        <f t="shared" si="151"/>
        <v>2.4330000000000001E-2</v>
      </c>
      <c r="F2439" s="94">
        <f t="shared" si="152"/>
        <v>1138</v>
      </c>
      <c r="G2439" s="80" t="str">
        <f t="shared" si="153"/>
        <v>Culla</v>
      </c>
      <c r="H2439" s="81">
        <f t="shared" si="154"/>
        <v>0</v>
      </c>
    </row>
    <row r="2440" spans="2:8" x14ac:dyDescent="0.3">
      <c r="B2440" s="72">
        <v>2434</v>
      </c>
      <c r="C2440" s="92" t="s">
        <v>2683</v>
      </c>
      <c r="D2440" s="93">
        <f>VLOOKUP($B2440,'Data 2'!$A$6:$U$2935,2+$H$4)</f>
        <v>0</v>
      </c>
      <c r="E2440" s="93">
        <f t="shared" ref="E2440:E2503" si="155">D2440+0.00001*B2440</f>
        <v>2.4340000000000001E-2</v>
      </c>
      <c r="F2440" s="94">
        <f t="shared" ref="F2440:F2503" si="156">RANK(E2440,E$7:E$2935)</f>
        <v>1137</v>
      </c>
      <c r="G2440" s="80" t="str">
        <f t="shared" ref="G2440:G2503" si="157">VLOOKUP(MATCH(B2440,F$7:F$2935,0),$B$7:$D$2935,2)</f>
        <v>Culgoa</v>
      </c>
      <c r="H2440" s="81">
        <f t="shared" ref="H2440:H2503" si="158">VLOOKUP(MATCH(B2440,F$7:F$2935,0),$B$7:$D$2935,3)</f>
        <v>0</v>
      </c>
    </row>
    <row r="2441" spans="2:8" x14ac:dyDescent="0.3">
      <c r="B2441" s="72">
        <v>2435</v>
      </c>
      <c r="C2441" s="92" t="s">
        <v>2684</v>
      </c>
      <c r="D2441" s="93">
        <f>VLOOKUP($B2441,'Data 2'!$A$6:$U$2935,2+$H$4)</f>
        <v>0</v>
      </c>
      <c r="E2441" s="93">
        <f t="shared" si="155"/>
        <v>2.4350000000000004E-2</v>
      </c>
      <c r="F2441" s="94">
        <f t="shared" si="156"/>
        <v>1136</v>
      </c>
      <c r="G2441" s="80" t="str">
        <f t="shared" si="157"/>
        <v>Cudgewa</v>
      </c>
      <c r="H2441" s="81">
        <f t="shared" si="158"/>
        <v>0</v>
      </c>
    </row>
    <row r="2442" spans="2:8" x14ac:dyDescent="0.3">
      <c r="B2442" s="72">
        <v>2436</v>
      </c>
      <c r="C2442" s="92" t="s">
        <v>2685</v>
      </c>
      <c r="D2442" s="93">
        <f>VLOOKUP($B2442,'Data 2'!$A$6:$U$2935,2+$H$4)</f>
        <v>0</v>
      </c>
      <c r="E2442" s="93">
        <f t="shared" si="155"/>
        <v>2.4360000000000003E-2</v>
      </c>
      <c r="F2442" s="94">
        <f t="shared" si="156"/>
        <v>1135</v>
      </c>
      <c r="G2442" s="80" t="str">
        <f t="shared" si="157"/>
        <v>Crymelon</v>
      </c>
      <c r="H2442" s="81">
        <f t="shared" si="158"/>
        <v>0</v>
      </c>
    </row>
    <row r="2443" spans="2:8" x14ac:dyDescent="0.3">
      <c r="B2443" s="72">
        <v>2437</v>
      </c>
      <c r="C2443" s="92" t="s">
        <v>2686</v>
      </c>
      <c r="D2443" s="93">
        <f>VLOOKUP($B2443,'Data 2'!$A$6:$U$2935,2+$H$4)</f>
        <v>0</v>
      </c>
      <c r="E2443" s="93">
        <f t="shared" si="155"/>
        <v>2.4370000000000003E-2</v>
      </c>
      <c r="F2443" s="94">
        <f t="shared" si="156"/>
        <v>1134</v>
      </c>
      <c r="G2443" s="80" t="str">
        <f t="shared" si="157"/>
        <v>Croxton East</v>
      </c>
      <c r="H2443" s="81">
        <f t="shared" si="158"/>
        <v>0</v>
      </c>
    </row>
    <row r="2444" spans="2:8" x14ac:dyDescent="0.3">
      <c r="B2444" s="72">
        <v>2438</v>
      </c>
      <c r="C2444" s="92" t="s">
        <v>2687</v>
      </c>
      <c r="D2444" s="93">
        <f>VLOOKUP($B2444,'Data 2'!$A$6:$U$2935,2+$H$4)</f>
        <v>0</v>
      </c>
      <c r="E2444" s="93">
        <f t="shared" si="155"/>
        <v>2.4380000000000002E-2</v>
      </c>
      <c r="F2444" s="94">
        <f t="shared" si="156"/>
        <v>1133</v>
      </c>
      <c r="G2444" s="80" t="str">
        <f t="shared" si="157"/>
        <v>Crowlands</v>
      </c>
      <c r="H2444" s="81">
        <f t="shared" si="158"/>
        <v>0</v>
      </c>
    </row>
    <row r="2445" spans="2:8" x14ac:dyDescent="0.3">
      <c r="B2445" s="72">
        <v>2439</v>
      </c>
      <c r="C2445" s="92" t="s">
        <v>2688</v>
      </c>
      <c r="D2445" s="93">
        <f>VLOOKUP($B2445,'Data 2'!$A$6:$U$2935,2+$H$4)</f>
        <v>0</v>
      </c>
      <c r="E2445" s="93">
        <f t="shared" si="155"/>
        <v>2.4390000000000002E-2</v>
      </c>
      <c r="F2445" s="94">
        <f t="shared" si="156"/>
        <v>1132</v>
      </c>
      <c r="G2445" s="80" t="str">
        <f t="shared" si="157"/>
        <v>Crossover</v>
      </c>
      <c r="H2445" s="81">
        <f t="shared" si="158"/>
        <v>0</v>
      </c>
    </row>
    <row r="2446" spans="2:8" x14ac:dyDescent="0.3">
      <c r="B2446" s="72">
        <v>2440</v>
      </c>
      <c r="C2446" s="92" t="s">
        <v>2689</v>
      </c>
      <c r="D2446" s="93">
        <f>VLOOKUP($B2446,'Data 2'!$A$6:$U$2935,2+$H$4)</f>
        <v>0</v>
      </c>
      <c r="E2446" s="93">
        <f t="shared" si="155"/>
        <v>2.4400000000000002E-2</v>
      </c>
      <c r="F2446" s="94">
        <f t="shared" si="156"/>
        <v>1131</v>
      </c>
      <c r="G2446" s="80" t="str">
        <f t="shared" si="157"/>
        <v>Crossley</v>
      </c>
      <c r="H2446" s="81">
        <f t="shared" si="158"/>
        <v>0</v>
      </c>
    </row>
    <row r="2447" spans="2:8" x14ac:dyDescent="0.3">
      <c r="B2447" s="72">
        <v>2441</v>
      </c>
      <c r="C2447" s="92" t="s">
        <v>2690</v>
      </c>
      <c r="D2447" s="93">
        <f>VLOOKUP($B2447,'Data 2'!$A$6:$U$2935,2+$H$4)</f>
        <v>0</v>
      </c>
      <c r="E2447" s="93">
        <f t="shared" si="155"/>
        <v>2.4410000000000001E-2</v>
      </c>
      <c r="F2447" s="94">
        <f t="shared" si="156"/>
        <v>1130</v>
      </c>
      <c r="G2447" s="80" t="str">
        <f t="shared" si="157"/>
        <v>Cross Roads (Vic.)</v>
      </c>
      <c r="H2447" s="81">
        <f t="shared" si="158"/>
        <v>0</v>
      </c>
    </row>
    <row r="2448" spans="2:8" x14ac:dyDescent="0.3">
      <c r="B2448" s="72">
        <v>2442</v>
      </c>
      <c r="C2448" s="92" t="s">
        <v>2691</v>
      </c>
      <c r="D2448" s="93">
        <f>VLOOKUP($B2448,'Data 2'!$A$6:$U$2935,2+$H$4)</f>
        <v>0</v>
      </c>
      <c r="E2448" s="93">
        <f t="shared" si="155"/>
        <v>2.4420000000000001E-2</v>
      </c>
      <c r="F2448" s="94">
        <f t="shared" si="156"/>
        <v>1129</v>
      </c>
      <c r="G2448" s="80" t="str">
        <f t="shared" si="157"/>
        <v>Crooked River</v>
      </c>
      <c r="H2448" s="81">
        <f t="shared" si="158"/>
        <v>0</v>
      </c>
    </row>
    <row r="2449" spans="2:8" x14ac:dyDescent="0.3">
      <c r="B2449" s="72">
        <v>2443</v>
      </c>
      <c r="C2449" s="92" t="s">
        <v>2692</v>
      </c>
      <c r="D2449" s="93">
        <f>VLOOKUP($B2449,'Data 2'!$A$6:$U$2935,2+$H$4)</f>
        <v>0</v>
      </c>
      <c r="E2449" s="93">
        <f t="shared" si="155"/>
        <v>2.443E-2</v>
      </c>
      <c r="F2449" s="94">
        <f t="shared" si="156"/>
        <v>1128</v>
      </c>
      <c r="G2449" s="80" t="str">
        <f t="shared" si="157"/>
        <v>Crookayan</v>
      </c>
      <c r="H2449" s="81">
        <f t="shared" si="158"/>
        <v>0</v>
      </c>
    </row>
    <row r="2450" spans="2:8" x14ac:dyDescent="0.3">
      <c r="B2450" s="72">
        <v>2444</v>
      </c>
      <c r="C2450" s="92" t="s">
        <v>2693</v>
      </c>
      <c r="D2450" s="93">
        <f>VLOOKUP($B2450,'Data 2'!$A$6:$U$2935,2+$H$4)</f>
        <v>0</v>
      </c>
      <c r="E2450" s="93">
        <f t="shared" si="155"/>
        <v>2.4440000000000003E-2</v>
      </c>
      <c r="F2450" s="94">
        <f t="shared" si="156"/>
        <v>1127</v>
      </c>
      <c r="G2450" s="80" t="str">
        <f t="shared" si="157"/>
        <v>Creswick North</v>
      </c>
      <c r="H2450" s="81">
        <f t="shared" si="158"/>
        <v>0</v>
      </c>
    </row>
    <row r="2451" spans="2:8" x14ac:dyDescent="0.3">
      <c r="B2451" s="72">
        <v>2445</v>
      </c>
      <c r="C2451" s="92" t="s">
        <v>2694</v>
      </c>
      <c r="D2451" s="93">
        <f>VLOOKUP($B2451,'Data 2'!$A$6:$U$2935,2+$H$4)</f>
        <v>0</v>
      </c>
      <c r="E2451" s="93">
        <f t="shared" si="155"/>
        <v>2.4450000000000003E-2</v>
      </c>
      <c r="F2451" s="94">
        <f t="shared" si="156"/>
        <v>1126</v>
      </c>
      <c r="G2451" s="80" t="str">
        <f t="shared" si="157"/>
        <v>Cremorne (Vic.)</v>
      </c>
      <c r="H2451" s="81">
        <f t="shared" si="158"/>
        <v>0</v>
      </c>
    </row>
    <row r="2452" spans="2:8" x14ac:dyDescent="0.3">
      <c r="B2452" s="72">
        <v>2446</v>
      </c>
      <c r="C2452" s="92" t="s">
        <v>2695</v>
      </c>
      <c r="D2452" s="93">
        <f>VLOOKUP($B2452,'Data 2'!$A$6:$U$2935,2+$H$4)</f>
        <v>0</v>
      </c>
      <c r="E2452" s="93">
        <f t="shared" si="155"/>
        <v>2.4460000000000003E-2</v>
      </c>
      <c r="F2452" s="94">
        <f t="shared" si="156"/>
        <v>1125</v>
      </c>
      <c r="G2452" s="80" t="str">
        <f t="shared" si="157"/>
        <v>Creightons Creek</v>
      </c>
      <c r="H2452" s="81">
        <f t="shared" si="158"/>
        <v>0</v>
      </c>
    </row>
    <row r="2453" spans="2:8" x14ac:dyDescent="0.3">
      <c r="B2453" s="72">
        <v>2447</v>
      </c>
      <c r="C2453" s="92" t="s">
        <v>2696</v>
      </c>
      <c r="D2453" s="93">
        <f>VLOOKUP($B2453,'Data 2'!$A$6:$U$2935,2+$H$4)</f>
        <v>0</v>
      </c>
      <c r="E2453" s="93">
        <f t="shared" si="155"/>
        <v>2.4470000000000002E-2</v>
      </c>
      <c r="F2453" s="94">
        <f t="shared" si="156"/>
        <v>1124</v>
      </c>
      <c r="G2453" s="80" t="str">
        <f t="shared" si="157"/>
        <v>Creek View</v>
      </c>
      <c r="H2453" s="81">
        <f t="shared" si="158"/>
        <v>0</v>
      </c>
    </row>
    <row r="2454" spans="2:8" x14ac:dyDescent="0.3">
      <c r="B2454" s="72">
        <v>2448</v>
      </c>
      <c r="C2454" s="92" t="s">
        <v>2697</v>
      </c>
      <c r="D2454" s="93">
        <f>VLOOKUP($B2454,'Data 2'!$A$6:$U$2935,2+$H$4)</f>
        <v>0</v>
      </c>
      <c r="E2454" s="93">
        <f t="shared" si="155"/>
        <v>2.4480000000000002E-2</v>
      </c>
      <c r="F2454" s="94">
        <f t="shared" si="156"/>
        <v>1123</v>
      </c>
      <c r="G2454" s="80" t="str">
        <f t="shared" si="157"/>
        <v>Creek Junction</v>
      </c>
      <c r="H2454" s="81">
        <f t="shared" si="158"/>
        <v>0</v>
      </c>
    </row>
    <row r="2455" spans="2:8" x14ac:dyDescent="0.3">
      <c r="B2455" s="72">
        <v>2449</v>
      </c>
      <c r="C2455" s="92" t="s">
        <v>2698</v>
      </c>
      <c r="D2455" s="93">
        <f>VLOOKUP($B2455,'Data 2'!$A$6:$U$2935,2+$H$4)</f>
        <v>0</v>
      </c>
      <c r="E2455" s="93">
        <f t="shared" si="155"/>
        <v>2.4490000000000001E-2</v>
      </c>
      <c r="F2455" s="94">
        <f t="shared" si="156"/>
        <v>1122</v>
      </c>
      <c r="G2455" s="80" t="str">
        <f t="shared" si="157"/>
        <v>Craigie (Vic.)</v>
      </c>
      <c r="H2455" s="81">
        <f t="shared" si="158"/>
        <v>0</v>
      </c>
    </row>
    <row r="2456" spans="2:8" x14ac:dyDescent="0.3">
      <c r="B2456" s="72">
        <v>2450</v>
      </c>
      <c r="C2456" s="92" t="s">
        <v>2699</v>
      </c>
      <c r="D2456" s="93">
        <f>VLOOKUP($B2456,'Data 2'!$A$6:$U$2935,2+$H$4)</f>
        <v>0</v>
      </c>
      <c r="E2456" s="93">
        <f t="shared" si="155"/>
        <v>2.4500000000000001E-2</v>
      </c>
      <c r="F2456" s="94">
        <f t="shared" si="156"/>
        <v>1121</v>
      </c>
      <c r="G2456" s="80" t="str">
        <f t="shared" si="157"/>
        <v>Cowwarr</v>
      </c>
      <c r="H2456" s="81">
        <f t="shared" si="158"/>
        <v>0</v>
      </c>
    </row>
    <row r="2457" spans="2:8" x14ac:dyDescent="0.3">
      <c r="B2457" s="72">
        <v>2451</v>
      </c>
      <c r="C2457" s="92" t="s">
        <v>524</v>
      </c>
      <c r="D2457" s="93">
        <f>VLOOKUP($B2457,'Data 2'!$A$6:$U$2935,2+$H$4)</f>
        <v>5.2631578947368416</v>
      </c>
      <c r="E2457" s="93">
        <f t="shared" si="155"/>
        <v>5.2876678947368418</v>
      </c>
      <c r="F2457" s="94">
        <f t="shared" si="156"/>
        <v>390</v>
      </c>
      <c r="G2457" s="80" t="str">
        <f t="shared" si="157"/>
        <v>Cowleys Creek</v>
      </c>
      <c r="H2457" s="81">
        <f t="shared" si="158"/>
        <v>0</v>
      </c>
    </row>
    <row r="2458" spans="2:8" x14ac:dyDescent="0.3">
      <c r="B2458" s="72">
        <v>2452</v>
      </c>
      <c r="C2458" s="92" t="s">
        <v>2700</v>
      </c>
      <c r="D2458" s="93">
        <f>VLOOKUP($B2458,'Data 2'!$A$6:$U$2935,2+$H$4)</f>
        <v>0</v>
      </c>
      <c r="E2458" s="93">
        <f t="shared" si="155"/>
        <v>2.4520000000000004E-2</v>
      </c>
      <c r="F2458" s="94">
        <f t="shared" si="156"/>
        <v>1120</v>
      </c>
      <c r="G2458" s="80" t="str">
        <f t="shared" si="157"/>
        <v>Cowangie</v>
      </c>
      <c r="H2458" s="81">
        <f t="shared" si="158"/>
        <v>0</v>
      </c>
    </row>
    <row r="2459" spans="2:8" x14ac:dyDescent="0.3">
      <c r="B2459" s="72">
        <v>2453</v>
      </c>
      <c r="C2459" s="92" t="s">
        <v>2701</v>
      </c>
      <c r="D2459" s="93">
        <f>VLOOKUP($B2459,'Data 2'!$A$6:$U$2935,2+$H$4)</f>
        <v>0</v>
      </c>
      <c r="E2459" s="93">
        <f t="shared" si="155"/>
        <v>2.4530000000000003E-2</v>
      </c>
      <c r="F2459" s="94">
        <f t="shared" si="156"/>
        <v>1119</v>
      </c>
      <c r="G2459" s="80" t="str">
        <f t="shared" si="157"/>
        <v>Cowa</v>
      </c>
      <c r="H2459" s="81">
        <f t="shared" si="158"/>
        <v>0</v>
      </c>
    </row>
    <row r="2460" spans="2:8" x14ac:dyDescent="0.3">
      <c r="B2460" s="72">
        <v>2454</v>
      </c>
      <c r="C2460" s="92" t="s">
        <v>2702</v>
      </c>
      <c r="D2460" s="93">
        <f>VLOOKUP($B2460,'Data 2'!$A$6:$U$2935,2+$H$4)</f>
        <v>0</v>
      </c>
      <c r="E2460" s="93">
        <f t="shared" si="155"/>
        <v>2.4540000000000003E-2</v>
      </c>
      <c r="F2460" s="94">
        <f t="shared" si="156"/>
        <v>1118</v>
      </c>
      <c r="G2460" s="80" t="str">
        <f t="shared" si="157"/>
        <v>Cotswold</v>
      </c>
      <c r="H2460" s="81">
        <f t="shared" si="158"/>
        <v>0</v>
      </c>
    </row>
    <row r="2461" spans="2:8" x14ac:dyDescent="0.3">
      <c r="B2461" s="72">
        <v>2455</v>
      </c>
      <c r="C2461" s="92" t="s">
        <v>2703</v>
      </c>
      <c r="D2461" s="93">
        <f>VLOOKUP($B2461,'Data 2'!$A$6:$U$2935,2+$H$4)</f>
        <v>0</v>
      </c>
      <c r="E2461" s="93">
        <f t="shared" si="155"/>
        <v>2.4550000000000002E-2</v>
      </c>
      <c r="F2461" s="94">
        <f t="shared" si="156"/>
        <v>1117</v>
      </c>
      <c r="G2461" s="80" t="str">
        <f t="shared" si="157"/>
        <v>Costerfield</v>
      </c>
      <c r="H2461" s="81">
        <f t="shared" si="158"/>
        <v>0</v>
      </c>
    </row>
    <row r="2462" spans="2:8" x14ac:dyDescent="0.3">
      <c r="B2462" s="72">
        <v>2456</v>
      </c>
      <c r="C2462" s="92" t="s">
        <v>2704</v>
      </c>
      <c r="D2462" s="93">
        <f>VLOOKUP($B2462,'Data 2'!$A$6:$U$2935,2+$H$4)</f>
        <v>0</v>
      </c>
      <c r="E2462" s="93">
        <f t="shared" si="155"/>
        <v>2.4560000000000002E-2</v>
      </c>
      <c r="F2462" s="94">
        <f t="shared" si="156"/>
        <v>1116</v>
      </c>
      <c r="G2462" s="80" t="str">
        <f t="shared" si="157"/>
        <v>Cosgrove South</v>
      </c>
      <c r="H2462" s="81">
        <f t="shared" si="158"/>
        <v>0</v>
      </c>
    </row>
    <row r="2463" spans="2:8" x14ac:dyDescent="0.3">
      <c r="B2463" s="72">
        <v>2457</v>
      </c>
      <c r="C2463" s="92" t="s">
        <v>2705</v>
      </c>
      <c r="D2463" s="93">
        <f>VLOOKUP($B2463,'Data 2'!$A$6:$U$2935,2+$H$4)</f>
        <v>0</v>
      </c>
      <c r="E2463" s="93">
        <f t="shared" si="155"/>
        <v>2.4570000000000002E-2</v>
      </c>
      <c r="F2463" s="94">
        <f t="shared" si="156"/>
        <v>1115</v>
      </c>
      <c r="G2463" s="80" t="str">
        <f t="shared" si="157"/>
        <v>Cosgrove (Vic.)</v>
      </c>
      <c r="H2463" s="81">
        <f t="shared" si="158"/>
        <v>0</v>
      </c>
    </row>
    <row r="2464" spans="2:8" x14ac:dyDescent="0.3">
      <c r="B2464" s="72">
        <v>2458</v>
      </c>
      <c r="C2464" s="92" t="s">
        <v>2706</v>
      </c>
      <c r="D2464" s="93">
        <f>VLOOKUP($B2464,'Data 2'!$A$6:$U$2935,2+$H$4)</f>
        <v>0</v>
      </c>
      <c r="E2464" s="93">
        <f t="shared" si="155"/>
        <v>2.4580000000000001E-2</v>
      </c>
      <c r="F2464" s="94">
        <f t="shared" si="156"/>
        <v>1114</v>
      </c>
      <c r="G2464" s="80" t="str">
        <f t="shared" si="157"/>
        <v>Corunnun</v>
      </c>
      <c r="H2464" s="81">
        <f t="shared" si="158"/>
        <v>0</v>
      </c>
    </row>
    <row r="2465" spans="2:8" x14ac:dyDescent="0.3">
      <c r="B2465" s="72">
        <v>2459</v>
      </c>
      <c r="C2465" s="92" t="s">
        <v>2707</v>
      </c>
      <c r="D2465" s="93">
        <f>VLOOKUP($B2465,'Data 2'!$A$6:$U$2935,2+$H$4)</f>
        <v>0</v>
      </c>
      <c r="E2465" s="93">
        <f t="shared" si="155"/>
        <v>2.4590000000000001E-2</v>
      </c>
      <c r="F2465" s="94">
        <f t="shared" si="156"/>
        <v>1113</v>
      </c>
      <c r="G2465" s="80" t="str">
        <f t="shared" si="157"/>
        <v>Corringle</v>
      </c>
      <c r="H2465" s="81">
        <f t="shared" si="158"/>
        <v>0</v>
      </c>
    </row>
    <row r="2466" spans="2:8" x14ac:dyDescent="0.3">
      <c r="B2466" s="72">
        <v>2460</v>
      </c>
      <c r="C2466" s="92" t="s">
        <v>2708</v>
      </c>
      <c r="D2466" s="93">
        <f>VLOOKUP($B2466,'Data 2'!$A$6:$U$2935,2+$H$4)</f>
        <v>0</v>
      </c>
      <c r="E2466" s="93">
        <f t="shared" si="155"/>
        <v>2.46E-2</v>
      </c>
      <c r="F2466" s="94">
        <f t="shared" si="156"/>
        <v>1112</v>
      </c>
      <c r="G2466" s="80" t="str">
        <f t="shared" si="157"/>
        <v>Cororooke</v>
      </c>
      <c r="H2466" s="81">
        <f t="shared" si="158"/>
        <v>0</v>
      </c>
    </row>
    <row r="2467" spans="2:8" x14ac:dyDescent="0.3">
      <c r="B2467" s="72">
        <v>2461</v>
      </c>
      <c r="C2467" s="92" t="s">
        <v>2709</v>
      </c>
      <c r="D2467" s="93">
        <f>VLOOKUP($B2467,'Data 2'!$A$6:$U$2935,2+$H$4)</f>
        <v>0</v>
      </c>
      <c r="E2467" s="93">
        <f t="shared" si="155"/>
        <v>2.4610000000000003E-2</v>
      </c>
      <c r="F2467" s="94">
        <f t="shared" si="156"/>
        <v>1111</v>
      </c>
      <c r="G2467" s="80" t="str">
        <f t="shared" si="157"/>
        <v>Corop</v>
      </c>
      <c r="H2467" s="81">
        <f t="shared" si="158"/>
        <v>0</v>
      </c>
    </row>
    <row r="2468" spans="2:8" x14ac:dyDescent="0.3">
      <c r="B2468" s="72">
        <v>2462</v>
      </c>
      <c r="C2468" s="92" t="s">
        <v>2710</v>
      </c>
      <c r="D2468" s="93">
        <f>VLOOKUP($B2468,'Data 2'!$A$6:$U$2935,2+$H$4)</f>
        <v>0</v>
      </c>
      <c r="E2468" s="93">
        <f t="shared" si="155"/>
        <v>2.4620000000000003E-2</v>
      </c>
      <c r="F2468" s="94">
        <f t="shared" si="156"/>
        <v>1110</v>
      </c>
      <c r="G2468" s="80" t="str">
        <f t="shared" si="157"/>
        <v>Coronet Bay</v>
      </c>
      <c r="H2468" s="81">
        <f t="shared" si="158"/>
        <v>0</v>
      </c>
    </row>
    <row r="2469" spans="2:8" x14ac:dyDescent="0.3">
      <c r="B2469" s="72">
        <v>2463</v>
      </c>
      <c r="C2469" s="92" t="s">
        <v>2711</v>
      </c>
      <c r="D2469" s="93">
        <f>VLOOKUP($B2469,'Data 2'!$A$6:$U$2935,2+$H$4)</f>
        <v>0</v>
      </c>
      <c r="E2469" s="93">
        <f t="shared" si="155"/>
        <v>2.4630000000000003E-2</v>
      </c>
      <c r="F2469" s="94">
        <f t="shared" si="156"/>
        <v>1109</v>
      </c>
      <c r="G2469" s="80" t="str">
        <f t="shared" si="157"/>
        <v>Cornishtown</v>
      </c>
      <c r="H2469" s="81">
        <f t="shared" si="158"/>
        <v>0</v>
      </c>
    </row>
    <row r="2470" spans="2:8" x14ac:dyDescent="0.3">
      <c r="B2470" s="72">
        <v>2464</v>
      </c>
      <c r="C2470" s="92" t="s">
        <v>2712</v>
      </c>
      <c r="D2470" s="93">
        <f>VLOOKUP($B2470,'Data 2'!$A$6:$U$2935,2+$H$4)</f>
        <v>0</v>
      </c>
      <c r="E2470" s="93">
        <f t="shared" si="155"/>
        <v>2.4640000000000002E-2</v>
      </c>
      <c r="F2470" s="94">
        <f t="shared" si="156"/>
        <v>1108</v>
      </c>
      <c r="G2470" s="80" t="str">
        <f t="shared" si="157"/>
        <v>Cornella</v>
      </c>
      <c r="H2470" s="81">
        <f t="shared" si="158"/>
        <v>0</v>
      </c>
    </row>
    <row r="2471" spans="2:8" x14ac:dyDescent="0.3">
      <c r="B2471" s="72">
        <v>2465</v>
      </c>
      <c r="C2471" s="92" t="s">
        <v>2713</v>
      </c>
      <c r="D2471" s="93">
        <f>VLOOKUP($B2471,'Data 2'!$A$6:$U$2935,2+$H$4)</f>
        <v>0</v>
      </c>
      <c r="E2471" s="93">
        <f t="shared" si="155"/>
        <v>2.4650000000000002E-2</v>
      </c>
      <c r="F2471" s="94">
        <f t="shared" si="156"/>
        <v>1107</v>
      </c>
      <c r="G2471" s="80" t="str">
        <f t="shared" si="157"/>
        <v>Corndale (Vic.)</v>
      </c>
      <c r="H2471" s="81">
        <f t="shared" si="158"/>
        <v>0</v>
      </c>
    </row>
    <row r="2472" spans="2:8" x14ac:dyDescent="0.3">
      <c r="B2472" s="72">
        <v>2466</v>
      </c>
      <c r="C2472" s="92" t="s">
        <v>2714</v>
      </c>
      <c r="D2472" s="93">
        <f>VLOOKUP($B2472,'Data 2'!$A$6:$U$2935,2+$H$4)</f>
        <v>0</v>
      </c>
      <c r="E2472" s="93">
        <f t="shared" si="155"/>
        <v>2.4660000000000001E-2</v>
      </c>
      <c r="F2472" s="94">
        <f t="shared" si="156"/>
        <v>1106</v>
      </c>
      <c r="G2472" s="80" t="str">
        <f t="shared" si="157"/>
        <v>Corindhap</v>
      </c>
      <c r="H2472" s="81">
        <f t="shared" si="158"/>
        <v>0</v>
      </c>
    </row>
    <row r="2473" spans="2:8" x14ac:dyDescent="0.3">
      <c r="B2473" s="72">
        <v>2467</v>
      </c>
      <c r="C2473" s="92" t="s">
        <v>525</v>
      </c>
      <c r="D2473" s="93">
        <f>VLOOKUP($B2473,'Data 2'!$A$6:$U$2935,2+$H$4)</f>
        <v>8.3682008368200833</v>
      </c>
      <c r="E2473" s="93">
        <f t="shared" si="155"/>
        <v>8.3928708368200837</v>
      </c>
      <c r="F2473" s="94">
        <f t="shared" si="156"/>
        <v>210</v>
      </c>
      <c r="G2473" s="80" t="str">
        <f t="shared" si="157"/>
        <v>Coral Bank</v>
      </c>
      <c r="H2473" s="81">
        <f t="shared" si="158"/>
        <v>0</v>
      </c>
    </row>
    <row r="2474" spans="2:8" x14ac:dyDescent="0.3">
      <c r="B2474" s="72">
        <v>2468</v>
      </c>
      <c r="C2474" s="92" t="s">
        <v>2715</v>
      </c>
      <c r="D2474" s="93">
        <f>VLOOKUP($B2474,'Data 2'!$A$6:$U$2935,2+$H$4)</f>
        <v>0</v>
      </c>
      <c r="E2474" s="93">
        <f t="shared" si="155"/>
        <v>2.4680000000000001E-2</v>
      </c>
      <c r="F2474" s="94">
        <f t="shared" si="156"/>
        <v>1105</v>
      </c>
      <c r="G2474" s="80" t="str">
        <f t="shared" si="157"/>
        <v>Coragulac</v>
      </c>
      <c r="H2474" s="81">
        <f t="shared" si="158"/>
        <v>0</v>
      </c>
    </row>
    <row r="2475" spans="2:8" x14ac:dyDescent="0.3">
      <c r="B2475" s="72">
        <v>2469</v>
      </c>
      <c r="C2475" s="92" t="s">
        <v>2716</v>
      </c>
      <c r="D2475" s="93">
        <f>VLOOKUP($B2475,'Data 2'!$A$6:$U$2935,2+$H$4)</f>
        <v>0</v>
      </c>
      <c r="E2475" s="93">
        <f t="shared" si="155"/>
        <v>2.4690000000000004E-2</v>
      </c>
      <c r="F2475" s="94">
        <f t="shared" si="156"/>
        <v>1104</v>
      </c>
      <c r="G2475" s="80" t="str">
        <f t="shared" si="157"/>
        <v>Corack East</v>
      </c>
      <c r="H2475" s="81">
        <f t="shared" si="158"/>
        <v>0</v>
      </c>
    </row>
    <row r="2476" spans="2:8" x14ac:dyDescent="0.3">
      <c r="B2476" s="72">
        <v>2470</v>
      </c>
      <c r="C2476" s="92" t="s">
        <v>2717</v>
      </c>
      <c r="D2476" s="93">
        <f>VLOOKUP($B2476,'Data 2'!$A$6:$U$2935,2+$H$4)</f>
        <v>0</v>
      </c>
      <c r="E2476" s="93">
        <f t="shared" si="155"/>
        <v>2.4700000000000003E-2</v>
      </c>
      <c r="F2476" s="94">
        <f t="shared" si="156"/>
        <v>1103</v>
      </c>
      <c r="G2476" s="80" t="str">
        <f t="shared" si="157"/>
        <v>Corack</v>
      </c>
      <c r="H2476" s="81">
        <f t="shared" si="158"/>
        <v>0</v>
      </c>
    </row>
    <row r="2477" spans="2:8" x14ac:dyDescent="0.3">
      <c r="B2477" s="72">
        <v>2471</v>
      </c>
      <c r="C2477" s="92" t="s">
        <v>2718</v>
      </c>
      <c r="D2477" s="93">
        <f>VLOOKUP($B2477,'Data 2'!$A$6:$U$2935,2+$H$4)</f>
        <v>0</v>
      </c>
      <c r="E2477" s="93">
        <f t="shared" si="155"/>
        <v>2.4710000000000003E-2</v>
      </c>
      <c r="F2477" s="94">
        <f t="shared" si="156"/>
        <v>1102</v>
      </c>
      <c r="G2477" s="80" t="str">
        <f t="shared" si="157"/>
        <v>Cora Lynn</v>
      </c>
      <c r="H2477" s="81">
        <f t="shared" si="158"/>
        <v>0</v>
      </c>
    </row>
    <row r="2478" spans="2:8" x14ac:dyDescent="0.3">
      <c r="B2478" s="72">
        <v>2472</v>
      </c>
      <c r="C2478" s="92" t="s">
        <v>2719</v>
      </c>
      <c r="D2478" s="93">
        <f>VLOOKUP($B2478,'Data 2'!$A$6:$U$2935,2+$H$4)</f>
        <v>0</v>
      </c>
      <c r="E2478" s="93">
        <f t="shared" si="155"/>
        <v>2.4720000000000002E-2</v>
      </c>
      <c r="F2478" s="94">
        <f t="shared" si="156"/>
        <v>1101</v>
      </c>
      <c r="G2478" s="80" t="str">
        <f t="shared" si="157"/>
        <v>Cope Cope</v>
      </c>
      <c r="H2478" s="81">
        <f t="shared" si="158"/>
        <v>0</v>
      </c>
    </row>
    <row r="2479" spans="2:8" x14ac:dyDescent="0.3">
      <c r="B2479" s="72">
        <v>2473</v>
      </c>
      <c r="C2479" s="92" t="s">
        <v>526</v>
      </c>
      <c r="D2479" s="93">
        <f>VLOOKUP($B2479,'Data 2'!$A$6:$U$2935,2+$H$4)</f>
        <v>2.6251025430680888</v>
      </c>
      <c r="E2479" s="93">
        <f t="shared" si="155"/>
        <v>2.6498325430680887</v>
      </c>
      <c r="F2479" s="94">
        <f t="shared" si="156"/>
        <v>627</v>
      </c>
      <c r="G2479" s="80" t="str">
        <f t="shared" si="157"/>
        <v>Cooriemungle</v>
      </c>
      <c r="H2479" s="81">
        <f t="shared" si="158"/>
        <v>0</v>
      </c>
    </row>
    <row r="2480" spans="2:8" x14ac:dyDescent="0.3">
      <c r="B2480" s="72">
        <v>2474</v>
      </c>
      <c r="C2480" s="92" t="s">
        <v>527</v>
      </c>
      <c r="D2480" s="93">
        <f>VLOOKUP($B2480,'Data 2'!$A$6:$U$2935,2+$H$4)</f>
        <v>3.2906764168190126</v>
      </c>
      <c r="E2480" s="93">
        <f t="shared" si="155"/>
        <v>3.3154164168190126</v>
      </c>
      <c r="F2480" s="94">
        <f t="shared" si="156"/>
        <v>563</v>
      </c>
      <c r="G2480" s="80" t="str">
        <f t="shared" si="157"/>
        <v>Coonooer West</v>
      </c>
      <c r="H2480" s="81">
        <f t="shared" si="158"/>
        <v>0</v>
      </c>
    </row>
    <row r="2481" spans="2:8" x14ac:dyDescent="0.3">
      <c r="B2481" s="72">
        <v>2475</v>
      </c>
      <c r="C2481" s="92" t="s">
        <v>2720</v>
      </c>
      <c r="D2481" s="93">
        <f>VLOOKUP($B2481,'Data 2'!$A$6:$U$2935,2+$H$4)</f>
        <v>0</v>
      </c>
      <c r="E2481" s="93">
        <f t="shared" si="155"/>
        <v>2.4750000000000001E-2</v>
      </c>
      <c r="F2481" s="94">
        <f t="shared" si="156"/>
        <v>1100</v>
      </c>
      <c r="G2481" s="80" t="str">
        <f t="shared" si="157"/>
        <v>Coonooer Bridge</v>
      </c>
      <c r="H2481" s="81">
        <f t="shared" si="158"/>
        <v>0</v>
      </c>
    </row>
    <row r="2482" spans="2:8" x14ac:dyDescent="0.3">
      <c r="B2482" s="72">
        <v>2476</v>
      </c>
      <c r="C2482" s="92" t="s">
        <v>2721</v>
      </c>
      <c r="D2482" s="93">
        <f>VLOOKUP($B2482,'Data 2'!$A$6:$U$2935,2+$H$4)</f>
        <v>3.5971223021582732</v>
      </c>
      <c r="E2482" s="93">
        <f t="shared" si="155"/>
        <v>3.6218823021582733</v>
      </c>
      <c r="F2482" s="94">
        <f t="shared" si="156"/>
        <v>536</v>
      </c>
      <c r="G2482" s="80" t="str">
        <f t="shared" si="157"/>
        <v>Coongulla</v>
      </c>
      <c r="H2482" s="81">
        <f t="shared" si="158"/>
        <v>0</v>
      </c>
    </row>
    <row r="2483" spans="2:8" x14ac:dyDescent="0.3">
      <c r="B2483" s="72">
        <v>2477</v>
      </c>
      <c r="C2483" s="92" t="s">
        <v>2722</v>
      </c>
      <c r="D2483" s="93">
        <f>VLOOKUP($B2483,'Data 2'!$A$6:$U$2935,2+$H$4)</f>
        <v>0</v>
      </c>
      <c r="E2483" s="93">
        <f t="shared" si="155"/>
        <v>2.477E-2</v>
      </c>
      <c r="F2483" s="94">
        <f t="shared" si="156"/>
        <v>1099</v>
      </c>
      <c r="G2483" s="80" t="str">
        <f t="shared" si="157"/>
        <v>Coomoora</v>
      </c>
      <c r="H2483" s="81">
        <f t="shared" si="158"/>
        <v>0</v>
      </c>
    </row>
    <row r="2484" spans="2:8" x14ac:dyDescent="0.3">
      <c r="B2484" s="72">
        <v>2478</v>
      </c>
      <c r="C2484" s="92" t="s">
        <v>2723</v>
      </c>
      <c r="D2484" s="93">
        <f>VLOOKUP($B2484,'Data 2'!$A$6:$U$2935,2+$H$4)</f>
        <v>0</v>
      </c>
      <c r="E2484" s="93">
        <f t="shared" si="155"/>
        <v>2.4780000000000003E-2</v>
      </c>
      <c r="F2484" s="94">
        <f t="shared" si="156"/>
        <v>1098</v>
      </c>
      <c r="G2484" s="80" t="str">
        <f t="shared" si="157"/>
        <v>Coomboona</v>
      </c>
      <c r="H2484" s="81">
        <f t="shared" si="158"/>
        <v>0</v>
      </c>
    </row>
    <row r="2485" spans="2:8" x14ac:dyDescent="0.3">
      <c r="B2485" s="72">
        <v>2479</v>
      </c>
      <c r="C2485" s="92" t="s">
        <v>2724</v>
      </c>
      <c r="D2485" s="93">
        <f>VLOOKUP($B2485,'Data 2'!$A$6:$U$2935,2+$H$4)</f>
        <v>3.5211267605633805</v>
      </c>
      <c r="E2485" s="93">
        <f t="shared" si="155"/>
        <v>3.5459167605633803</v>
      </c>
      <c r="F2485" s="94">
        <f t="shared" si="156"/>
        <v>542</v>
      </c>
      <c r="G2485" s="80" t="str">
        <f t="shared" si="157"/>
        <v>Cooma (Vic.)</v>
      </c>
      <c r="H2485" s="81">
        <f t="shared" si="158"/>
        <v>0</v>
      </c>
    </row>
    <row r="2486" spans="2:8" x14ac:dyDescent="0.3">
      <c r="B2486" s="72">
        <v>2480</v>
      </c>
      <c r="C2486" s="92" t="s">
        <v>2725</v>
      </c>
      <c r="D2486" s="93">
        <f>VLOOKUP($B2486,'Data 2'!$A$6:$U$2935,2+$H$4)</f>
        <v>0</v>
      </c>
      <c r="E2486" s="93">
        <f t="shared" si="155"/>
        <v>2.4800000000000003E-2</v>
      </c>
      <c r="F2486" s="94">
        <f t="shared" si="156"/>
        <v>1097</v>
      </c>
      <c r="G2486" s="80" t="str">
        <f t="shared" si="157"/>
        <v>Coojar</v>
      </c>
      <c r="H2486" s="81">
        <f t="shared" si="158"/>
        <v>0</v>
      </c>
    </row>
    <row r="2487" spans="2:8" x14ac:dyDescent="0.3">
      <c r="B2487" s="72">
        <v>2481</v>
      </c>
      <c r="C2487" s="92" t="s">
        <v>2726</v>
      </c>
      <c r="D2487" s="93">
        <f>VLOOKUP($B2487,'Data 2'!$A$6:$U$2935,2+$H$4)</f>
        <v>0</v>
      </c>
      <c r="E2487" s="93">
        <f t="shared" si="155"/>
        <v>2.4810000000000002E-2</v>
      </c>
      <c r="F2487" s="94">
        <f t="shared" si="156"/>
        <v>1096</v>
      </c>
      <c r="G2487" s="80" t="str">
        <f t="shared" si="157"/>
        <v>Connewirricoo</v>
      </c>
      <c r="H2487" s="81">
        <f t="shared" si="158"/>
        <v>0</v>
      </c>
    </row>
    <row r="2488" spans="2:8" x14ac:dyDescent="0.3">
      <c r="B2488" s="72">
        <v>2482</v>
      </c>
      <c r="C2488" s="92" t="s">
        <v>2727</v>
      </c>
      <c r="D2488" s="93">
        <f>VLOOKUP($B2488,'Data 2'!$A$6:$U$2935,2+$H$4)</f>
        <v>0</v>
      </c>
      <c r="E2488" s="93">
        <f t="shared" si="155"/>
        <v>2.4820000000000002E-2</v>
      </c>
      <c r="F2488" s="94">
        <f t="shared" si="156"/>
        <v>1095</v>
      </c>
      <c r="G2488" s="80" t="str">
        <f t="shared" si="157"/>
        <v>Connewarre</v>
      </c>
      <c r="H2488" s="81">
        <f t="shared" si="158"/>
        <v>0</v>
      </c>
    </row>
    <row r="2489" spans="2:8" x14ac:dyDescent="0.3">
      <c r="B2489" s="72">
        <v>2483</v>
      </c>
      <c r="C2489" s="92" t="s">
        <v>528</v>
      </c>
      <c r="D2489" s="93">
        <f>VLOOKUP($B2489,'Data 2'!$A$6:$U$2935,2+$H$4)</f>
        <v>1.834862385321101</v>
      </c>
      <c r="E2489" s="93">
        <f t="shared" si="155"/>
        <v>1.8596923853211009</v>
      </c>
      <c r="F2489" s="94">
        <f t="shared" si="156"/>
        <v>687</v>
      </c>
      <c r="G2489" s="80" t="str">
        <f t="shared" si="157"/>
        <v>Condah</v>
      </c>
      <c r="H2489" s="81">
        <f t="shared" si="158"/>
        <v>0</v>
      </c>
    </row>
    <row r="2490" spans="2:8" x14ac:dyDescent="0.3">
      <c r="B2490" s="72">
        <v>2484</v>
      </c>
      <c r="C2490" s="92" t="s">
        <v>529</v>
      </c>
      <c r="D2490" s="93">
        <f>VLOOKUP($B2490,'Data 2'!$A$6:$U$2935,2+$H$4)</f>
        <v>2.2304832713754648</v>
      </c>
      <c r="E2490" s="93">
        <f t="shared" si="155"/>
        <v>2.255323271375465</v>
      </c>
      <c r="F2490" s="94">
        <f t="shared" si="156"/>
        <v>666</v>
      </c>
      <c r="G2490" s="80" t="str">
        <f t="shared" si="157"/>
        <v>Combienbar</v>
      </c>
      <c r="H2490" s="81">
        <f t="shared" si="158"/>
        <v>0</v>
      </c>
    </row>
    <row r="2491" spans="2:8" x14ac:dyDescent="0.3">
      <c r="B2491" s="72">
        <v>2485</v>
      </c>
      <c r="C2491" s="92" t="s">
        <v>2728</v>
      </c>
      <c r="D2491" s="93">
        <f>VLOOKUP($B2491,'Data 2'!$A$6:$U$2935,2+$H$4)</f>
        <v>0</v>
      </c>
      <c r="E2491" s="93">
        <f t="shared" si="155"/>
        <v>2.4850000000000001E-2</v>
      </c>
      <c r="F2491" s="94">
        <f t="shared" si="156"/>
        <v>1094</v>
      </c>
      <c r="G2491" s="80" t="str">
        <f t="shared" si="157"/>
        <v>Colignan</v>
      </c>
      <c r="H2491" s="81">
        <f t="shared" si="158"/>
        <v>0</v>
      </c>
    </row>
    <row r="2492" spans="2:8" x14ac:dyDescent="0.3">
      <c r="B2492" s="72">
        <v>2486</v>
      </c>
      <c r="C2492" s="92" t="s">
        <v>2729</v>
      </c>
      <c r="D2492" s="93">
        <f>VLOOKUP($B2492,'Data 2'!$A$6:$U$2935,2+$H$4)</f>
        <v>0</v>
      </c>
      <c r="E2492" s="93">
        <f t="shared" si="155"/>
        <v>2.4860000000000004E-2</v>
      </c>
      <c r="F2492" s="94">
        <f t="shared" si="156"/>
        <v>1093</v>
      </c>
      <c r="G2492" s="80" t="str">
        <f t="shared" si="157"/>
        <v>Colbrook</v>
      </c>
      <c r="H2492" s="81">
        <f t="shared" si="158"/>
        <v>0</v>
      </c>
    </row>
    <row r="2493" spans="2:8" x14ac:dyDescent="0.3">
      <c r="B2493" s="72">
        <v>2487</v>
      </c>
      <c r="C2493" s="92" t="s">
        <v>2730</v>
      </c>
      <c r="D2493" s="93">
        <f>VLOOKUP($B2493,'Data 2'!$A$6:$U$2935,2+$H$4)</f>
        <v>0</v>
      </c>
      <c r="E2493" s="93">
        <f t="shared" si="155"/>
        <v>2.4870000000000003E-2</v>
      </c>
      <c r="F2493" s="94">
        <f t="shared" si="156"/>
        <v>1092</v>
      </c>
      <c r="G2493" s="80" t="str">
        <f t="shared" si="157"/>
        <v>Colbinabbin</v>
      </c>
      <c r="H2493" s="81">
        <f t="shared" si="158"/>
        <v>0</v>
      </c>
    </row>
    <row r="2494" spans="2:8" x14ac:dyDescent="0.3">
      <c r="B2494" s="72">
        <v>2488</v>
      </c>
      <c r="C2494" s="92" t="s">
        <v>530</v>
      </c>
      <c r="D2494" s="93">
        <f>VLOOKUP($B2494,'Data 2'!$A$6:$U$2935,2+$H$4)</f>
        <v>6.9306930693069315</v>
      </c>
      <c r="E2494" s="93">
        <f t="shared" si="155"/>
        <v>6.9555730693069311</v>
      </c>
      <c r="F2494" s="94">
        <f t="shared" si="156"/>
        <v>286</v>
      </c>
      <c r="G2494" s="80" t="str">
        <f t="shared" si="157"/>
        <v>Colac West</v>
      </c>
      <c r="H2494" s="81">
        <f t="shared" si="158"/>
        <v>0</v>
      </c>
    </row>
    <row r="2495" spans="2:8" x14ac:dyDescent="0.3">
      <c r="B2495" s="72">
        <v>2489</v>
      </c>
      <c r="C2495" s="92" t="s">
        <v>2731</v>
      </c>
      <c r="D2495" s="93">
        <f>VLOOKUP($B2495,'Data 2'!$A$6:$U$2935,2+$H$4)</f>
        <v>0</v>
      </c>
      <c r="E2495" s="93">
        <f t="shared" si="155"/>
        <v>2.4890000000000002E-2</v>
      </c>
      <c r="F2495" s="94">
        <f t="shared" si="156"/>
        <v>1091</v>
      </c>
      <c r="G2495" s="80" t="str">
        <f t="shared" si="157"/>
        <v>Colac East</v>
      </c>
      <c r="H2495" s="81">
        <f t="shared" si="158"/>
        <v>0</v>
      </c>
    </row>
    <row r="2496" spans="2:8" x14ac:dyDescent="0.3">
      <c r="B2496" s="72">
        <v>2490</v>
      </c>
      <c r="C2496" s="92" t="s">
        <v>2732</v>
      </c>
      <c r="D2496" s="93">
        <f>VLOOKUP($B2496,'Data 2'!$A$6:$U$2935,2+$H$4)</f>
        <v>0</v>
      </c>
      <c r="E2496" s="93">
        <f t="shared" si="155"/>
        <v>2.4900000000000002E-2</v>
      </c>
      <c r="F2496" s="94">
        <f t="shared" si="156"/>
        <v>1090</v>
      </c>
      <c r="G2496" s="80" t="str">
        <f t="shared" si="157"/>
        <v>Colac Colac</v>
      </c>
      <c r="H2496" s="81">
        <f t="shared" si="158"/>
        <v>0</v>
      </c>
    </row>
    <row r="2497" spans="2:8" x14ac:dyDescent="0.3">
      <c r="B2497" s="72">
        <v>2491</v>
      </c>
      <c r="C2497" s="92" t="s">
        <v>2733</v>
      </c>
      <c r="D2497" s="93">
        <f>VLOOKUP($B2497,'Data 2'!$A$6:$U$2935,2+$H$4)</f>
        <v>0</v>
      </c>
      <c r="E2497" s="93">
        <f t="shared" si="155"/>
        <v>2.4910000000000002E-2</v>
      </c>
      <c r="F2497" s="94">
        <f t="shared" si="156"/>
        <v>1089</v>
      </c>
      <c r="G2497" s="80" t="str">
        <f t="shared" si="157"/>
        <v>Cokum</v>
      </c>
      <c r="H2497" s="81">
        <f t="shared" si="158"/>
        <v>0</v>
      </c>
    </row>
    <row r="2498" spans="2:8" x14ac:dyDescent="0.3">
      <c r="B2498" s="72">
        <v>2492</v>
      </c>
      <c r="C2498" s="92" t="s">
        <v>2734</v>
      </c>
      <c r="D2498" s="93">
        <f>VLOOKUP($B2498,'Data 2'!$A$6:$U$2935,2+$H$4)</f>
        <v>0</v>
      </c>
      <c r="E2498" s="93">
        <f t="shared" si="155"/>
        <v>2.4920000000000001E-2</v>
      </c>
      <c r="F2498" s="94">
        <f t="shared" si="156"/>
        <v>1088</v>
      </c>
      <c r="G2498" s="80" t="str">
        <f t="shared" si="157"/>
        <v>Coimadai</v>
      </c>
      <c r="H2498" s="81">
        <f t="shared" si="158"/>
        <v>0</v>
      </c>
    </row>
    <row r="2499" spans="2:8" x14ac:dyDescent="0.3">
      <c r="B2499" s="72">
        <v>2493</v>
      </c>
      <c r="C2499" s="92" t="s">
        <v>2735</v>
      </c>
      <c r="D2499" s="93">
        <f>VLOOKUP($B2499,'Data 2'!$A$6:$U$2935,2+$H$4)</f>
        <v>0</v>
      </c>
      <c r="E2499" s="93">
        <f t="shared" si="155"/>
        <v>2.4930000000000001E-2</v>
      </c>
      <c r="F2499" s="94">
        <f t="shared" si="156"/>
        <v>1087</v>
      </c>
      <c r="G2499" s="80" t="str">
        <f t="shared" si="157"/>
        <v>Coghills Creek</v>
      </c>
      <c r="H2499" s="81">
        <f t="shared" si="158"/>
        <v>0</v>
      </c>
    </row>
    <row r="2500" spans="2:8" x14ac:dyDescent="0.3">
      <c r="B2500" s="72">
        <v>2494</v>
      </c>
      <c r="C2500" s="92" t="s">
        <v>2736</v>
      </c>
      <c r="D2500" s="93">
        <f>VLOOKUP($B2500,'Data 2'!$A$6:$U$2935,2+$H$4)</f>
        <v>0</v>
      </c>
      <c r="E2500" s="93">
        <f t="shared" si="155"/>
        <v>2.494E-2</v>
      </c>
      <c r="F2500" s="94">
        <f t="shared" si="156"/>
        <v>1086</v>
      </c>
      <c r="G2500" s="80" t="str">
        <f t="shared" si="157"/>
        <v>Codrington (Vic.)</v>
      </c>
      <c r="H2500" s="81">
        <f t="shared" si="158"/>
        <v>0</v>
      </c>
    </row>
    <row r="2501" spans="2:8" x14ac:dyDescent="0.3">
      <c r="B2501" s="72">
        <v>2495</v>
      </c>
      <c r="C2501" s="92" t="s">
        <v>2737</v>
      </c>
      <c r="D2501" s="93">
        <f>VLOOKUP($B2501,'Data 2'!$A$6:$U$2935,2+$H$4)</f>
        <v>0</v>
      </c>
      <c r="E2501" s="93">
        <f t="shared" si="155"/>
        <v>2.4950000000000003E-2</v>
      </c>
      <c r="F2501" s="94">
        <f t="shared" si="156"/>
        <v>1085</v>
      </c>
      <c r="G2501" s="80" t="str">
        <f t="shared" si="157"/>
        <v>Cocoroc</v>
      </c>
      <c r="H2501" s="81">
        <f t="shared" si="158"/>
        <v>0</v>
      </c>
    </row>
    <row r="2502" spans="2:8" x14ac:dyDescent="0.3">
      <c r="B2502" s="72">
        <v>2496</v>
      </c>
      <c r="C2502" s="92" t="s">
        <v>2738</v>
      </c>
      <c r="D2502" s="93">
        <f>VLOOKUP($B2502,'Data 2'!$A$6:$U$2935,2+$H$4)</f>
        <v>4.1044776119402986</v>
      </c>
      <c r="E2502" s="93">
        <f t="shared" si="155"/>
        <v>4.1294376119402987</v>
      </c>
      <c r="F2502" s="94">
        <f t="shared" si="156"/>
        <v>489</v>
      </c>
      <c r="G2502" s="80" t="str">
        <f t="shared" si="157"/>
        <v>Cochranes Creek</v>
      </c>
      <c r="H2502" s="81">
        <f t="shared" si="158"/>
        <v>0</v>
      </c>
    </row>
    <row r="2503" spans="2:8" x14ac:dyDescent="0.3">
      <c r="B2503" s="72">
        <v>2497</v>
      </c>
      <c r="C2503" s="92" t="s">
        <v>2739</v>
      </c>
      <c r="D2503" s="93">
        <f>VLOOKUP($B2503,'Data 2'!$A$6:$U$2935,2+$H$4)</f>
        <v>0</v>
      </c>
      <c r="E2503" s="93">
        <f t="shared" si="155"/>
        <v>2.4970000000000003E-2</v>
      </c>
      <c r="F2503" s="94">
        <f t="shared" si="156"/>
        <v>1084</v>
      </c>
      <c r="G2503" s="80" t="str">
        <f t="shared" si="157"/>
        <v>Cocamba</v>
      </c>
      <c r="H2503" s="81">
        <f t="shared" si="158"/>
        <v>0</v>
      </c>
    </row>
    <row r="2504" spans="2:8" x14ac:dyDescent="0.3">
      <c r="B2504" s="72">
        <v>2498</v>
      </c>
      <c r="C2504" s="92" t="s">
        <v>2740</v>
      </c>
      <c r="D2504" s="93">
        <f>VLOOKUP($B2504,'Data 2'!$A$6:$U$2935,2+$H$4)</f>
        <v>0</v>
      </c>
      <c r="E2504" s="93">
        <f t="shared" ref="E2504:E2567" si="159">D2504+0.00001*B2504</f>
        <v>2.4980000000000002E-2</v>
      </c>
      <c r="F2504" s="94">
        <f t="shared" ref="F2504:F2567" si="160">RANK(E2504,E$7:E$2935)</f>
        <v>1083</v>
      </c>
      <c r="G2504" s="80" t="str">
        <f t="shared" ref="G2504:G2567" si="161">VLOOKUP(MATCH(B2504,F$7:F$2935,0),$B$7:$D$2935,2)</f>
        <v>Cobungra</v>
      </c>
      <c r="H2504" s="81">
        <f t="shared" ref="H2504:H2567" si="162">VLOOKUP(MATCH(B2504,F$7:F$2935,0),$B$7:$D$2935,3)</f>
        <v>0</v>
      </c>
    </row>
    <row r="2505" spans="2:8" x14ac:dyDescent="0.3">
      <c r="B2505" s="72">
        <v>2499</v>
      </c>
      <c r="C2505" s="92" t="s">
        <v>2741</v>
      </c>
      <c r="D2505" s="93">
        <f>VLOOKUP($B2505,'Data 2'!$A$6:$U$2935,2+$H$4)</f>
        <v>0</v>
      </c>
      <c r="E2505" s="93">
        <f t="shared" si="159"/>
        <v>2.4990000000000002E-2</v>
      </c>
      <c r="F2505" s="94">
        <f t="shared" si="160"/>
        <v>1082</v>
      </c>
      <c r="G2505" s="80" t="str">
        <f t="shared" si="161"/>
        <v>Cobrico</v>
      </c>
      <c r="H2505" s="81">
        <f t="shared" si="162"/>
        <v>0</v>
      </c>
    </row>
    <row r="2506" spans="2:8" x14ac:dyDescent="0.3">
      <c r="B2506" s="72">
        <v>2500</v>
      </c>
      <c r="C2506" s="92" t="s">
        <v>2742</v>
      </c>
      <c r="D2506" s="93">
        <f>VLOOKUP($B2506,'Data 2'!$A$6:$U$2935,2+$H$4)</f>
        <v>0</v>
      </c>
      <c r="E2506" s="93">
        <f t="shared" si="159"/>
        <v>2.5000000000000001E-2</v>
      </c>
      <c r="F2506" s="94">
        <f t="shared" si="160"/>
        <v>1081</v>
      </c>
      <c r="G2506" s="80" t="str">
        <f t="shared" si="161"/>
        <v>Cobram East</v>
      </c>
      <c r="H2506" s="81">
        <f t="shared" si="162"/>
        <v>0</v>
      </c>
    </row>
    <row r="2507" spans="2:8" x14ac:dyDescent="0.3">
      <c r="B2507" s="72">
        <v>2501</v>
      </c>
      <c r="C2507" s="92" t="s">
        <v>2743</v>
      </c>
      <c r="D2507" s="93">
        <f>VLOOKUP($B2507,'Data 2'!$A$6:$U$2935,2+$H$4)</f>
        <v>0</v>
      </c>
      <c r="E2507" s="93">
        <f t="shared" si="159"/>
        <v>2.5010000000000001E-2</v>
      </c>
      <c r="F2507" s="94">
        <f t="shared" si="160"/>
        <v>1080</v>
      </c>
      <c r="G2507" s="80" t="str">
        <f t="shared" si="161"/>
        <v>Cobberas</v>
      </c>
      <c r="H2507" s="81">
        <f t="shared" si="162"/>
        <v>0</v>
      </c>
    </row>
    <row r="2508" spans="2:8" x14ac:dyDescent="0.3">
      <c r="B2508" s="72">
        <v>2502</v>
      </c>
      <c r="C2508" s="92" t="s">
        <v>2744</v>
      </c>
      <c r="D2508" s="93">
        <f>VLOOKUP($B2508,'Data 2'!$A$6:$U$2935,2+$H$4)</f>
        <v>0</v>
      </c>
      <c r="E2508" s="93">
        <f t="shared" si="159"/>
        <v>2.5020000000000001E-2</v>
      </c>
      <c r="F2508" s="94">
        <f t="shared" si="160"/>
        <v>1079</v>
      </c>
      <c r="G2508" s="80" t="str">
        <f t="shared" si="161"/>
        <v>Cobbannah</v>
      </c>
      <c r="H2508" s="81">
        <f t="shared" si="162"/>
        <v>0</v>
      </c>
    </row>
    <row r="2509" spans="2:8" x14ac:dyDescent="0.3">
      <c r="B2509" s="72">
        <v>2503</v>
      </c>
      <c r="C2509" s="92" t="s">
        <v>2745</v>
      </c>
      <c r="D2509" s="93">
        <f>VLOOKUP($B2509,'Data 2'!$A$6:$U$2935,2+$H$4)</f>
        <v>0</v>
      </c>
      <c r="E2509" s="93">
        <f t="shared" si="159"/>
        <v>2.5030000000000004E-2</v>
      </c>
      <c r="F2509" s="94">
        <f t="shared" si="160"/>
        <v>1078</v>
      </c>
      <c r="G2509" s="80" t="str">
        <f t="shared" si="161"/>
        <v>Cobaw</v>
      </c>
      <c r="H2509" s="81">
        <f t="shared" si="162"/>
        <v>0</v>
      </c>
    </row>
    <row r="2510" spans="2:8" x14ac:dyDescent="0.3">
      <c r="B2510" s="72">
        <v>2504</v>
      </c>
      <c r="C2510" s="92" t="s">
        <v>531</v>
      </c>
      <c r="D2510" s="93">
        <f>VLOOKUP($B2510,'Data 2'!$A$6:$U$2935,2+$H$4)</f>
        <v>7.135250266240682</v>
      </c>
      <c r="E2510" s="93">
        <f t="shared" si="159"/>
        <v>7.1602902662406818</v>
      </c>
      <c r="F2510" s="94">
        <f t="shared" si="160"/>
        <v>266</v>
      </c>
      <c r="G2510" s="80" t="str">
        <f t="shared" si="161"/>
        <v>Cobains</v>
      </c>
      <c r="H2510" s="81">
        <f t="shared" si="162"/>
        <v>0</v>
      </c>
    </row>
    <row r="2511" spans="2:8" x14ac:dyDescent="0.3">
      <c r="B2511" s="72">
        <v>2505</v>
      </c>
      <c r="C2511" s="92" t="s">
        <v>2746</v>
      </c>
      <c r="D2511" s="93">
        <f>VLOOKUP($B2511,'Data 2'!$A$6:$U$2935,2+$H$4)</f>
        <v>0</v>
      </c>
      <c r="E2511" s="93">
        <f t="shared" si="159"/>
        <v>2.5050000000000003E-2</v>
      </c>
      <c r="F2511" s="94">
        <f t="shared" si="160"/>
        <v>1077</v>
      </c>
      <c r="G2511" s="80" t="str">
        <f t="shared" si="161"/>
        <v>Coalville</v>
      </c>
      <c r="H2511" s="81">
        <f t="shared" si="162"/>
        <v>0</v>
      </c>
    </row>
    <row r="2512" spans="2:8" x14ac:dyDescent="0.3">
      <c r="B2512" s="72">
        <v>2506</v>
      </c>
      <c r="C2512" s="92" t="s">
        <v>532</v>
      </c>
      <c r="D2512" s="93">
        <f>VLOOKUP($B2512,'Data 2'!$A$6:$U$2935,2+$H$4)</f>
        <v>15.909090909090908</v>
      </c>
      <c r="E2512" s="93">
        <f t="shared" si="159"/>
        <v>15.934150909090908</v>
      </c>
      <c r="F2512" s="94">
        <f t="shared" si="160"/>
        <v>75</v>
      </c>
      <c r="G2512" s="80" t="str">
        <f t="shared" si="161"/>
        <v>Clydesdale (Vic.)</v>
      </c>
      <c r="H2512" s="81">
        <f t="shared" si="162"/>
        <v>0</v>
      </c>
    </row>
    <row r="2513" spans="2:8" x14ac:dyDescent="0.3">
      <c r="B2513" s="72">
        <v>2507</v>
      </c>
      <c r="C2513" s="92" t="s">
        <v>2747</v>
      </c>
      <c r="D2513" s="93">
        <f>VLOOKUP($B2513,'Data 2'!$A$6:$U$2935,2+$H$4)</f>
        <v>0</v>
      </c>
      <c r="E2513" s="93">
        <f t="shared" si="159"/>
        <v>2.5070000000000002E-2</v>
      </c>
      <c r="F2513" s="94">
        <f t="shared" si="160"/>
        <v>1076</v>
      </c>
      <c r="G2513" s="80" t="str">
        <f t="shared" si="161"/>
        <v>Clydebank</v>
      </c>
      <c r="H2513" s="81">
        <f t="shared" si="162"/>
        <v>0</v>
      </c>
    </row>
    <row r="2514" spans="2:8" x14ac:dyDescent="0.3">
      <c r="B2514" s="72">
        <v>2508</v>
      </c>
      <c r="C2514" s="92" t="s">
        <v>533</v>
      </c>
      <c r="D2514" s="93">
        <f>VLOOKUP($B2514,'Data 2'!$A$6:$U$2935,2+$H$4)</f>
        <v>3.1017369727047148</v>
      </c>
      <c r="E2514" s="93">
        <f t="shared" si="159"/>
        <v>3.1268169727047148</v>
      </c>
      <c r="F2514" s="94">
        <f t="shared" si="160"/>
        <v>586</v>
      </c>
      <c r="G2514" s="80" t="str">
        <f t="shared" si="161"/>
        <v>Club Terrace</v>
      </c>
      <c r="H2514" s="81">
        <f t="shared" si="162"/>
        <v>0</v>
      </c>
    </row>
    <row r="2515" spans="2:8" x14ac:dyDescent="0.3">
      <c r="B2515" s="72">
        <v>2509</v>
      </c>
      <c r="C2515" s="92" t="s">
        <v>3142</v>
      </c>
      <c r="D2515" s="93">
        <f>VLOOKUP($B2515,'Data 2'!$A$6:$U$2935,2+$H$4)</f>
        <v>11.320754716981133</v>
      </c>
      <c r="E2515" s="93">
        <f t="shared" si="159"/>
        <v>11.345844716981134</v>
      </c>
      <c r="F2515" s="94">
        <f t="shared" si="160"/>
        <v>127</v>
      </c>
      <c r="G2515" s="80" t="str">
        <f t="shared" si="161"/>
        <v>Cloverlea</v>
      </c>
      <c r="H2515" s="81">
        <f t="shared" si="162"/>
        <v>0</v>
      </c>
    </row>
    <row r="2516" spans="2:8" x14ac:dyDescent="0.3">
      <c r="B2516" s="72">
        <v>2510</v>
      </c>
      <c r="C2516" s="92" t="s">
        <v>2748</v>
      </c>
      <c r="D2516" s="93">
        <f>VLOOKUP($B2516,'Data 2'!$A$6:$U$2935,2+$H$4)</f>
        <v>0</v>
      </c>
      <c r="E2516" s="93">
        <f t="shared" si="159"/>
        <v>2.5100000000000001E-2</v>
      </c>
      <c r="F2516" s="94">
        <f t="shared" si="160"/>
        <v>1075</v>
      </c>
      <c r="G2516" s="80" t="str">
        <f t="shared" si="161"/>
        <v>Clover Flat</v>
      </c>
      <c r="H2516" s="81">
        <f t="shared" si="162"/>
        <v>0</v>
      </c>
    </row>
    <row r="2517" spans="2:8" x14ac:dyDescent="0.3">
      <c r="B2517" s="72">
        <v>2511</v>
      </c>
      <c r="C2517" s="92" t="s">
        <v>2749</v>
      </c>
      <c r="D2517" s="93">
        <f>VLOOKUP($B2517,'Data 2'!$A$6:$U$2935,2+$H$4)</f>
        <v>0</v>
      </c>
      <c r="E2517" s="93">
        <f t="shared" si="159"/>
        <v>2.511E-2</v>
      </c>
      <c r="F2517" s="94">
        <f t="shared" si="160"/>
        <v>1074</v>
      </c>
      <c r="G2517" s="80" t="str">
        <f t="shared" si="161"/>
        <v>Clonbinane</v>
      </c>
      <c r="H2517" s="81">
        <f t="shared" si="162"/>
        <v>0</v>
      </c>
    </row>
    <row r="2518" spans="2:8" x14ac:dyDescent="0.3">
      <c r="B2518" s="72">
        <v>2512</v>
      </c>
      <c r="C2518" s="92" t="s">
        <v>2750</v>
      </c>
      <c r="D2518" s="93">
        <f>VLOOKUP($B2518,'Data 2'!$A$6:$U$2935,2+$H$4)</f>
        <v>0</v>
      </c>
      <c r="E2518" s="93">
        <f t="shared" si="159"/>
        <v>2.5120000000000003E-2</v>
      </c>
      <c r="F2518" s="94">
        <f t="shared" si="160"/>
        <v>1073</v>
      </c>
      <c r="G2518" s="80" t="str">
        <f t="shared" si="161"/>
        <v>Clifton Creek</v>
      </c>
      <c r="H2518" s="81">
        <f t="shared" si="162"/>
        <v>0</v>
      </c>
    </row>
    <row r="2519" spans="2:8" x14ac:dyDescent="0.3">
      <c r="B2519" s="72">
        <v>2513</v>
      </c>
      <c r="C2519" s="92" t="s">
        <v>2751</v>
      </c>
      <c r="D2519" s="93">
        <f>VLOOKUP($B2519,'Data 2'!$A$6:$U$2935,2+$H$4)</f>
        <v>0</v>
      </c>
      <c r="E2519" s="93">
        <f t="shared" si="159"/>
        <v>2.5130000000000003E-2</v>
      </c>
      <c r="F2519" s="94">
        <f t="shared" si="160"/>
        <v>1072</v>
      </c>
      <c r="G2519" s="80" t="str">
        <f t="shared" si="161"/>
        <v>Clematis</v>
      </c>
      <c r="H2519" s="81">
        <f t="shared" si="162"/>
        <v>0</v>
      </c>
    </row>
    <row r="2520" spans="2:8" x14ac:dyDescent="0.3">
      <c r="B2520" s="72">
        <v>2514</v>
      </c>
      <c r="C2520" s="92" t="s">
        <v>2752</v>
      </c>
      <c r="D2520" s="93">
        <f>VLOOKUP($B2520,'Data 2'!$A$6:$U$2935,2+$H$4)</f>
        <v>100</v>
      </c>
      <c r="E2520" s="93">
        <f t="shared" si="159"/>
        <v>100.02513999999999</v>
      </c>
      <c r="F2520" s="94">
        <f t="shared" si="160"/>
        <v>1</v>
      </c>
      <c r="G2520" s="80" t="str">
        <f t="shared" si="161"/>
        <v>Clear Lake</v>
      </c>
      <c r="H2520" s="81">
        <f t="shared" si="162"/>
        <v>0</v>
      </c>
    </row>
    <row r="2521" spans="2:8" x14ac:dyDescent="0.3">
      <c r="B2521" s="72">
        <v>2515</v>
      </c>
      <c r="C2521" s="92" t="s">
        <v>2753</v>
      </c>
      <c r="D2521" s="93">
        <f>VLOOKUP($B2521,'Data 2'!$A$6:$U$2935,2+$H$4)</f>
        <v>0</v>
      </c>
      <c r="E2521" s="93">
        <f t="shared" si="159"/>
        <v>2.5150000000000002E-2</v>
      </c>
      <c r="F2521" s="94">
        <f t="shared" si="160"/>
        <v>1071</v>
      </c>
      <c r="G2521" s="80" t="str">
        <f t="shared" si="161"/>
        <v>Clarkes Hill</v>
      </c>
      <c r="H2521" s="81">
        <f t="shared" si="162"/>
        <v>0</v>
      </c>
    </row>
    <row r="2522" spans="2:8" x14ac:dyDescent="0.3">
      <c r="B2522" s="72">
        <v>2516</v>
      </c>
      <c r="C2522" s="92" t="s">
        <v>2754</v>
      </c>
      <c r="D2522" s="93">
        <f>VLOOKUP($B2522,'Data 2'!$A$6:$U$2935,2+$H$4)</f>
        <v>3.4482758620689653</v>
      </c>
      <c r="E2522" s="93">
        <f t="shared" si="159"/>
        <v>3.4734358620689654</v>
      </c>
      <c r="F2522" s="94">
        <f t="shared" si="160"/>
        <v>553</v>
      </c>
      <c r="G2522" s="80" t="str">
        <f t="shared" si="161"/>
        <v>Clarkefield</v>
      </c>
      <c r="H2522" s="81">
        <f t="shared" si="162"/>
        <v>0</v>
      </c>
    </row>
    <row r="2523" spans="2:8" x14ac:dyDescent="0.3">
      <c r="B2523" s="72">
        <v>2517</v>
      </c>
      <c r="C2523" s="92" t="s">
        <v>2755</v>
      </c>
      <c r="D2523" s="93">
        <f>VLOOKUP($B2523,'Data 2'!$A$6:$U$2935,2+$H$4)</f>
        <v>0</v>
      </c>
      <c r="E2523" s="93">
        <f t="shared" si="159"/>
        <v>2.5170000000000001E-2</v>
      </c>
      <c r="F2523" s="94">
        <f t="shared" si="160"/>
        <v>1070</v>
      </c>
      <c r="G2523" s="80" t="str">
        <f t="shared" si="161"/>
        <v>Claretown</v>
      </c>
      <c r="H2523" s="81">
        <f t="shared" si="162"/>
        <v>0</v>
      </c>
    </row>
    <row r="2524" spans="2:8" x14ac:dyDescent="0.3">
      <c r="B2524" s="72">
        <v>2518</v>
      </c>
      <c r="C2524" s="92" t="s">
        <v>2756</v>
      </c>
      <c r="D2524" s="93">
        <f>VLOOKUP($B2524,'Data 2'!$A$6:$U$2935,2+$H$4)</f>
        <v>0</v>
      </c>
      <c r="E2524" s="93">
        <f t="shared" si="159"/>
        <v>2.5180000000000001E-2</v>
      </c>
      <c r="F2524" s="94">
        <f t="shared" si="160"/>
        <v>1069</v>
      </c>
      <c r="G2524" s="80" t="str">
        <f t="shared" si="161"/>
        <v>Clarendon (Vic.)</v>
      </c>
      <c r="H2524" s="81">
        <f t="shared" si="162"/>
        <v>0</v>
      </c>
    </row>
    <row r="2525" spans="2:8" x14ac:dyDescent="0.3">
      <c r="B2525" s="72">
        <v>2519</v>
      </c>
      <c r="C2525" s="92" t="s">
        <v>2757</v>
      </c>
      <c r="D2525" s="93">
        <f>VLOOKUP($B2525,'Data 2'!$A$6:$U$2935,2+$H$4)</f>
        <v>0</v>
      </c>
      <c r="E2525" s="93">
        <f t="shared" si="159"/>
        <v>2.5190000000000001E-2</v>
      </c>
      <c r="F2525" s="94">
        <f t="shared" si="160"/>
        <v>1068</v>
      </c>
      <c r="G2525" s="80" t="str">
        <f t="shared" si="161"/>
        <v>Chute</v>
      </c>
      <c r="H2525" s="81">
        <f t="shared" si="162"/>
        <v>0</v>
      </c>
    </row>
    <row r="2526" spans="2:8" x14ac:dyDescent="0.3">
      <c r="B2526" s="72">
        <v>2520</v>
      </c>
      <c r="C2526" s="92" t="s">
        <v>2758</v>
      </c>
      <c r="D2526" s="93">
        <f>VLOOKUP($B2526,'Data 2'!$A$6:$U$2935,2+$H$4)</f>
        <v>0</v>
      </c>
      <c r="E2526" s="93">
        <f t="shared" si="159"/>
        <v>2.5200000000000004E-2</v>
      </c>
      <c r="F2526" s="94">
        <f t="shared" si="160"/>
        <v>1067</v>
      </c>
      <c r="G2526" s="80" t="str">
        <f t="shared" si="161"/>
        <v>Churchill Island</v>
      </c>
      <c r="H2526" s="81">
        <f t="shared" si="162"/>
        <v>0</v>
      </c>
    </row>
    <row r="2527" spans="2:8" x14ac:dyDescent="0.3">
      <c r="B2527" s="72">
        <v>2521</v>
      </c>
      <c r="C2527" s="92" t="s">
        <v>2759</v>
      </c>
      <c r="D2527" s="93">
        <f>VLOOKUP($B2527,'Data 2'!$A$6:$U$2935,2+$H$4)</f>
        <v>0</v>
      </c>
      <c r="E2527" s="93">
        <f t="shared" si="159"/>
        <v>2.5210000000000003E-2</v>
      </c>
      <c r="F2527" s="94">
        <f t="shared" si="160"/>
        <v>1066</v>
      </c>
      <c r="G2527" s="80" t="str">
        <f t="shared" si="161"/>
        <v>Chum Creek</v>
      </c>
      <c r="H2527" s="81">
        <f t="shared" si="162"/>
        <v>0</v>
      </c>
    </row>
    <row r="2528" spans="2:8" x14ac:dyDescent="0.3">
      <c r="B2528" s="72">
        <v>2522</v>
      </c>
      <c r="C2528" s="92" t="s">
        <v>2760</v>
      </c>
      <c r="D2528" s="93">
        <f>VLOOKUP($B2528,'Data 2'!$A$6:$U$2935,2+$H$4)</f>
        <v>0</v>
      </c>
      <c r="E2528" s="93">
        <f t="shared" si="159"/>
        <v>2.5220000000000003E-2</v>
      </c>
      <c r="F2528" s="94">
        <f t="shared" si="160"/>
        <v>1065</v>
      </c>
      <c r="G2528" s="80" t="str">
        <f t="shared" si="161"/>
        <v>Chocolyn</v>
      </c>
      <c r="H2528" s="81">
        <f t="shared" si="162"/>
        <v>0</v>
      </c>
    </row>
    <row r="2529" spans="2:8" x14ac:dyDescent="0.3">
      <c r="B2529" s="72">
        <v>2523</v>
      </c>
      <c r="C2529" s="92" t="s">
        <v>2761</v>
      </c>
      <c r="D2529" s="93">
        <f>VLOOKUP($B2529,'Data 2'!$A$6:$U$2935,2+$H$4)</f>
        <v>0</v>
      </c>
      <c r="E2529" s="93">
        <f t="shared" si="159"/>
        <v>2.5230000000000002E-2</v>
      </c>
      <c r="F2529" s="94">
        <f t="shared" si="160"/>
        <v>1064</v>
      </c>
      <c r="G2529" s="80" t="str">
        <f t="shared" si="161"/>
        <v>Chirrip</v>
      </c>
      <c r="H2529" s="81">
        <f t="shared" si="162"/>
        <v>0</v>
      </c>
    </row>
    <row r="2530" spans="2:8" x14ac:dyDescent="0.3">
      <c r="B2530" s="72">
        <v>2524</v>
      </c>
      <c r="C2530" s="92" t="s">
        <v>2762</v>
      </c>
      <c r="D2530" s="93">
        <f>VLOOKUP($B2530,'Data 2'!$A$6:$U$2935,2+$H$4)</f>
        <v>0</v>
      </c>
      <c r="E2530" s="93">
        <f t="shared" si="159"/>
        <v>2.5240000000000002E-2</v>
      </c>
      <c r="F2530" s="94">
        <f t="shared" si="160"/>
        <v>1063</v>
      </c>
      <c r="G2530" s="80" t="str">
        <f t="shared" si="161"/>
        <v>Chintin</v>
      </c>
      <c r="H2530" s="81">
        <f t="shared" si="162"/>
        <v>0</v>
      </c>
    </row>
    <row r="2531" spans="2:8" x14ac:dyDescent="0.3">
      <c r="B2531" s="72">
        <v>2525</v>
      </c>
      <c r="C2531" s="92" t="s">
        <v>2763</v>
      </c>
      <c r="D2531" s="93">
        <f>VLOOKUP($B2531,'Data 2'!$A$6:$U$2935,2+$H$4)</f>
        <v>0</v>
      </c>
      <c r="E2531" s="93">
        <f t="shared" si="159"/>
        <v>2.5250000000000002E-2</v>
      </c>
      <c r="F2531" s="94">
        <f t="shared" si="160"/>
        <v>1062</v>
      </c>
      <c r="G2531" s="80" t="str">
        <f t="shared" si="161"/>
        <v>Chinkapook</v>
      </c>
      <c r="H2531" s="81">
        <f t="shared" si="162"/>
        <v>0</v>
      </c>
    </row>
    <row r="2532" spans="2:8" x14ac:dyDescent="0.3">
      <c r="B2532" s="72">
        <v>2526</v>
      </c>
      <c r="C2532" s="92" t="s">
        <v>2764</v>
      </c>
      <c r="D2532" s="93">
        <f>VLOOKUP($B2532,'Data 2'!$A$6:$U$2935,2+$H$4)</f>
        <v>0</v>
      </c>
      <c r="E2532" s="93">
        <f t="shared" si="159"/>
        <v>2.5260000000000001E-2</v>
      </c>
      <c r="F2532" s="94">
        <f t="shared" si="160"/>
        <v>1061</v>
      </c>
      <c r="G2532" s="80" t="str">
        <f t="shared" si="161"/>
        <v>Chinangin</v>
      </c>
      <c r="H2532" s="81">
        <f t="shared" si="162"/>
        <v>0</v>
      </c>
    </row>
    <row r="2533" spans="2:8" x14ac:dyDescent="0.3">
      <c r="B2533" s="72">
        <v>2527</v>
      </c>
      <c r="C2533" s="92" t="s">
        <v>2765</v>
      </c>
      <c r="D2533" s="93">
        <f>VLOOKUP($B2533,'Data 2'!$A$6:$U$2935,2+$H$4)</f>
        <v>0</v>
      </c>
      <c r="E2533" s="93">
        <f t="shared" si="159"/>
        <v>2.5270000000000001E-2</v>
      </c>
      <c r="F2533" s="94">
        <f t="shared" si="160"/>
        <v>1060</v>
      </c>
      <c r="G2533" s="80" t="str">
        <f t="shared" si="161"/>
        <v>Chiltern Valley</v>
      </c>
      <c r="H2533" s="81">
        <f t="shared" si="162"/>
        <v>0</v>
      </c>
    </row>
    <row r="2534" spans="2:8" x14ac:dyDescent="0.3">
      <c r="B2534" s="72">
        <v>2528</v>
      </c>
      <c r="C2534" s="92" t="s">
        <v>2766</v>
      </c>
      <c r="D2534" s="93">
        <f>VLOOKUP($B2534,'Data 2'!$A$6:$U$2935,2+$H$4)</f>
        <v>7.3394495412844041</v>
      </c>
      <c r="E2534" s="93">
        <f t="shared" si="159"/>
        <v>7.3647295412844045</v>
      </c>
      <c r="F2534" s="94">
        <f t="shared" si="160"/>
        <v>254</v>
      </c>
      <c r="G2534" s="80" t="str">
        <f t="shared" si="161"/>
        <v>Chillingollah</v>
      </c>
      <c r="H2534" s="81">
        <f t="shared" si="162"/>
        <v>0</v>
      </c>
    </row>
    <row r="2535" spans="2:8" x14ac:dyDescent="0.3">
      <c r="B2535" s="72">
        <v>2529</v>
      </c>
      <c r="C2535" s="92" t="s">
        <v>2767</v>
      </c>
      <c r="D2535" s="93">
        <f>VLOOKUP($B2535,'Data 2'!$A$6:$U$2935,2+$H$4)</f>
        <v>0</v>
      </c>
      <c r="E2535" s="93">
        <f t="shared" si="159"/>
        <v>2.5290000000000003E-2</v>
      </c>
      <c r="F2535" s="94">
        <f t="shared" si="160"/>
        <v>1059</v>
      </c>
      <c r="G2535" s="80" t="str">
        <f t="shared" si="161"/>
        <v>Childers (Vic.)</v>
      </c>
      <c r="H2535" s="81">
        <f t="shared" si="162"/>
        <v>0</v>
      </c>
    </row>
    <row r="2536" spans="2:8" x14ac:dyDescent="0.3">
      <c r="B2536" s="72">
        <v>2530</v>
      </c>
      <c r="C2536" s="92" t="s">
        <v>2768</v>
      </c>
      <c r="D2536" s="93">
        <f>VLOOKUP($B2536,'Data 2'!$A$6:$U$2935,2+$H$4)</f>
        <v>0</v>
      </c>
      <c r="E2536" s="93">
        <f t="shared" si="159"/>
        <v>2.5300000000000003E-2</v>
      </c>
      <c r="F2536" s="94">
        <f t="shared" si="160"/>
        <v>1058</v>
      </c>
      <c r="G2536" s="80" t="str">
        <f t="shared" si="161"/>
        <v>Chewton Bushlands</v>
      </c>
      <c r="H2536" s="81">
        <f t="shared" si="162"/>
        <v>0</v>
      </c>
    </row>
    <row r="2537" spans="2:8" x14ac:dyDescent="0.3">
      <c r="B2537" s="72">
        <v>2531</v>
      </c>
      <c r="C2537" s="92" t="s">
        <v>2769</v>
      </c>
      <c r="D2537" s="93">
        <f>VLOOKUP($B2537,'Data 2'!$A$6:$U$2935,2+$H$4)</f>
        <v>0</v>
      </c>
      <c r="E2537" s="93">
        <f t="shared" si="159"/>
        <v>2.5310000000000003E-2</v>
      </c>
      <c r="F2537" s="94">
        <f t="shared" si="160"/>
        <v>1057</v>
      </c>
      <c r="G2537" s="80" t="str">
        <f t="shared" si="161"/>
        <v>Chewton</v>
      </c>
      <c r="H2537" s="81">
        <f t="shared" si="162"/>
        <v>0</v>
      </c>
    </row>
    <row r="2538" spans="2:8" x14ac:dyDescent="0.3">
      <c r="B2538" s="72">
        <v>2532</v>
      </c>
      <c r="C2538" s="92" t="s">
        <v>2770</v>
      </c>
      <c r="D2538" s="93">
        <f>VLOOKUP($B2538,'Data 2'!$A$6:$U$2935,2+$H$4)</f>
        <v>0</v>
      </c>
      <c r="E2538" s="93">
        <f t="shared" si="159"/>
        <v>2.5320000000000002E-2</v>
      </c>
      <c r="F2538" s="94">
        <f t="shared" si="160"/>
        <v>1056</v>
      </c>
      <c r="G2538" s="80" t="str">
        <f t="shared" si="161"/>
        <v>Chetwynd</v>
      </c>
      <c r="H2538" s="81">
        <f t="shared" si="162"/>
        <v>0</v>
      </c>
    </row>
    <row r="2539" spans="2:8" x14ac:dyDescent="0.3">
      <c r="B2539" s="72">
        <v>2533</v>
      </c>
      <c r="C2539" s="92" t="s">
        <v>2771</v>
      </c>
      <c r="D2539" s="93">
        <f>VLOOKUP($B2539,'Data 2'!$A$6:$U$2935,2+$H$4)</f>
        <v>0</v>
      </c>
      <c r="E2539" s="93">
        <f t="shared" si="159"/>
        <v>2.5330000000000002E-2</v>
      </c>
      <c r="F2539" s="94">
        <f t="shared" si="160"/>
        <v>1055</v>
      </c>
      <c r="G2539" s="80" t="str">
        <f t="shared" si="161"/>
        <v>Chesney Vale</v>
      </c>
      <c r="H2539" s="81">
        <f t="shared" si="162"/>
        <v>0</v>
      </c>
    </row>
    <row r="2540" spans="2:8" x14ac:dyDescent="0.3">
      <c r="B2540" s="72">
        <v>2534</v>
      </c>
      <c r="C2540" s="92" t="s">
        <v>2772</v>
      </c>
      <c r="D2540" s="93">
        <f>VLOOKUP($B2540,'Data 2'!$A$6:$U$2935,2+$H$4)</f>
        <v>0</v>
      </c>
      <c r="E2540" s="93">
        <f t="shared" si="159"/>
        <v>2.5340000000000001E-2</v>
      </c>
      <c r="F2540" s="94">
        <f t="shared" si="160"/>
        <v>1054</v>
      </c>
      <c r="G2540" s="80" t="str">
        <f t="shared" si="161"/>
        <v>Cheshunt South</v>
      </c>
      <c r="H2540" s="81">
        <f t="shared" si="162"/>
        <v>0</v>
      </c>
    </row>
    <row r="2541" spans="2:8" x14ac:dyDescent="0.3">
      <c r="B2541" s="72">
        <v>2535</v>
      </c>
      <c r="C2541" s="92" t="s">
        <v>2773</v>
      </c>
      <c r="D2541" s="93">
        <f>VLOOKUP($B2541,'Data 2'!$A$6:$U$2935,2+$H$4)</f>
        <v>0</v>
      </c>
      <c r="E2541" s="93">
        <f t="shared" si="159"/>
        <v>2.5350000000000001E-2</v>
      </c>
      <c r="F2541" s="94">
        <f t="shared" si="160"/>
        <v>1053</v>
      </c>
      <c r="G2541" s="80" t="str">
        <f t="shared" si="161"/>
        <v>Cheshunt</v>
      </c>
      <c r="H2541" s="81">
        <f t="shared" si="162"/>
        <v>0</v>
      </c>
    </row>
    <row r="2542" spans="2:8" x14ac:dyDescent="0.3">
      <c r="B2542" s="72">
        <v>2536</v>
      </c>
      <c r="C2542" s="92" t="s">
        <v>2774</v>
      </c>
      <c r="D2542" s="93">
        <f>VLOOKUP($B2542,'Data 2'!$A$6:$U$2935,2+$H$4)</f>
        <v>0</v>
      </c>
      <c r="E2542" s="93">
        <f t="shared" si="159"/>
        <v>2.5360000000000001E-2</v>
      </c>
      <c r="F2542" s="94">
        <f t="shared" si="160"/>
        <v>1052</v>
      </c>
      <c r="G2542" s="80" t="str">
        <f t="shared" si="161"/>
        <v>Cherrypool</v>
      </c>
      <c r="H2542" s="81">
        <f t="shared" si="162"/>
        <v>0</v>
      </c>
    </row>
    <row r="2543" spans="2:8" x14ac:dyDescent="0.3">
      <c r="B2543" s="72">
        <v>2537</v>
      </c>
      <c r="C2543" s="92" t="s">
        <v>2775</v>
      </c>
      <c r="D2543" s="93">
        <f>VLOOKUP($B2543,'Data 2'!$A$6:$U$2935,2+$H$4)</f>
        <v>0</v>
      </c>
      <c r="E2543" s="93">
        <f t="shared" si="159"/>
        <v>2.5370000000000004E-2</v>
      </c>
      <c r="F2543" s="94">
        <f t="shared" si="160"/>
        <v>1051</v>
      </c>
      <c r="G2543" s="80" t="str">
        <f t="shared" si="161"/>
        <v>Cherokee</v>
      </c>
      <c r="H2543" s="81">
        <f t="shared" si="162"/>
        <v>0</v>
      </c>
    </row>
    <row r="2544" spans="2:8" x14ac:dyDescent="0.3">
      <c r="B2544" s="72">
        <v>2538</v>
      </c>
      <c r="C2544" s="92" t="s">
        <v>2776</v>
      </c>
      <c r="D2544" s="93">
        <f>VLOOKUP($B2544,'Data 2'!$A$6:$U$2935,2+$H$4)</f>
        <v>0</v>
      </c>
      <c r="E2544" s="93">
        <f t="shared" si="159"/>
        <v>2.5380000000000003E-2</v>
      </c>
      <c r="F2544" s="94">
        <f t="shared" si="160"/>
        <v>1050</v>
      </c>
      <c r="G2544" s="80" t="str">
        <f t="shared" si="161"/>
        <v>Chepstowe</v>
      </c>
      <c r="H2544" s="81">
        <f t="shared" si="162"/>
        <v>0</v>
      </c>
    </row>
    <row r="2545" spans="2:8" x14ac:dyDescent="0.3">
      <c r="B2545" s="72">
        <v>2539</v>
      </c>
      <c r="C2545" s="92" t="s">
        <v>2777</v>
      </c>
      <c r="D2545" s="93">
        <f>VLOOKUP($B2545,'Data 2'!$A$6:$U$2935,2+$H$4)</f>
        <v>0</v>
      </c>
      <c r="E2545" s="93">
        <f t="shared" si="159"/>
        <v>2.5390000000000003E-2</v>
      </c>
      <c r="F2545" s="94">
        <f t="shared" si="160"/>
        <v>1049</v>
      </c>
      <c r="G2545" s="80" t="str">
        <f t="shared" si="161"/>
        <v>Chatsworth (Vic.)</v>
      </c>
      <c r="H2545" s="81">
        <f t="shared" si="162"/>
        <v>0</v>
      </c>
    </row>
    <row r="2546" spans="2:8" x14ac:dyDescent="0.3">
      <c r="B2546" s="72">
        <v>2540</v>
      </c>
      <c r="C2546" s="92" t="s">
        <v>2778</v>
      </c>
      <c r="D2546" s="93">
        <f>VLOOKUP($B2546,'Data 2'!$A$6:$U$2935,2+$H$4)</f>
        <v>0</v>
      </c>
      <c r="E2546" s="93">
        <f t="shared" si="159"/>
        <v>2.5400000000000002E-2</v>
      </c>
      <c r="F2546" s="94">
        <f t="shared" si="160"/>
        <v>1048</v>
      </c>
      <c r="G2546" s="80" t="str">
        <f t="shared" si="161"/>
        <v>Charleroi</v>
      </c>
      <c r="H2546" s="81">
        <f t="shared" si="162"/>
        <v>0</v>
      </c>
    </row>
    <row r="2547" spans="2:8" x14ac:dyDescent="0.3">
      <c r="B2547" s="72">
        <v>2541</v>
      </c>
      <c r="C2547" s="92" t="s">
        <v>2779</v>
      </c>
      <c r="D2547" s="93">
        <f>VLOOKUP($B2547,'Data 2'!$A$6:$U$2935,2+$H$4)</f>
        <v>0</v>
      </c>
      <c r="E2547" s="93">
        <f t="shared" si="159"/>
        <v>2.5410000000000002E-2</v>
      </c>
      <c r="F2547" s="94">
        <f t="shared" si="160"/>
        <v>1047</v>
      </c>
      <c r="G2547" s="80" t="str">
        <f t="shared" si="161"/>
        <v>Charam</v>
      </c>
      <c r="H2547" s="81">
        <f t="shared" si="162"/>
        <v>0</v>
      </c>
    </row>
    <row r="2548" spans="2:8" x14ac:dyDescent="0.3">
      <c r="B2548" s="72">
        <v>2542</v>
      </c>
      <c r="C2548" s="92" t="s">
        <v>2780</v>
      </c>
      <c r="D2548" s="93">
        <f>VLOOKUP($B2548,'Data 2'!$A$6:$U$2935,2+$H$4)</f>
        <v>0</v>
      </c>
      <c r="E2548" s="93">
        <f t="shared" si="159"/>
        <v>2.5420000000000002E-2</v>
      </c>
      <c r="F2548" s="94">
        <f t="shared" si="160"/>
        <v>1046</v>
      </c>
      <c r="G2548" s="80" t="str">
        <f t="shared" si="161"/>
        <v>Chapple Vale</v>
      </c>
      <c r="H2548" s="81">
        <f t="shared" si="162"/>
        <v>0</v>
      </c>
    </row>
    <row r="2549" spans="2:8" x14ac:dyDescent="0.3">
      <c r="B2549" s="72">
        <v>2543</v>
      </c>
      <c r="C2549" s="92" t="s">
        <v>2781</v>
      </c>
      <c r="D2549" s="93">
        <f>VLOOKUP($B2549,'Data 2'!$A$6:$U$2935,2+$H$4)</f>
        <v>8.4745762711864394</v>
      </c>
      <c r="E2549" s="93">
        <f t="shared" si="159"/>
        <v>8.5000062711864395</v>
      </c>
      <c r="F2549" s="94">
        <f t="shared" si="160"/>
        <v>205</v>
      </c>
      <c r="G2549" s="80" t="str">
        <f t="shared" si="161"/>
        <v>Chapel Flat</v>
      </c>
      <c r="H2549" s="81">
        <f t="shared" si="162"/>
        <v>0</v>
      </c>
    </row>
    <row r="2550" spans="2:8" x14ac:dyDescent="0.3">
      <c r="B2550" s="72">
        <v>2544</v>
      </c>
      <c r="C2550" s="92" t="s">
        <v>2782</v>
      </c>
      <c r="D2550" s="93">
        <f>VLOOKUP($B2550,'Data 2'!$A$6:$U$2935,2+$H$4)</f>
        <v>0</v>
      </c>
      <c r="E2550" s="93">
        <f t="shared" si="159"/>
        <v>2.5440000000000001E-2</v>
      </c>
      <c r="F2550" s="94">
        <f t="shared" si="160"/>
        <v>1045</v>
      </c>
      <c r="G2550" s="80" t="str">
        <f t="shared" si="161"/>
        <v>Chandlers Creek</v>
      </c>
      <c r="H2550" s="81">
        <f t="shared" si="162"/>
        <v>0</v>
      </c>
    </row>
    <row r="2551" spans="2:8" x14ac:dyDescent="0.3">
      <c r="B2551" s="72">
        <v>2545</v>
      </c>
      <c r="C2551" s="92" t="s">
        <v>2783</v>
      </c>
      <c r="D2551" s="93">
        <f>VLOOKUP($B2551,'Data 2'!$A$6:$U$2935,2+$H$4)</f>
        <v>0</v>
      </c>
      <c r="E2551" s="93">
        <f t="shared" si="159"/>
        <v>2.545E-2</v>
      </c>
      <c r="F2551" s="94">
        <f t="shared" si="160"/>
        <v>1044</v>
      </c>
      <c r="G2551" s="80" t="str">
        <f t="shared" si="161"/>
        <v>Ceres</v>
      </c>
      <c r="H2551" s="81">
        <f t="shared" si="162"/>
        <v>0</v>
      </c>
    </row>
    <row r="2552" spans="2:8" x14ac:dyDescent="0.3">
      <c r="B2552" s="72">
        <v>2546</v>
      </c>
      <c r="C2552" s="92" t="s">
        <v>2784</v>
      </c>
      <c r="D2552" s="93">
        <f>VLOOKUP($B2552,'Data 2'!$A$6:$U$2935,2+$H$4)</f>
        <v>2.9411764705882351</v>
      </c>
      <c r="E2552" s="93">
        <f t="shared" si="159"/>
        <v>2.9666364705882349</v>
      </c>
      <c r="F2552" s="94">
        <f t="shared" si="160"/>
        <v>594</v>
      </c>
      <c r="G2552" s="80" t="str">
        <f t="shared" si="161"/>
        <v>Cavendish</v>
      </c>
      <c r="H2552" s="81">
        <f t="shared" si="162"/>
        <v>0</v>
      </c>
    </row>
    <row r="2553" spans="2:8" x14ac:dyDescent="0.3">
      <c r="B2553" s="72">
        <v>2547</v>
      </c>
      <c r="C2553" s="92" t="s">
        <v>534</v>
      </c>
      <c r="D2553" s="93">
        <f>VLOOKUP($B2553,'Data 2'!$A$6:$U$2935,2+$H$4)</f>
        <v>0.86058519793459543</v>
      </c>
      <c r="E2553" s="93">
        <f t="shared" si="159"/>
        <v>0.88605519793459542</v>
      </c>
      <c r="F2553" s="94">
        <f t="shared" si="160"/>
        <v>735</v>
      </c>
      <c r="G2553" s="80" t="str">
        <f t="shared" si="161"/>
        <v>Caveat</v>
      </c>
      <c r="H2553" s="81">
        <f t="shared" si="162"/>
        <v>0</v>
      </c>
    </row>
    <row r="2554" spans="2:8" x14ac:dyDescent="0.3">
      <c r="B2554" s="72">
        <v>2548</v>
      </c>
      <c r="C2554" s="92" t="s">
        <v>2785</v>
      </c>
      <c r="D2554" s="93">
        <f>VLOOKUP($B2554,'Data 2'!$A$6:$U$2935,2+$H$4)</f>
        <v>0</v>
      </c>
      <c r="E2554" s="93">
        <f t="shared" si="159"/>
        <v>2.5480000000000003E-2</v>
      </c>
      <c r="F2554" s="94">
        <f t="shared" si="160"/>
        <v>1043</v>
      </c>
      <c r="G2554" s="80" t="str">
        <f t="shared" si="161"/>
        <v>Caulfield East</v>
      </c>
      <c r="H2554" s="81">
        <f t="shared" si="162"/>
        <v>0</v>
      </c>
    </row>
    <row r="2555" spans="2:8" x14ac:dyDescent="0.3">
      <c r="B2555" s="72">
        <v>2549</v>
      </c>
      <c r="C2555" s="92" t="s">
        <v>2786</v>
      </c>
      <c r="D2555" s="93">
        <f>VLOOKUP($B2555,'Data 2'!$A$6:$U$2935,2+$H$4)</f>
        <v>0</v>
      </c>
      <c r="E2555" s="93">
        <f t="shared" si="159"/>
        <v>2.5490000000000002E-2</v>
      </c>
      <c r="F2555" s="94">
        <f t="shared" si="160"/>
        <v>1042</v>
      </c>
      <c r="G2555" s="80" t="str">
        <f t="shared" si="161"/>
        <v>Catumnal</v>
      </c>
      <c r="H2555" s="81">
        <f t="shared" si="162"/>
        <v>0</v>
      </c>
    </row>
    <row r="2556" spans="2:8" x14ac:dyDescent="0.3">
      <c r="B2556" s="72">
        <v>2550</v>
      </c>
      <c r="C2556" s="92" t="s">
        <v>535</v>
      </c>
      <c r="D2556" s="93">
        <f>VLOOKUP($B2556,'Data 2'!$A$6:$U$2935,2+$H$4)</f>
        <v>3.9473684210526314</v>
      </c>
      <c r="E2556" s="93">
        <f t="shared" si="159"/>
        <v>3.9728684210526315</v>
      </c>
      <c r="F2556" s="94">
        <f t="shared" si="160"/>
        <v>508</v>
      </c>
      <c r="G2556" s="80" t="str">
        <f t="shared" si="161"/>
        <v>Cathkin</v>
      </c>
      <c r="H2556" s="81">
        <f t="shared" si="162"/>
        <v>0</v>
      </c>
    </row>
    <row r="2557" spans="2:8" x14ac:dyDescent="0.3">
      <c r="B2557" s="72">
        <v>2551</v>
      </c>
      <c r="C2557" s="92" t="s">
        <v>2787</v>
      </c>
      <c r="D2557" s="93">
        <f>VLOOKUP($B2557,'Data 2'!$A$6:$U$2935,2+$H$4)</f>
        <v>3.9877300613496933</v>
      </c>
      <c r="E2557" s="93">
        <f t="shared" si="159"/>
        <v>4.013240061349693</v>
      </c>
      <c r="F2557" s="94">
        <f t="shared" si="160"/>
        <v>503</v>
      </c>
      <c r="G2557" s="80" t="str">
        <f t="shared" si="161"/>
        <v>Cathcart (Vic.)</v>
      </c>
      <c r="H2557" s="81">
        <f t="shared" si="162"/>
        <v>0</v>
      </c>
    </row>
    <row r="2558" spans="2:8" x14ac:dyDescent="0.3">
      <c r="B2558" s="72">
        <v>2552</v>
      </c>
      <c r="C2558" s="92" t="s">
        <v>2788</v>
      </c>
      <c r="D2558" s="93">
        <f>VLOOKUP($B2558,'Data 2'!$A$6:$U$2935,2+$H$4)</f>
        <v>0</v>
      </c>
      <c r="E2558" s="93">
        <f t="shared" si="159"/>
        <v>2.5520000000000001E-2</v>
      </c>
      <c r="F2558" s="94">
        <f t="shared" si="160"/>
        <v>1041</v>
      </c>
      <c r="G2558" s="80" t="str">
        <f t="shared" si="161"/>
        <v>Catani</v>
      </c>
      <c r="H2558" s="81">
        <f t="shared" si="162"/>
        <v>0</v>
      </c>
    </row>
    <row r="2559" spans="2:8" x14ac:dyDescent="0.3">
      <c r="B2559" s="72">
        <v>2553</v>
      </c>
      <c r="C2559" s="92" t="s">
        <v>2789</v>
      </c>
      <c r="D2559" s="93">
        <f>VLOOKUP($B2559,'Data 2'!$A$6:$U$2935,2+$H$4)</f>
        <v>0</v>
      </c>
      <c r="E2559" s="93">
        <f t="shared" si="159"/>
        <v>2.5530000000000001E-2</v>
      </c>
      <c r="F2559" s="94">
        <f t="shared" si="160"/>
        <v>1040</v>
      </c>
      <c r="G2559" s="80" t="str">
        <f t="shared" si="161"/>
        <v>Castle Donnington</v>
      </c>
      <c r="H2559" s="81">
        <f t="shared" si="162"/>
        <v>0</v>
      </c>
    </row>
    <row r="2560" spans="2:8" x14ac:dyDescent="0.3">
      <c r="B2560" s="72">
        <v>2554</v>
      </c>
      <c r="C2560" s="92" t="s">
        <v>2790</v>
      </c>
      <c r="D2560" s="93">
        <f>VLOOKUP($B2560,'Data 2'!$A$6:$U$2935,2+$H$4)</f>
        <v>0</v>
      </c>
      <c r="E2560" s="93">
        <f t="shared" si="159"/>
        <v>2.5540000000000004E-2</v>
      </c>
      <c r="F2560" s="94">
        <f t="shared" si="160"/>
        <v>1039</v>
      </c>
      <c r="G2560" s="80" t="str">
        <f t="shared" si="161"/>
        <v>Castle Creek (Vic.)</v>
      </c>
      <c r="H2560" s="81">
        <f t="shared" si="162"/>
        <v>0</v>
      </c>
    </row>
    <row r="2561" spans="2:8" x14ac:dyDescent="0.3">
      <c r="B2561" s="72">
        <v>2555</v>
      </c>
      <c r="C2561" s="92" t="s">
        <v>2791</v>
      </c>
      <c r="D2561" s="93">
        <f>VLOOKUP($B2561,'Data 2'!$A$6:$U$2935,2+$H$4)</f>
        <v>0</v>
      </c>
      <c r="E2561" s="93">
        <f t="shared" si="159"/>
        <v>2.5550000000000003E-2</v>
      </c>
      <c r="F2561" s="94">
        <f t="shared" si="160"/>
        <v>1038</v>
      </c>
      <c r="G2561" s="80" t="str">
        <f t="shared" si="161"/>
        <v>Castella</v>
      </c>
      <c r="H2561" s="81">
        <f t="shared" si="162"/>
        <v>0</v>
      </c>
    </row>
    <row r="2562" spans="2:8" x14ac:dyDescent="0.3">
      <c r="B2562" s="72">
        <v>2556</v>
      </c>
      <c r="C2562" s="92" t="s">
        <v>2792</v>
      </c>
      <c r="D2562" s="93">
        <f>VLOOKUP($B2562,'Data 2'!$A$6:$U$2935,2+$H$4)</f>
        <v>0</v>
      </c>
      <c r="E2562" s="93">
        <f t="shared" si="159"/>
        <v>2.5560000000000003E-2</v>
      </c>
      <c r="F2562" s="94">
        <f t="shared" si="160"/>
        <v>1037</v>
      </c>
      <c r="G2562" s="80" t="str">
        <f t="shared" si="161"/>
        <v>Cassilis (Vic.)</v>
      </c>
      <c r="H2562" s="81">
        <f t="shared" si="162"/>
        <v>0</v>
      </c>
    </row>
    <row r="2563" spans="2:8" x14ac:dyDescent="0.3">
      <c r="B2563" s="72">
        <v>2557</v>
      </c>
      <c r="C2563" s="92" t="s">
        <v>2793</v>
      </c>
      <c r="D2563" s="93">
        <f>VLOOKUP($B2563,'Data 2'!$A$6:$U$2935,2+$H$4)</f>
        <v>0</v>
      </c>
      <c r="E2563" s="93">
        <f t="shared" si="159"/>
        <v>2.5570000000000002E-2</v>
      </c>
      <c r="F2563" s="94">
        <f t="shared" si="160"/>
        <v>1036</v>
      </c>
      <c r="G2563" s="80" t="str">
        <f t="shared" si="161"/>
        <v>Cashmore</v>
      </c>
      <c r="H2563" s="81">
        <f t="shared" si="162"/>
        <v>0</v>
      </c>
    </row>
    <row r="2564" spans="2:8" x14ac:dyDescent="0.3">
      <c r="B2564" s="72">
        <v>2558</v>
      </c>
      <c r="C2564" s="92" t="s">
        <v>2794</v>
      </c>
      <c r="D2564" s="93">
        <f>VLOOKUP($B2564,'Data 2'!$A$6:$U$2935,2+$H$4)</f>
        <v>0</v>
      </c>
      <c r="E2564" s="93">
        <f t="shared" si="159"/>
        <v>2.5580000000000002E-2</v>
      </c>
      <c r="F2564" s="94">
        <f t="shared" si="160"/>
        <v>1035</v>
      </c>
      <c r="G2564" s="80" t="str">
        <f t="shared" si="161"/>
        <v>Carwarp</v>
      </c>
      <c r="H2564" s="81">
        <f t="shared" si="162"/>
        <v>0</v>
      </c>
    </row>
    <row r="2565" spans="2:8" x14ac:dyDescent="0.3">
      <c r="B2565" s="72">
        <v>2559</v>
      </c>
      <c r="C2565" s="92" t="s">
        <v>2795</v>
      </c>
      <c r="D2565" s="93">
        <f>VLOOKUP($B2565,'Data 2'!$A$6:$U$2935,2+$H$4)</f>
        <v>0</v>
      </c>
      <c r="E2565" s="93">
        <f t="shared" si="159"/>
        <v>2.5590000000000002E-2</v>
      </c>
      <c r="F2565" s="94">
        <f t="shared" si="160"/>
        <v>1034</v>
      </c>
      <c r="G2565" s="80" t="str">
        <f t="shared" si="161"/>
        <v>Carron</v>
      </c>
      <c r="H2565" s="81">
        <f t="shared" si="162"/>
        <v>0</v>
      </c>
    </row>
    <row r="2566" spans="2:8" x14ac:dyDescent="0.3">
      <c r="B2566" s="72">
        <v>2560</v>
      </c>
      <c r="C2566" s="92" t="s">
        <v>2796</v>
      </c>
      <c r="D2566" s="93">
        <f>VLOOKUP($B2566,'Data 2'!$A$6:$U$2935,2+$H$4)</f>
        <v>0</v>
      </c>
      <c r="E2566" s="93">
        <f t="shared" si="159"/>
        <v>2.5600000000000001E-2</v>
      </c>
      <c r="F2566" s="94">
        <f t="shared" si="160"/>
        <v>1033</v>
      </c>
      <c r="G2566" s="80" t="str">
        <f t="shared" si="161"/>
        <v>Carranballac</v>
      </c>
      <c r="H2566" s="81">
        <f t="shared" si="162"/>
        <v>0</v>
      </c>
    </row>
    <row r="2567" spans="2:8" x14ac:dyDescent="0.3">
      <c r="B2567" s="72">
        <v>2561</v>
      </c>
      <c r="C2567" s="92" t="s">
        <v>2797</v>
      </c>
      <c r="D2567" s="93">
        <f>VLOOKUP($B2567,'Data 2'!$A$6:$U$2935,2+$H$4)</f>
        <v>0</v>
      </c>
      <c r="E2567" s="93">
        <f t="shared" si="159"/>
        <v>2.5610000000000001E-2</v>
      </c>
      <c r="F2567" s="94">
        <f t="shared" si="160"/>
        <v>1032</v>
      </c>
      <c r="G2567" s="80" t="str">
        <f t="shared" si="161"/>
        <v>Carrajung South</v>
      </c>
      <c r="H2567" s="81">
        <f t="shared" si="162"/>
        <v>0</v>
      </c>
    </row>
    <row r="2568" spans="2:8" x14ac:dyDescent="0.3">
      <c r="B2568" s="72">
        <v>2562</v>
      </c>
      <c r="C2568" s="92" t="s">
        <v>2798</v>
      </c>
      <c r="D2568" s="93">
        <f>VLOOKUP($B2568,'Data 2'!$A$6:$U$2935,2+$H$4)</f>
        <v>0</v>
      </c>
      <c r="E2568" s="93">
        <f t="shared" ref="E2568:E2631" si="163">D2568+0.00001*B2568</f>
        <v>2.562E-2</v>
      </c>
      <c r="F2568" s="94">
        <f t="shared" ref="F2568:F2631" si="164">RANK(E2568,E$7:E$2935)</f>
        <v>1031</v>
      </c>
      <c r="G2568" s="80" t="str">
        <f t="shared" ref="G2568:G2631" si="165">VLOOKUP(MATCH(B2568,F$7:F$2935,0),$B$7:$D$2935,2)</f>
        <v>Carrajung Lower</v>
      </c>
      <c r="H2568" s="81">
        <f t="shared" ref="H2568:H2631" si="166">VLOOKUP(MATCH(B2568,F$7:F$2935,0),$B$7:$D$2935,3)</f>
        <v>0</v>
      </c>
    </row>
    <row r="2569" spans="2:8" x14ac:dyDescent="0.3">
      <c r="B2569" s="72">
        <v>2563</v>
      </c>
      <c r="C2569" s="92" t="s">
        <v>182</v>
      </c>
      <c r="D2569" s="93">
        <f>VLOOKUP($B2569,'Data 2'!$A$6:$U$2935,2+$H$4)</f>
        <v>0</v>
      </c>
      <c r="E2569" s="93">
        <f t="shared" si="163"/>
        <v>2.5630000000000003E-2</v>
      </c>
      <c r="F2569" s="94">
        <f t="shared" si="164"/>
        <v>1030</v>
      </c>
      <c r="G2569" s="80" t="str">
        <f t="shared" si="165"/>
        <v>Carrajung</v>
      </c>
      <c r="H2569" s="81">
        <f t="shared" si="166"/>
        <v>0</v>
      </c>
    </row>
    <row r="2570" spans="2:8" x14ac:dyDescent="0.3">
      <c r="B2570" s="72">
        <v>2564</v>
      </c>
      <c r="C2570" s="92" t="s">
        <v>2799</v>
      </c>
      <c r="D2570" s="93">
        <f>VLOOKUP($B2570,'Data 2'!$A$6:$U$2935,2+$H$4)</f>
        <v>0</v>
      </c>
      <c r="E2570" s="93">
        <f t="shared" si="163"/>
        <v>2.5640000000000003E-2</v>
      </c>
      <c r="F2570" s="94">
        <f t="shared" si="164"/>
        <v>1029</v>
      </c>
      <c r="G2570" s="80" t="str">
        <f t="shared" si="165"/>
        <v>Carngham</v>
      </c>
      <c r="H2570" s="81">
        <f t="shared" si="166"/>
        <v>0</v>
      </c>
    </row>
    <row r="2571" spans="2:8" x14ac:dyDescent="0.3">
      <c r="B2571" s="72">
        <v>2565</v>
      </c>
      <c r="C2571" s="92" t="s">
        <v>2800</v>
      </c>
      <c r="D2571" s="93">
        <f>VLOOKUP($B2571,'Data 2'!$A$6:$U$2935,2+$H$4)</f>
        <v>6.1135371179039302</v>
      </c>
      <c r="E2571" s="93">
        <f t="shared" si="163"/>
        <v>6.1391871179039299</v>
      </c>
      <c r="F2571" s="94">
        <f t="shared" si="164"/>
        <v>337</v>
      </c>
      <c r="G2571" s="80" t="str">
        <f t="shared" si="165"/>
        <v>Carlyle</v>
      </c>
      <c r="H2571" s="81">
        <f t="shared" si="166"/>
        <v>0</v>
      </c>
    </row>
    <row r="2572" spans="2:8" x14ac:dyDescent="0.3">
      <c r="B2572" s="72">
        <v>2566</v>
      </c>
      <c r="C2572" s="92" t="s">
        <v>2801</v>
      </c>
      <c r="D2572" s="93">
        <f>VLOOKUP($B2572,'Data 2'!$A$6:$U$2935,2+$H$4)</f>
        <v>0</v>
      </c>
      <c r="E2572" s="93">
        <f t="shared" si="163"/>
        <v>2.5660000000000002E-2</v>
      </c>
      <c r="F2572" s="94">
        <f t="shared" si="164"/>
        <v>1028</v>
      </c>
      <c r="G2572" s="80" t="str">
        <f t="shared" si="165"/>
        <v>Carlsruhe</v>
      </c>
      <c r="H2572" s="81">
        <f t="shared" si="166"/>
        <v>0</v>
      </c>
    </row>
    <row r="2573" spans="2:8" x14ac:dyDescent="0.3">
      <c r="B2573" s="72">
        <v>2567</v>
      </c>
      <c r="C2573" s="92" t="s">
        <v>2802</v>
      </c>
      <c r="D2573" s="93">
        <f>VLOOKUP($B2573,'Data 2'!$A$6:$U$2935,2+$H$4)</f>
        <v>0</v>
      </c>
      <c r="E2573" s="93">
        <f t="shared" si="163"/>
        <v>2.5670000000000002E-2</v>
      </c>
      <c r="F2573" s="94">
        <f t="shared" si="164"/>
        <v>1027</v>
      </c>
      <c r="G2573" s="80" t="str">
        <f t="shared" si="165"/>
        <v>Carlisle River</v>
      </c>
      <c r="H2573" s="81">
        <f t="shared" si="166"/>
        <v>0</v>
      </c>
    </row>
    <row r="2574" spans="2:8" x14ac:dyDescent="0.3">
      <c r="B2574" s="72">
        <v>2568</v>
      </c>
      <c r="C2574" s="92" t="s">
        <v>2803</v>
      </c>
      <c r="D2574" s="93">
        <f>VLOOKUP($B2574,'Data 2'!$A$6:$U$2935,2+$H$4)</f>
        <v>0</v>
      </c>
      <c r="E2574" s="93">
        <f t="shared" si="163"/>
        <v>2.5680000000000001E-2</v>
      </c>
      <c r="F2574" s="94">
        <f t="shared" si="164"/>
        <v>1026</v>
      </c>
      <c r="G2574" s="80" t="str">
        <f t="shared" si="165"/>
        <v>Caringal</v>
      </c>
      <c r="H2574" s="81">
        <f t="shared" si="166"/>
        <v>0</v>
      </c>
    </row>
    <row r="2575" spans="2:8" x14ac:dyDescent="0.3">
      <c r="B2575" s="72">
        <v>2569</v>
      </c>
      <c r="C2575" s="92" t="s">
        <v>536</v>
      </c>
      <c r="D2575" s="93">
        <f>VLOOKUP($B2575,'Data 2'!$A$6:$U$2935,2+$H$4)</f>
        <v>8.6657496561210454</v>
      </c>
      <c r="E2575" s="93">
        <f t="shared" si="163"/>
        <v>8.6914396561210463</v>
      </c>
      <c r="F2575" s="94">
        <f t="shared" si="164"/>
        <v>197</v>
      </c>
      <c r="G2575" s="80" t="str">
        <f t="shared" si="165"/>
        <v>Carina (Vic.)</v>
      </c>
      <c r="H2575" s="81">
        <f t="shared" si="166"/>
        <v>0</v>
      </c>
    </row>
    <row r="2576" spans="2:8" x14ac:dyDescent="0.3">
      <c r="B2576" s="72">
        <v>2570</v>
      </c>
      <c r="C2576" s="92" t="s">
        <v>2804</v>
      </c>
      <c r="D2576" s="93">
        <f>VLOOKUP($B2576,'Data 2'!$A$6:$U$2935,2+$H$4)</f>
        <v>4.1666666666666661</v>
      </c>
      <c r="E2576" s="93">
        <f t="shared" si="163"/>
        <v>4.1923666666666657</v>
      </c>
      <c r="F2576" s="94">
        <f t="shared" si="164"/>
        <v>480</v>
      </c>
      <c r="G2576" s="80" t="str">
        <f t="shared" si="165"/>
        <v>Cargerie</v>
      </c>
      <c r="H2576" s="81">
        <f t="shared" si="166"/>
        <v>0</v>
      </c>
    </row>
    <row r="2577" spans="2:8" x14ac:dyDescent="0.3">
      <c r="B2577" s="72">
        <v>2571</v>
      </c>
      <c r="C2577" s="92" t="s">
        <v>2805</v>
      </c>
      <c r="D2577" s="93">
        <f>VLOOKUP($B2577,'Data 2'!$A$6:$U$2935,2+$H$4)</f>
        <v>0</v>
      </c>
      <c r="E2577" s="93">
        <f t="shared" si="163"/>
        <v>2.5710000000000004E-2</v>
      </c>
      <c r="F2577" s="94">
        <f t="shared" si="164"/>
        <v>1025</v>
      </c>
      <c r="G2577" s="80" t="str">
        <f t="shared" si="165"/>
        <v>Cardross</v>
      </c>
      <c r="H2577" s="81">
        <f t="shared" si="166"/>
        <v>0</v>
      </c>
    </row>
    <row r="2578" spans="2:8" x14ac:dyDescent="0.3">
      <c r="B2578" s="72">
        <v>2572</v>
      </c>
      <c r="C2578" s="92" t="s">
        <v>537</v>
      </c>
      <c r="D2578" s="93">
        <f>VLOOKUP($B2578,'Data 2'!$A$6:$U$2935,2+$H$4)</f>
        <v>0</v>
      </c>
      <c r="E2578" s="93">
        <f t="shared" si="163"/>
        <v>2.5720000000000003E-2</v>
      </c>
      <c r="F2578" s="94">
        <f t="shared" si="164"/>
        <v>1024</v>
      </c>
      <c r="G2578" s="80" t="str">
        <f t="shared" si="165"/>
        <v>Cardinia</v>
      </c>
      <c r="H2578" s="81">
        <f t="shared" si="166"/>
        <v>0</v>
      </c>
    </row>
    <row r="2579" spans="2:8" x14ac:dyDescent="0.3">
      <c r="B2579" s="72">
        <v>2573</v>
      </c>
      <c r="C2579" s="92" t="s">
        <v>2806</v>
      </c>
      <c r="D2579" s="93">
        <f>VLOOKUP($B2579,'Data 2'!$A$6:$U$2935,2+$H$4)</f>
        <v>0</v>
      </c>
      <c r="E2579" s="93">
        <f t="shared" si="163"/>
        <v>2.5730000000000003E-2</v>
      </c>
      <c r="F2579" s="94">
        <f t="shared" si="164"/>
        <v>1023</v>
      </c>
      <c r="G2579" s="80" t="str">
        <f t="shared" si="165"/>
        <v>Cardigan</v>
      </c>
      <c r="H2579" s="81">
        <f t="shared" si="166"/>
        <v>0</v>
      </c>
    </row>
    <row r="2580" spans="2:8" x14ac:dyDescent="0.3">
      <c r="B2580" s="72">
        <v>2574</v>
      </c>
      <c r="C2580" s="92" t="s">
        <v>2807</v>
      </c>
      <c r="D2580" s="93">
        <f>VLOOKUP($B2580,'Data 2'!$A$6:$U$2935,2+$H$4)</f>
        <v>0</v>
      </c>
      <c r="E2580" s="93">
        <f t="shared" si="163"/>
        <v>2.5740000000000002E-2</v>
      </c>
      <c r="F2580" s="94">
        <f t="shared" si="164"/>
        <v>1022</v>
      </c>
      <c r="G2580" s="80" t="str">
        <f t="shared" si="165"/>
        <v>Carboor</v>
      </c>
      <c r="H2580" s="81">
        <f t="shared" si="166"/>
        <v>0</v>
      </c>
    </row>
    <row r="2581" spans="2:8" x14ac:dyDescent="0.3">
      <c r="B2581" s="72">
        <v>2575</v>
      </c>
      <c r="C2581" s="92" t="s">
        <v>2808</v>
      </c>
      <c r="D2581" s="93">
        <f>VLOOKUP($B2581,'Data 2'!$A$6:$U$2935,2+$H$4)</f>
        <v>0</v>
      </c>
      <c r="E2581" s="93">
        <f t="shared" si="163"/>
        <v>2.5750000000000002E-2</v>
      </c>
      <c r="F2581" s="94">
        <f t="shared" si="164"/>
        <v>1021</v>
      </c>
      <c r="G2581" s="80" t="str">
        <f t="shared" si="165"/>
        <v>Carapook</v>
      </c>
      <c r="H2581" s="81">
        <f t="shared" si="166"/>
        <v>0</v>
      </c>
    </row>
    <row r="2582" spans="2:8" x14ac:dyDescent="0.3">
      <c r="B2582" s="72">
        <v>2576</v>
      </c>
      <c r="C2582" s="92" t="s">
        <v>2809</v>
      </c>
      <c r="D2582" s="93">
        <f>VLOOKUP($B2582,'Data 2'!$A$6:$U$2935,2+$H$4)</f>
        <v>0</v>
      </c>
      <c r="E2582" s="93">
        <f t="shared" si="163"/>
        <v>2.5760000000000002E-2</v>
      </c>
      <c r="F2582" s="94">
        <f t="shared" si="164"/>
        <v>1020</v>
      </c>
      <c r="G2582" s="80" t="str">
        <f t="shared" si="165"/>
        <v>Carapooee West</v>
      </c>
      <c r="H2582" s="81">
        <f t="shared" si="166"/>
        <v>0</v>
      </c>
    </row>
    <row r="2583" spans="2:8" x14ac:dyDescent="0.3">
      <c r="B2583" s="72">
        <v>2577</v>
      </c>
      <c r="C2583" s="92" t="s">
        <v>2810</v>
      </c>
      <c r="D2583" s="93">
        <f>VLOOKUP($B2583,'Data 2'!$A$6:$U$2935,2+$H$4)</f>
        <v>0</v>
      </c>
      <c r="E2583" s="93">
        <f t="shared" si="163"/>
        <v>2.5770000000000001E-2</v>
      </c>
      <c r="F2583" s="94">
        <f t="shared" si="164"/>
        <v>1019</v>
      </c>
      <c r="G2583" s="80" t="str">
        <f t="shared" si="165"/>
        <v>Carapooee</v>
      </c>
      <c r="H2583" s="81">
        <f t="shared" si="166"/>
        <v>0</v>
      </c>
    </row>
    <row r="2584" spans="2:8" x14ac:dyDescent="0.3">
      <c r="B2584" s="72">
        <v>2578</v>
      </c>
      <c r="C2584" s="92" t="s">
        <v>2811</v>
      </c>
      <c r="D2584" s="93">
        <f>VLOOKUP($B2584,'Data 2'!$A$6:$U$2935,2+$H$4)</f>
        <v>0</v>
      </c>
      <c r="E2584" s="93">
        <f t="shared" si="163"/>
        <v>2.5780000000000001E-2</v>
      </c>
      <c r="F2584" s="94">
        <f t="shared" si="164"/>
        <v>1018</v>
      </c>
      <c r="G2584" s="80" t="str">
        <f t="shared" si="165"/>
        <v>Caramut</v>
      </c>
      <c r="H2584" s="81">
        <f t="shared" si="166"/>
        <v>0</v>
      </c>
    </row>
    <row r="2585" spans="2:8" x14ac:dyDescent="0.3">
      <c r="B2585" s="72">
        <v>2579</v>
      </c>
      <c r="C2585" s="92" t="s">
        <v>2812</v>
      </c>
      <c r="D2585" s="93">
        <f>VLOOKUP($B2585,'Data 2'!$A$6:$U$2935,2+$H$4)</f>
        <v>0</v>
      </c>
      <c r="E2585" s="93">
        <f t="shared" si="163"/>
        <v>2.579E-2</v>
      </c>
      <c r="F2585" s="94">
        <f t="shared" si="164"/>
        <v>1017</v>
      </c>
      <c r="G2585" s="80" t="str">
        <f t="shared" si="165"/>
        <v>Caralulup</v>
      </c>
      <c r="H2585" s="81">
        <f t="shared" si="166"/>
        <v>0</v>
      </c>
    </row>
    <row r="2586" spans="2:8" x14ac:dyDescent="0.3">
      <c r="B2586" s="72">
        <v>2580</v>
      </c>
      <c r="C2586" s="92" t="s">
        <v>2813</v>
      </c>
      <c r="D2586" s="93">
        <f>VLOOKUP($B2586,'Data 2'!$A$6:$U$2935,2+$H$4)</f>
        <v>0</v>
      </c>
      <c r="E2586" s="93">
        <f t="shared" si="163"/>
        <v>2.5800000000000003E-2</v>
      </c>
      <c r="F2586" s="94">
        <f t="shared" si="164"/>
        <v>1016</v>
      </c>
      <c r="G2586" s="80" t="str">
        <f t="shared" si="165"/>
        <v>Carag Carag</v>
      </c>
      <c r="H2586" s="81">
        <f t="shared" si="166"/>
        <v>0</v>
      </c>
    </row>
    <row r="2587" spans="2:8" x14ac:dyDescent="0.3">
      <c r="B2587" s="72">
        <v>2581</v>
      </c>
      <c r="C2587" s="92" t="s">
        <v>2814</v>
      </c>
      <c r="D2587" s="93">
        <f>VLOOKUP($B2587,'Data 2'!$A$6:$U$2935,2+$H$4)</f>
        <v>0</v>
      </c>
      <c r="E2587" s="93">
        <f t="shared" si="163"/>
        <v>2.5810000000000003E-2</v>
      </c>
      <c r="F2587" s="94">
        <f t="shared" si="164"/>
        <v>1015</v>
      </c>
      <c r="G2587" s="80" t="str">
        <f t="shared" si="165"/>
        <v>Capels Crossing</v>
      </c>
      <c r="H2587" s="81">
        <f t="shared" si="166"/>
        <v>0</v>
      </c>
    </row>
    <row r="2588" spans="2:8" x14ac:dyDescent="0.3">
      <c r="B2588" s="72">
        <v>2582</v>
      </c>
      <c r="C2588" s="92" t="s">
        <v>538</v>
      </c>
      <c r="D2588" s="93">
        <f>VLOOKUP($B2588,'Data 2'!$A$6:$U$2935,2+$H$4)</f>
        <v>5.0651230101302458</v>
      </c>
      <c r="E2588" s="93">
        <f t="shared" si="163"/>
        <v>5.0909430101302462</v>
      </c>
      <c r="F2588" s="94">
        <f t="shared" si="164"/>
        <v>410</v>
      </c>
      <c r="G2588" s="80" t="str">
        <f t="shared" si="165"/>
        <v>Cape Schanck</v>
      </c>
      <c r="H2588" s="81">
        <f t="shared" si="166"/>
        <v>0</v>
      </c>
    </row>
    <row r="2589" spans="2:8" x14ac:dyDescent="0.3">
      <c r="B2589" s="72">
        <v>2583</v>
      </c>
      <c r="C2589" s="92" t="s">
        <v>2815</v>
      </c>
      <c r="D2589" s="93">
        <f>VLOOKUP($B2589,'Data 2'!$A$6:$U$2935,2+$H$4)</f>
        <v>0</v>
      </c>
      <c r="E2589" s="93">
        <f t="shared" si="163"/>
        <v>2.5830000000000002E-2</v>
      </c>
      <c r="F2589" s="94">
        <f t="shared" si="164"/>
        <v>1014</v>
      </c>
      <c r="G2589" s="80" t="str">
        <f t="shared" si="165"/>
        <v>Cape Paterson</v>
      </c>
      <c r="H2589" s="81">
        <f t="shared" si="166"/>
        <v>0</v>
      </c>
    </row>
    <row r="2590" spans="2:8" x14ac:dyDescent="0.3">
      <c r="B2590" s="72">
        <v>2584</v>
      </c>
      <c r="C2590" s="92" t="s">
        <v>2816</v>
      </c>
      <c r="D2590" s="93">
        <f>VLOOKUP($B2590,'Data 2'!$A$6:$U$2935,2+$H$4)</f>
        <v>0</v>
      </c>
      <c r="E2590" s="93">
        <f t="shared" si="163"/>
        <v>2.5840000000000002E-2</v>
      </c>
      <c r="F2590" s="94">
        <f t="shared" si="164"/>
        <v>1013</v>
      </c>
      <c r="G2590" s="80" t="str">
        <f t="shared" si="165"/>
        <v>Cape Otway</v>
      </c>
      <c r="H2590" s="81">
        <f t="shared" si="166"/>
        <v>0</v>
      </c>
    </row>
    <row r="2591" spans="2:8" x14ac:dyDescent="0.3">
      <c r="B2591" s="72">
        <v>2585</v>
      </c>
      <c r="C2591" s="92" t="s">
        <v>2817</v>
      </c>
      <c r="D2591" s="93">
        <f>VLOOKUP($B2591,'Data 2'!$A$6:$U$2935,2+$H$4)</f>
        <v>0</v>
      </c>
      <c r="E2591" s="93">
        <f t="shared" si="163"/>
        <v>2.5850000000000001E-2</v>
      </c>
      <c r="F2591" s="94">
        <f t="shared" si="164"/>
        <v>1012</v>
      </c>
      <c r="G2591" s="80" t="str">
        <f t="shared" si="165"/>
        <v>Cape Conran</v>
      </c>
      <c r="H2591" s="81">
        <f t="shared" si="166"/>
        <v>0</v>
      </c>
    </row>
    <row r="2592" spans="2:8" x14ac:dyDescent="0.3">
      <c r="B2592" s="72">
        <v>2586</v>
      </c>
      <c r="C2592" s="92" t="s">
        <v>539</v>
      </c>
      <c r="D2592" s="93">
        <f>VLOOKUP($B2592,'Data 2'!$A$6:$U$2935,2+$H$4)</f>
        <v>10.833333333333334</v>
      </c>
      <c r="E2592" s="93">
        <f t="shared" si="163"/>
        <v>10.859193333333334</v>
      </c>
      <c r="F2592" s="94">
        <f t="shared" si="164"/>
        <v>139</v>
      </c>
      <c r="G2592" s="80" t="str">
        <f t="shared" si="165"/>
        <v>Cape Clear</v>
      </c>
      <c r="H2592" s="81">
        <f t="shared" si="166"/>
        <v>0</v>
      </c>
    </row>
    <row r="2593" spans="2:8" x14ac:dyDescent="0.3">
      <c r="B2593" s="72">
        <v>2587</v>
      </c>
      <c r="C2593" s="92" t="s">
        <v>2818</v>
      </c>
      <c r="D2593" s="93">
        <f>VLOOKUP($B2593,'Data 2'!$A$6:$U$2935,2+$H$4)</f>
        <v>0</v>
      </c>
      <c r="E2593" s="93">
        <f t="shared" si="163"/>
        <v>2.5870000000000001E-2</v>
      </c>
      <c r="F2593" s="94">
        <f t="shared" si="164"/>
        <v>1011</v>
      </c>
      <c r="G2593" s="80" t="str">
        <f t="shared" si="165"/>
        <v>Cape Bridgewater</v>
      </c>
      <c r="H2593" s="81">
        <f t="shared" si="166"/>
        <v>0</v>
      </c>
    </row>
    <row r="2594" spans="2:8" x14ac:dyDescent="0.3">
      <c r="B2594" s="72">
        <v>2588</v>
      </c>
      <c r="C2594" s="92" t="s">
        <v>2819</v>
      </c>
      <c r="D2594" s="93">
        <f>VLOOKUP($B2594,'Data 2'!$A$6:$U$2935,2+$H$4)</f>
        <v>0</v>
      </c>
      <c r="E2594" s="93">
        <f t="shared" si="163"/>
        <v>2.5880000000000004E-2</v>
      </c>
      <c r="F2594" s="94">
        <f t="shared" si="164"/>
        <v>1010</v>
      </c>
      <c r="G2594" s="80" t="str">
        <f t="shared" si="165"/>
        <v>Cannum</v>
      </c>
      <c r="H2594" s="81">
        <f t="shared" si="166"/>
        <v>0</v>
      </c>
    </row>
    <row r="2595" spans="2:8" x14ac:dyDescent="0.3">
      <c r="B2595" s="72">
        <v>2589</v>
      </c>
      <c r="C2595" s="92" t="s">
        <v>2820</v>
      </c>
      <c r="D2595" s="93">
        <f>VLOOKUP($B2595,'Data 2'!$A$6:$U$2935,2+$H$4)</f>
        <v>0</v>
      </c>
      <c r="E2595" s="93">
        <f t="shared" si="163"/>
        <v>2.5890000000000003E-2</v>
      </c>
      <c r="F2595" s="94">
        <f t="shared" si="164"/>
        <v>1009</v>
      </c>
      <c r="G2595" s="80" t="str">
        <f t="shared" si="165"/>
        <v>Cannie</v>
      </c>
      <c r="H2595" s="81">
        <f t="shared" si="166"/>
        <v>0</v>
      </c>
    </row>
    <row r="2596" spans="2:8" x14ac:dyDescent="0.3">
      <c r="B2596" s="72">
        <v>2590</v>
      </c>
      <c r="C2596" s="92" t="s">
        <v>2821</v>
      </c>
      <c r="D2596" s="93">
        <f>VLOOKUP($B2596,'Data 2'!$A$6:$U$2935,2+$H$4)</f>
        <v>0</v>
      </c>
      <c r="E2596" s="93">
        <f t="shared" si="163"/>
        <v>2.5900000000000003E-2</v>
      </c>
      <c r="F2596" s="94">
        <f t="shared" si="164"/>
        <v>1008</v>
      </c>
      <c r="G2596" s="80" t="str">
        <f t="shared" si="165"/>
        <v>Caniambo</v>
      </c>
      <c r="H2596" s="81">
        <f t="shared" si="166"/>
        <v>0</v>
      </c>
    </row>
    <row r="2597" spans="2:8" x14ac:dyDescent="0.3">
      <c r="B2597" s="72">
        <v>2591</v>
      </c>
      <c r="C2597" s="92" t="s">
        <v>2822</v>
      </c>
      <c r="D2597" s="93">
        <f>VLOOKUP($B2597,'Data 2'!$A$6:$U$2935,2+$H$4)</f>
        <v>0</v>
      </c>
      <c r="E2597" s="93">
        <f t="shared" si="163"/>
        <v>2.5910000000000002E-2</v>
      </c>
      <c r="F2597" s="94">
        <f t="shared" si="164"/>
        <v>1007</v>
      </c>
      <c r="G2597" s="80" t="str">
        <f t="shared" si="165"/>
        <v>Canary Island</v>
      </c>
      <c r="H2597" s="81">
        <f t="shared" si="166"/>
        <v>0</v>
      </c>
    </row>
    <row r="2598" spans="2:8" x14ac:dyDescent="0.3">
      <c r="B2598" s="72">
        <v>2592</v>
      </c>
      <c r="C2598" s="92" t="s">
        <v>2823</v>
      </c>
      <c r="D2598" s="93">
        <f>VLOOKUP($B2598,'Data 2'!$A$6:$U$2935,2+$H$4)</f>
        <v>0</v>
      </c>
      <c r="E2598" s="93">
        <f t="shared" si="163"/>
        <v>2.5920000000000002E-2</v>
      </c>
      <c r="F2598" s="94">
        <f t="shared" si="164"/>
        <v>1006</v>
      </c>
      <c r="G2598" s="80" t="str">
        <f t="shared" si="165"/>
        <v>Campbelltown (Vic.)</v>
      </c>
      <c r="H2598" s="81">
        <f t="shared" si="166"/>
        <v>0</v>
      </c>
    </row>
    <row r="2599" spans="2:8" x14ac:dyDescent="0.3">
      <c r="B2599" s="72">
        <v>2593</v>
      </c>
      <c r="C2599" s="92" t="s">
        <v>2824</v>
      </c>
      <c r="D2599" s="93">
        <f>VLOOKUP($B2599,'Data 2'!$A$6:$U$2935,2+$H$4)</f>
        <v>0</v>
      </c>
      <c r="E2599" s="93">
        <f t="shared" si="163"/>
        <v>2.5930000000000002E-2</v>
      </c>
      <c r="F2599" s="94">
        <f t="shared" si="164"/>
        <v>1005</v>
      </c>
      <c r="G2599" s="80" t="str">
        <f t="shared" si="165"/>
        <v>Campbells Forest</v>
      </c>
      <c r="H2599" s="81">
        <f t="shared" si="166"/>
        <v>0</v>
      </c>
    </row>
    <row r="2600" spans="2:8" x14ac:dyDescent="0.3">
      <c r="B2600" s="72">
        <v>2594</v>
      </c>
      <c r="C2600" s="92" t="s">
        <v>540</v>
      </c>
      <c r="D2600" s="93">
        <f>VLOOKUP($B2600,'Data 2'!$A$6:$U$2935,2+$H$4)</f>
        <v>4.9773755656108598</v>
      </c>
      <c r="E2600" s="93">
        <f t="shared" si="163"/>
        <v>5.0033155656108601</v>
      </c>
      <c r="F2600" s="94">
        <f t="shared" si="164"/>
        <v>420</v>
      </c>
      <c r="G2600" s="80" t="str">
        <f t="shared" si="165"/>
        <v>Campbells Bridge</v>
      </c>
      <c r="H2600" s="81">
        <f t="shared" si="166"/>
        <v>0</v>
      </c>
    </row>
    <row r="2601" spans="2:8" x14ac:dyDescent="0.3">
      <c r="B2601" s="72">
        <v>2595</v>
      </c>
      <c r="C2601" s="92" t="s">
        <v>2825</v>
      </c>
      <c r="D2601" s="93">
        <f>VLOOKUP($B2601,'Data 2'!$A$6:$U$2935,2+$H$4)</f>
        <v>0</v>
      </c>
      <c r="E2601" s="93">
        <f t="shared" si="163"/>
        <v>2.5950000000000001E-2</v>
      </c>
      <c r="F2601" s="94">
        <f t="shared" si="164"/>
        <v>1004</v>
      </c>
      <c r="G2601" s="80" t="str">
        <f t="shared" si="165"/>
        <v>Cambrian Hill</v>
      </c>
      <c r="H2601" s="81">
        <f t="shared" si="166"/>
        <v>0</v>
      </c>
    </row>
    <row r="2602" spans="2:8" x14ac:dyDescent="0.3">
      <c r="B2602" s="72">
        <v>2596</v>
      </c>
      <c r="C2602" s="92" t="s">
        <v>2826</v>
      </c>
      <c r="D2602" s="93">
        <f>VLOOKUP($B2602,'Data 2'!$A$6:$U$2935,2+$H$4)</f>
        <v>0</v>
      </c>
      <c r="E2602" s="93">
        <f t="shared" si="163"/>
        <v>2.596E-2</v>
      </c>
      <c r="F2602" s="94">
        <f t="shared" si="164"/>
        <v>1003</v>
      </c>
      <c r="G2602" s="80" t="str">
        <f t="shared" si="165"/>
        <v>Cambarville</v>
      </c>
      <c r="H2602" s="81">
        <f t="shared" si="166"/>
        <v>0</v>
      </c>
    </row>
    <row r="2603" spans="2:8" x14ac:dyDescent="0.3">
      <c r="B2603" s="72">
        <v>2597</v>
      </c>
      <c r="C2603" s="92" t="s">
        <v>2827</v>
      </c>
      <c r="D2603" s="93">
        <f>VLOOKUP($B2603,'Data 2'!$A$6:$U$2935,2+$H$4)</f>
        <v>0</v>
      </c>
      <c r="E2603" s="93">
        <f t="shared" si="163"/>
        <v>2.5970000000000003E-2</v>
      </c>
      <c r="F2603" s="94">
        <f t="shared" si="164"/>
        <v>1002</v>
      </c>
      <c r="G2603" s="80" t="str">
        <f t="shared" si="165"/>
        <v>Calulu</v>
      </c>
      <c r="H2603" s="81">
        <f t="shared" si="166"/>
        <v>0</v>
      </c>
    </row>
    <row r="2604" spans="2:8" x14ac:dyDescent="0.3">
      <c r="B2604" s="72">
        <v>2598</v>
      </c>
      <c r="C2604" s="92" t="s">
        <v>2828</v>
      </c>
      <c r="D2604" s="93">
        <f>VLOOKUP($B2604,'Data 2'!$A$6:$U$2935,2+$H$4)</f>
        <v>15.625</v>
      </c>
      <c r="E2604" s="93">
        <f t="shared" si="163"/>
        <v>15.650980000000001</v>
      </c>
      <c r="F2604" s="94">
        <f t="shared" si="164"/>
        <v>77</v>
      </c>
      <c r="G2604" s="80" t="str">
        <f t="shared" si="165"/>
        <v>Calrossie</v>
      </c>
      <c r="H2604" s="81">
        <f t="shared" si="166"/>
        <v>0</v>
      </c>
    </row>
    <row r="2605" spans="2:8" x14ac:dyDescent="0.3">
      <c r="B2605" s="72">
        <v>2599</v>
      </c>
      <c r="C2605" s="92" t="s">
        <v>2829</v>
      </c>
      <c r="D2605" s="93">
        <f>VLOOKUP($B2605,'Data 2'!$A$6:$U$2935,2+$H$4)</f>
        <v>0</v>
      </c>
      <c r="E2605" s="93">
        <f t="shared" si="163"/>
        <v>2.5990000000000003E-2</v>
      </c>
      <c r="F2605" s="94">
        <f t="shared" si="164"/>
        <v>1001</v>
      </c>
      <c r="G2605" s="80" t="str">
        <f t="shared" si="165"/>
        <v>Callignee South</v>
      </c>
      <c r="H2605" s="81">
        <f t="shared" si="166"/>
        <v>0</v>
      </c>
    </row>
    <row r="2606" spans="2:8" x14ac:dyDescent="0.3">
      <c r="B2606" s="72">
        <v>2600</v>
      </c>
      <c r="C2606" s="92" t="s">
        <v>2830</v>
      </c>
      <c r="D2606" s="93">
        <f>VLOOKUP($B2606,'Data 2'!$A$6:$U$2935,2+$H$4)</f>
        <v>0</v>
      </c>
      <c r="E2606" s="93">
        <f t="shared" si="163"/>
        <v>2.6000000000000002E-2</v>
      </c>
      <c r="F2606" s="94">
        <f t="shared" si="164"/>
        <v>1000</v>
      </c>
      <c r="G2606" s="80" t="str">
        <f t="shared" si="165"/>
        <v>Callignee North</v>
      </c>
      <c r="H2606" s="81">
        <f t="shared" si="166"/>
        <v>0</v>
      </c>
    </row>
    <row r="2607" spans="2:8" x14ac:dyDescent="0.3">
      <c r="B2607" s="72">
        <v>2601</v>
      </c>
      <c r="C2607" s="92" t="s">
        <v>2831</v>
      </c>
      <c r="D2607" s="93">
        <f>VLOOKUP($B2607,'Data 2'!$A$6:$U$2935,2+$H$4)</f>
        <v>0</v>
      </c>
      <c r="E2607" s="93">
        <f t="shared" si="163"/>
        <v>2.6010000000000002E-2</v>
      </c>
      <c r="F2607" s="94">
        <f t="shared" si="164"/>
        <v>999</v>
      </c>
      <c r="G2607" s="80" t="str">
        <f t="shared" si="165"/>
        <v>Callignee</v>
      </c>
      <c r="H2607" s="81">
        <f t="shared" si="166"/>
        <v>0</v>
      </c>
    </row>
    <row r="2608" spans="2:8" x14ac:dyDescent="0.3">
      <c r="B2608" s="72">
        <v>2602</v>
      </c>
      <c r="C2608" s="92" t="s">
        <v>2832</v>
      </c>
      <c r="D2608" s="93">
        <f>VLOOKUP($B2608,'Data 2'!$A$6:$U$2935,2+$H$4)</f>
        <v>0</v>
      </c>
      <c r="E2608" s="93">
        <f t="shared" si="163"/>
        <v>2.6020000000000001E-2</v>
      </c>
      <c r="F2608" s="94">
        <f t="shared" si="164"/>
        <v>998</v>
      </c>
      <c r="G2608" s="80" t="str">
        <f t="shared" si="165"/>
        <v>Callawadda</v>
      </c>
      <c r="H2608" s="81">
        <f t="shared" si="166"/>
        <v>0</v>
      </c>
    </row>
    <row r="2609" spans="2:8" x14ac:dyDescent="0.3">
      <c r="B2609" s="72">
        <v>2603</v>
      </c>
      <c r="C2609" s="92" t="s">
        <v>2833</v>
      </c>
      <c r="D2609" s="93">
        <f>VLOOKUP($B2609,'Data 2'!$A$6:$U$2935,2+$H$4)</f>
        <v>0</v>
      </c>
      <c r="E2609" s="93">
        <f t="shared" si="163"/>
        <v>2.6030000000000001E-2</v>
      </c>
      <c r="F2609" s="94">
        <f t="shared" si="164"/>
        <v>997</v>
      </c>
      <c r="G2609" s="80" t="str">
        <f t="shared" si="165"/>
        <v>Calivil</v>
      </c>
      <c r="H2609" s="81">
        <f t="shared" si="166"/>
        <v>0</v>
      </c>
    </row>
    <row r="2610" spans="2:8" x14ac:dyDescent="0.3">
      <c r="B2610" s="72">
        <v>2604</v>
      </c>
      <c r="C2610" s="92" t="s">
        <v>2834</v>
      </c>
      <c r="D2610" s="93">
        <f>VLOOKUP($B2610,'Data 2'!$A$6:$U$2935,2+$H$4)</f>
        <v>0</v>
      </c>
      <c r="E2610" s="93">
        <f t="shared" si="163"/>
        <v>2.6040000000000001E-2</v>
      </c>
      <c r="F2610" s="94">
        <f t="shared" si="164"/>
        <v>996</v>
      </c>
      <c r="G2610" s="80" t="str">
        <f t="shared" si="165"/>
        <v>Caldermeade</v>
      </c>
      <c r="H2610" s="81">
        <f t="shared" si="166"/>
        <v>0</v>
      </c>
    </row>
    <row r="2611" spans="2:8" x14ac:dyDescent="0.3">
      <c r="B2611" s="72">
        <v>2605</v>
      </c>
      <c r="C2611" s="92" t="s">
        <v>2835</v>
      </c>
      <c r="D2611" s="93">
        <f>VLOOKUP($B2611,'Data 2'!$A$6:$U$2935,2+$H$4)</f>
        <v>0</v>
      </c>
      <c r="E2611" s="93">
        <f t="shared" si="163"/>
        <v>2.6050000000000004E-2</v>
      </c>
      <c r="F2611" s="94">
        <f t="shared" si="164"/>
        <v>995</v>
      </c>
      <c r="G2611" s="80" t="str">
        <f t="shared" si="165"/>
        <v>Calder Park</v>
      </c>
      <c r="H2611" s="81">
        <f t="shared" si="166"/>
        <v>0</v>
      </c>
    </row>
    <row r="2612" spans="2:8" x14ac:dyDescent="0.3">
      <c r="B2612" s="72">
        <v>2606</v>
      </c>
      <c r="C2612" s="92" t="s">
        <v>2836</v>
      </c>
      <c r="D2612" s="93">
        <f>VLOOKUP($B2612,'Data 2'!$A$6:$U$2935,2+$H$4)</f>
        <v>0</v>
      </c>
      <c r="E2612" s="93">
        <f t="shared" si="163"/>
        <v>2.6060000000000003E-2</v>
      </c>
      <c r="F2612" s="94">
        <f t="shared" si="164"/>
        <v>994</v>
      </c>
      <c r="G2612" s="80" t="str">
        <f t="shared" si="165"/>
        <v>Cadello</v>
      </c>
      <c r="H2612" s="81">
        <f t="shared" si="166"/>
        <v>0</v>
      </c>
    </row>
    <row r="2613" spans="2:8" x14ac:dyDescent="0.3">
      <c r="B2613" s="72">
        <v>2607</v>
      </c>
      <c r="C2613" s="92" t="s">
        <v>2837</v>
      </c>
      <c r="D2613" s="93">
        <f>VLOOKUP($B2613,'Data 2'!$A$6:$U$2935,2+$H$4)</f>
        <v>0</v>
      </c>
      <c r="E2613" s="93">
        <f t="shared" si="163"/>
        <v>2.6070000000000003E-2</v>
      </c>
      <c r="F2613" s="94">
        <f t="shared" si="164"/>
        <v>993</v>
      </c>
      <c r="G2613" s="80" t="str">
        <f t="shared" si="165"/>
        <v>Cabbage Tree Creek</v>
      </c>
      <c r="H2613" s="81">
        <f t="shared" si="166"/>
        <v>0</v>
      </c>
    </row>
    <row r="2614" spans="2:8" x14ac:dyDescent="0.3">
      <c r="B2614" s="72">
        <v>2608</v>
      </c>
      <c r="C2614" s="92" t="s">
        <v>2838</v>
      </c>
      <c r="D2614" s="93">
        <f>VLOOKUP($B2614,'Data 2'!$A$6:$U$2935,2+$H$4)</f>
        <v>0</v>
      </c>
      <c r="E2614" s="93">
        <f t="shared" si="163"/>
        <v>2.6080000000000002E-2</v>
      </c>
      <c r="F2614" s="94">
        <f t="shared" si="164"/>
        <v>992</v>
      </c>
      <c r="G2614" s="80" t="str">
        <f t="shared" si="165"/>
        <v>Cabbage Tree</v>
      </c>
      <c r="H2614" s="81">
        <f t="shared" si="166"/>
        <v>0</v>
      </c>
    </row>
    <row r="2615" spans="2:8" x14ac:dyDescent="0.3">
      <c r="B2615" s="72">
        <v>2609</v>
      </c>
      <c r="C2615" s="92" t="s">
        <v>2839</v>
      </c>
      <c r="D2615" s="93">
        <f>VLOOKUP($B2615,'Data 2'!$A$6:$U$2935,2+$H$4)</f>
        <v>0</v>
      </c>
      <c r="E2615" s="93">
        <f t="shared" si="163"/>
        <v>2.6090000000000002E-2</v>
      </c>
      <c r="F2615" s="94">
        <f t="shared" si="164"/>
        <v>991</v>
      </c>
      <c r="G2615" s="80" t="str">
        <f t="shared" si="165"/>
        <v>Cabarita (Vic.)</v>
      </c>
      <c r="H2615" s="81">
        <f t="shared" si="166"/>
        <v>0</v>
      </c>
    </row>
    <row r="2616" spans="2:8" x14ac:dyDescent="0.3">
      <c r="B2616" s="72">
        <v>2610</v>
      </c>
      <c r="C2616" s="92" t="s">
        <v>2840</v>
      </c>
      <c r="D2616" s="93">
        <f>VLOOKUP($B2616,'Data 2'!$A$6:$U$2935,2+$H$4)</f>
        <v>0</v>
      </c>
      <c r="E2616" s="93">
        <f t="shared" si="163"/>
        <v>2.6100000000000002E-2</v>
      </c>
      <c r="F2616" s="94">
        <f t="shared" si="164"/>
        <v>990</v>
      </c>
      <c r="G2616" s="80" t="str">
        <f t="shared" si="165"/>
        <v>Byrneside</v>
      </c>
      <c r="H2616" s="81">
        <f t="shared" si="166"/>
        <v>0</v>
      </c>
    </row>
    <row r="2617" spans="2:8" x14ac:dyDescent="0.3">
      <c r="B2617" s="72">
        <v>2611</v>
      </c>
      <c r="C2617" s="92" t="s">
        <v>2841</v>
      </c>
      <c r="D2617" s="93">
        <f>VLOOKUP($B2617,'Data 2'!$A$6:$U$2935,2+$H$4)</f>
        <v>0</v>
      </c>
      <c r="E2617" s="93">
        <f t="shared" si="163"/>
        <v>2.6110000000000001E-2</v>
      </c>
      <c r="F2617" s="94">
        <f t="shared" si="164"/>
        <v>989</v>
      </c>
      <c r="G2617" s="80" t="str">
        <f t="shared" si="165"/>
        <v>Bylands</v>
      </c>
      <c r="H2617" s="81">
        <f t="shared" si="166"/>
        <v>0</v>
      </c>
    </row>
    <row r="2618" spans="2:8" x14ac:dyDescent="0.3">
      <c r="B2618" s="72">
        <v>2612</v>
      </c>
      <c r="C2618" s="92" t="s">
        <v>2842</v>
      </c>
      <c r="D2618" s="93">
        <f>VLOOKUP($B2618,'Data 2'!$A$6:$U$2935,2+$H$4)</f>
        <v>0</v>
      </c>
      <c r="E2618" s="93">
        <f t="shared" si="163"/>
        <v>2.6120000000000001E-2</v>
      </c>
      <c r="F2618" s="94">
        <f t="shared" si="164"/>
        <v>988</v>
      </c>
      <c r="G2618" s="80" t="str">
        <f t="shared" si="165"/>
        <v>Byawatha</v>
      </c>
      <c r="H2618" s="81">
        <f t="shared" si="166"/>
        <v>0</v>
      </c>
    </row>
    <row r="2619" spans="2:8" x14ac:dyDescent="0.3">
      <c r="B2619" s="72">
        <v>2613</v>
      </c>
      <c r="C2619" s="92" t="s">
        <v>2843</v>
      </c>
      <c r="D2619" s="93">
        <f>VLOOKUP($B2619,'Data 2'!$A$6:$U$2935,2+$H$4)</f>
        <v>0</v>
      </c>
      <c r="E2619" s="93">
        <f t="shared" si="163"/>
        <v>2.613E-2</v>
      </c>
      <c r="F2619" s="94">
        <f t="shared" si="164"/>
        <v>987</v>
      </c>
      <c r="G2619" s="80" t="str">
        <f t="shared" si="165"/>
        <v>Byaduk North</v>
      </c>
      <c r="H2619" s="81">
        <f t="shared" si="166"/>
        <v>0</v>
      </c>
    </row>
    <row r="2620" spans="2:8" x14ac:dyDescent="0.3">
      <c r="B2620" s="72">
        <v>2614</v>
      </c>
      <c r="C2620" s="92" t="s">
        <v>541</v>
      </c>
      <c r="D2620" s="93">
        <f>VLOOKUP($B2620,'Data 2'!$A$6:$U$2935,2+$H$4)</f>
        <v>3.5000000000000004</v>
      </c>
      <c r="E2620" s="93">
        <f t="shared" si="163"/>
        <v>3.5261400000000003</v>
      </c>
      <c r="F2620" s="94">
        <f t="shared" si="164"/>
        <v>547</v>
      </c>
      <c r="G2620" s="80" t="str">
        <f t="shared" si="165"/>
        <v>Byaduk</v>
      </c>
      <c r="H2620" s="81">
        <f t="shared" si="166"/>
        <v>0</v>
      </c>
    </row>
    <row r="2621" spans="2:8" x14ac:dyDescent="0.3">
      <c r="B2621" s="72">
        <v>2615</v>
      </c>
      <c r="C2621" s="92" t="s">
        <v>2844</v>
      </c>
      <c r="D2621" s="93">
        <f>VLOOKUP($B2621,'Data 2'!$A$6:$U$2935,2+$H$4)</f>
        <v>0</v>
      </c>
      <c r="E2621" s="93">
        <f t="shared" si="163"/>
        <v>2.6150000000000003E-2</v>
      </c>
      <c r="F2621" s="94">
        <f t="shared" si="164"/>
        <v>986</v>
      </c>
      <c r="G2621" s="80" t="str">
        <f t="shared" si="165"/>
        <v>Butchers Ridge</v>
      </c>
      <c r="H2621" s="81">
        <f t="shared" si="166"/>
        <v>0</v>
      </c>
    </row>
    <row r="2622" spans="2:8" x14ac:dyDescent="0.3">
      <c r="B2622" s="72">
        <v>2616</v>
      </c>
      <c r="C2622" s="92" t="s">
        <v>2845</v>
      </c>
      <c r="D2622" s="93">
        <f>VLOOKUP($B2622,'Data 2'!$A$6:$U$2935,2+$H$4)</f>
        <v>0</v>
      </c>
      <c r="E2622" s="93">
        <f t="shared" si="163"/>
        <v>2.6160000000000003E-2</v>
      </c>
      <c r="F2622" s="94">
        <f t="shared" si="164"/>
        <v>985</v>
      </c>
      <c r="G2622" s="80" t="str">
        <f t="shared" si="165"/>
        <v>Bushy Park (Vic.)</v>
      </c>
      <c r="H2622" s="81">
        <f t="shared" si="166"/>
        <v>0</v>
      </c>
    </row>
    <row r="2623" spans="2:8" x14ac:dyDescent="0.3">
      <c r="B2623" s="72">
        <v>2617</v>
      </c>
      <c r="C2623" s="92" t="s">
        <v>2846</v>
      </c>
      <c r="D2623" s="93">
        <f>VLOOKUP($B2623,'Data 2'!$A$6:$U$2935,2+$H$4)</f>
        <v>0</v>
      </c>
      <c r="E2623" s="93">
        <f t="shared" si="163"/>
        <v>2.6170000000000002E-2</v>
      </c>
      <c r="F2623" s="94">
        <f t="shared" si="164"/>
        <v>984</v>
      </c>
      <c r="G2623" s="80" t="str">
        <f t="shared" si="165"/>
        <v>Burrumbeet</v>
      </c>
      <c r="H2623" s="81">
        <f t="shared" si="166"/>
        <v>0</v>
      </c>
    </row>
    <row r="2624" spans="2:8" x14ac:dyDescent="0.3">
      <c r="B2624" s="72">
        <v>2618</v>
      </c>
      <c r="C2624" s="92" t="s">
        <v>2847</v>
      </c>
      <c r="D2624" s="93">
        <f>VLOOKUP($B2624,'Data 2'!$A$6:$U$2935,2+$H$4)</f>
        <v>0</v>
      </c>
      <c r="E2624" s="93">
        <f t="shared" si="163"/>
        <v>2.6180000000000002E-2</v>
      </c>
      <c r="F2624" s="94">
        <f t="shared" si="164"/>
        <v>983</v>
      </c>
      <c r="G2624" s="80" t="str">
        <f t="shared" si="165"/>
        <v>Burrowye</v>
      </c>
      <c r="H2624" s="81">
        <f t="shared" si="166"/>
        <v>0</v>
      </c>
    </row>
    <row r="2625" spans="2:8" x14ac:dyDescent="0.3">
      <c r="B2625" s="72">
        <v>2619</v>
      </c>
      <c r="C2625" s="92" t="s">
        <v>2848</v>
      </c>
      <c r="D2625" s="93">
        <f>VLOOKUP($B2625,'Data 2'!$A$6:$U$2935,2+$H$4)</f>
        <v>0</v>
      </c>
      <c r="E2625" s="93">
        <f t="shared" si="163"/>
        <v>2.6190000000000001E-2</v>
      </c>
      <c r="F2625" s="94">
        <f t="shared" si="164"/>
        <v>982</v>
      </c>
      <c r="G2625" s="80" t="str">
        <f t="shared" si="165"/>
        <v>Burramine South</v>
      </c>
      <c r="H2625" s="81">
        <f t="shared" si="166"/>
        <v>0</v>
      </c>
    </row>
    <row r="2626" spans="2:8" x14ac:dyDescent="0.3">
      <c r="B2626" s="72">
        <v>2620</v>
      </c>
      <c r="C2626" s="92" t="s">
        <v>542</v>
      </c>
      <c r="D2626" s="93">
        <f>VLOOKUP($B2626,'Data 2'!$A$6:$U$2935,2+$H$4)</f>
        <v>4.3689320388349513</v>
      </c>
      <c r="E2626" s="93">
        <f t="shared" si="163"/>
        <v>4.3951320388349515</v>
      </c>
      <c r="F2626" s="94">
        <f t="shared" si="164"/>
        <v>466</v>
      </c>
      <c r="G2626" s="80" t="str">
        <f t="shared" si="165"/>
        <v>Burramine</v>
      </c>
      <c r="H2626" s="81">
        <f t="shared" si="166"/>
        <v>0</v>
      </c>
    </row>
    <row r="2627" spans="2:8" x14ac:dyDescent="0.3">
      <c r="B2627" s="72">
        <v>2621</v>
      </c>
      <c r="C2627" s="92" t="s">
        <v>2849</v>
      </c>
      <c r="D2627" s="93">
        <f>VLOOKUP($B2627,'Data 2'!$A$6:$U$2935,2+$H$4)</f>
        <v>0</v>
      </c>
      <c r="E2627" s="93">
        <f t="shared" si="163"/>
        <v>2.6210000000000001E-2</v>
      </c>
      <c r="F2627" s="94">
        <f t="shared" si="164"/>
        <v>981</v>
      </c>
      <c r="G2627" s="80" t="str">
        <f t="shared" si="165"/>
        <v>Burramboot</v>
      </c>
      <c r="H2627" s="81">
        <f t="shared" si="166"/>
        <v>0</v>
      </c>
    </row>
    <row r="2628" spans="2:8" x14ac:dyDescent="0.3">
      <c r="B2628" s="72">
        <v>2622</v>
      </c>
      <c r="C2628" s="92" t="s">
        <v>2850</v>
      </c>
      <c r="D2628" s="93">
        <f>VLOOKUP($B2628,'Data 2'!$A$6:$U$2935,2+$H$4)</f>
        <v>0</v>
      </c>
      <c r="E2628" s="93">
        <f t="shared" si="163"/>
        <v>2.6220000000000004E-2</v>
      </c>
      <c r="F2628" s="94">
        <f t="shared" si="164"/>
        <v>980</v>
      </c>
      <c r="G2628" s="80" t="str">
        <f t="shared" si="165"/>
        <v>Burnley</v>
      </c>
      <c r="H2628" s="81">
        <f t="shared" si="166"/>
        <v>0</v>
      </c>
    </row>
    <row r="2629" spans="2:8" x14ac:dyDescent="0.3">
      <c r="B2629" s="72">
        <v>2623</v>
      </c>
      <c r="C2629" s="92" t="s">
        <v>2851</v>
      </c>
      <c r="D2629" s="93">
        <f>VLOOKUP($B2629,'Data 2'!$A$6:$U$2935,2+$H$4)</f>
        <v>0</v>
      </c>
      <c r="E2629" s="93">
        <f t="shared" si="163"/>
        <v>2.6230000000000003E-2</v>
      </c>
      <c r="F2629" s="94">
        <f t="shared" si="164"/>
        <v>979</v>
      </c>
      <c r="G2629" s="80" t="str">
        <f t="shared" si="165"/>
        <v>Burnewang</v>
      </c>
      <c r="H2629" s="81">
        <f t="shared" si="166"/>
        <v>0</v>
      </c>
    </row>
    <row r="2630" spans="2:8" x14ac:dyDescent="0.3">
      <c r="B2630" s="72">
        <v>2624</v>
      </c>
      <c r="C2630" s="92" t="s">
        <v>2852</v>
      </c>
      <c r="D2630" s="93">
        <f>VLOOKUP($B2630,'Data 2'!$A$6:$U$2935,2+$H$4)</f>
        <v>0</v>
      </c>
      <c r="E2630" s="93">
        <f t="shared" si="163"/>
        <v>2.6240000000000003E-2</v>
      </c>
      <c r="F2630" s="94">
        <f t="shared" si="164"/>
        <v>978</v>
      </c>
      <c r="G2630" s="80" t="str">
        <f t="shared" si="165"/>
        <v>Burnbank</v>
      </c>
      <c r="H2630" s="81">
        <f t="shared" si="166"/>
        <v>0</v>
      </c>
    </row>
    <row r="2631" spans="2:8" x14ac:dyDescent="0.3">
      <c r="B2631" s="72">
        <v>2625</v>
      </c>
      <c r="C2631" s="92" t="s">
        <v>2853</v>
      </c>
      <c r="D2631" s="93">
        <f>VLOOKUP($B2631,'Data 2'!$A$6:$U$2935,2+$H$4)</f>
        <v>0</v>
      </c>
      <c r="E2631" s="93">
        <f t="shared" si="163"/>
        <v>2.6250000000000002E-2</v>
      </c>
      <c r="F2631" s="94">
        <f t="shared" si="164"/>
        <v>977</v>
      </c>
      <c r="G2631" s="80" t="str">
        <f t="shared" si="165"/>
        <v>Burkes Flat</v>
      </c>
      <c r="H2631" s="81">
        <f t="shared" si="166"/>
        <v>0</v>
      </c>
    </row>
    <row r="2632" spans="2:8" x14ac:dyDescent="0.3">
      <c r="B2632" s="72">
        <v>2626</v>
      </c>
      <c r="C2632" s="92" t="s">
        <v>2854</v>
      </c>
      <c r="D2632" s="93">
        <f>VLOOKUP($B2632,'Data 2'!$A$6:$U$2935,2+$H$4)</f>
        <v>16</v>
      </c>
      <c r="E2632" s="93">
        <f t="shared" ref="E2632:E2695" si="167">D2632+0.00001*B2632</f>
        <v>16.026260000000001</v>
      </c>
      <c r="F2632" s="94">
        <f t="shared" ref="F2632:F2695" si="168">RANK(E2632,E$7:E$2935)</f>
        <v>73</v>
      </c>
      <c r="G2632" s="80" t="str">
        <f t="shared" ref="G2632:G2695" si="169">VLOOKUP(MATCH(B2632,F$7:F$2935,0),$B$7:$D$2935,2)</f>
        <v>Burkes Bridge</v>
      </c>
      <c r="H2632" s="81">
        <f t="shared" ref="H2632:H2695" si="170">VLOOKUP(MATCH(B2632,F$7:F$2935,0),$B$7:$D$2935,3)</f>
        <v>0</v>
      </c>
    </row>
    <row r="2633" spans="2:8" x14ac:dyDescent="0.3">
      <c r="B2633" s="72">
        <v>2627</v>
      </c>
      <c r="C2633" s="92" t="s">
        <v>543</v>
      </c>
      <c r="D2633" s="93">
        <f>VLOOKUP($B2633,'Data 2'!$A$6:$U$2935,2+$H$4)</f>
        <v>2.8571428571428572</v>
      </c>
      <c r="E2633" s="93">
        <f t="shared" si="167"/>
        <v>2.883412857142857</v>
      </c>
      <c r="F2633" s="94">
        <f t="shared" si="168"/>
        <v>603</v>
      </c>
      <c r="G2633" s="80" t="str">
        <f t="shared" si="169"/>
        <v>Buragwonduc</v>
      </c>
      <c r="H2633" s="81">
        <f t="shared" si="170"/>
        <v>0</v>
      </c>
    </row>
    <row r="2634" spans="2:8" x14ac:dyDescent="0.3">
      <c r="B2634" s="72">
        <v>2628</v>
      </c>
      <c r="C2634" s="92" t="s">
        <v>544</v>
      </c>
      <c r="D2634" s="93">
        <f>VLOOKUP($B2634,'Data 2'!$A$6:$U$2935,2+$H$4)</f>
        <v>1.5942028985507246</v>
      </c>
      <c r="E2634" s="93">
        <f t="shared" si="167"/>
        <v>1.6204828985507247</v>
      </c>
      <c r="F2634" s="94">
        <f t="shared" si="168"/>
        <v>706</v>
      </c>
      <c r="G2634" s="80" t="str">
        <f t="shared" si="169"/>
        <v>Bunyip North</v>
      </c>
      <c r="H2634" s="81">
        <f t="shared" si="170"/>
        <v>0</v>
      </c>
    </row>
    <row r="2635" spans="2:8" x14ac:dyDescent="0.3">
      <c r="B2635" s="72">
        <v>2629</v>
      </c>
      <c r="C2635" s="92" t="s">
        <v>2855</v>
      </c>
      <c r="D2635" s="93">
        <f>VLOOKUP($B2635,'Data 2'!$A$6:$U$2935,2+$H$4)</f>
        <v>0</v>
      </c>
      <c r="E2635" s="93">
        <f t="shared" si="167"/>
        <v>2.6290000000000001E-2</v>
      </c>
      <c r="F2635" s="94">
        <f t="shared" si="168"/>
        <v>976</v>
      </c>
      <c r="G2635" s="80" t="str">
        <f t="shared" si="169"/>
        <v>Bunguluke</v>
      </c>
      <c r="H2635" s="81">
        <f t="shared" si="170"/>
        <v>0</v>
      </c>
    </row>
    <row r="2636" spans="2:8" x14ac:dyDescent="0.3">
      <c r="B2636" s="72">
        <v>2630</v>
      </c>
      <c r="C2636" s="92" t="s">
        <v>2856</v>
      </c>
      <c r="D2636" s="93">
        <f>VLOOKUP($B2636,'Data 2'!$A$6:$U$2935,2+$H$4)</f>
        <v>0</v>
      </c>
      <c r="E2636" s="93">
        <f t="shared" si="167"/>
        <v>2.63E-2</v>
      </c>
      <c r="F2636" s="94">
        <f t="shared" si="168"/>
        <v>975</v>
      </c>
      <c r="G2636" s="80" t="str">
        <f t="shared" si="169"/>
        <v>Bungil (Vic.)</v>
      </c>
      <c r="H2636" s="81">
        <f t="shared" si="170"/>
        <v>0</v>
      </c>
    </row>
    <row r="2637" spans="2:8" x14ac:dyDescent="0.3">
      <c r="B2637" s="72">
        <v>2631</v>
      </c>
      <c r="C2637" s="92" t="s">
        <v>2857</v>
      </c>
      <c r="D2637" s="93">
        <f>VLOOKUP($B2637,'Data 2'!$A$6:$U$2935,2+$H$4)</f>
        <v>0</v>
      </c>
      <c r="E2637" s="93">
        <f t="shared" si="167"/>
        <v>2.6310000000000004E-2</v>
      </c>
      <c r="F2637" s="94">
        <f t="shared" si="168"/>
        <v>974</v>
      </c>
      <c r="G2637" s="80" t="str">
        <f t="shared" si="169"/>
        <v>Bungeet West</v>
      </c>
      <c r="H2637" s="81">
        <f t="shared" si="170"/>
        <v>0</v>
      </c>
    </row>
    <row r="2638" spans="2:8" x14ac:dyDescent="0.3">
      <c r="B2638" s="72">
        <v>2632</v>
      </c>
      <c r="C2638" s="92" t="s">
        <v>2858</v>
      </c>
      <c r="D2638" s="93">
        <f>VLOOKUP($B2638,'Data 2'!$A$6:$U$2935,2+$H$4)</f>
        <v>0</v>
      </c>
      <c r="E2638" s="93">
        <f t="shared" si="167"/>
        <v>2.6320000000000003E-2</v>
      </c>
      <c r="F2638" s="94">
        <f t="shared" si="168"/>
        <v>973</v>
      </c>
      <c r="G2638" s="80" t="str">
        <f t="shared" si="169"/>
        <v>Bungeet</v>
      </c>
      <c r="H2638" s="81">
        <f t="shared" si="170"/>
        <v>0</v>
      </c>
    </row>
    <row r="2639" spans="2:8" x14ac:dyDescent="0.3">
      <c r="B2639" s="72">
        <v>2633</v>
      </c>
      <c r="C2639" s="92" t="s">
        <v>545</v>
      </c>
      <c r="D2639" s="93">
        <f>VLOOKUP($B2639,'Data 2'!$A$6:$U$2935,2+$H$4)</f>
        <v>2.7600849256900215</v>
      </c>
      <c r="E2639" s="93">
        <f t="shared" si="167"/>
        <v>2.7864149256900217</v>
      </c>
      <c r="F2639" s="94">
        <f t="shared" si="168"/>
        <v>611</v>
      </c>
      <c r="G2639" s="80" t="str">
        <f t="shared" si="169"/>
        <v>Bungaree (Vic.)</v>
      </c>
      <c r="H2639" s="81">
        <f t="shared" si="170"/>
        <v>0</v>
      </c>
    </row>
    <row r="2640" spans="2:8" x14ac:dyDescent="0.3">
      <c r="B2640" s="72">
        <v>2634</v>
      </c>
      <c r="C2640" s="92" t="s">
        <v>2859</v>
      </c>
      <c r="D2640" s="93">
        <f>VLOOKUP($B2640,'Data 2'!$A$6:$U$2935,2+$H$4)</f>
        <v>0</v>
      </c>
      <c r="E2640" s="93">
        <f t="shared" si="167"/>
        <v>2.6340000000000002E-2</v>
      </c>
      <c r="F2640" s="94">
        <f t="shared" si="168"/>
        <v>972</v>
      </c>
      <c r="G2640" s="80" t="str">
        <f t="shared" si="169"/>
        <v>Bungalally</v>
      </c>
      <c r="H2640" s="81">
        <f t="shared" si="170"/>
        <v>0</v>
      </c>
    </row>
    <row r="2641" spans="2:8" x14ac:dyDescent="0.3">
      <c r="B2641" s="72">
        <v>2635</v>
      </c>
      <c r="C2641" s="92" t="s">
        <v>2860</v>
      </c>
      <c r="D2641" s="93">
        <f>VLOOKUP($B2641,'Data 2'!$A$6:$U$2935,2+$H$4)</f>
        <v>15.384615384615385</v>
      </c>
      <c r="E2641" s="93">
        <f t="shared" si="167"/>
        <v>15.410965384615386</v>
      </c>
      <c r="F2641" s="94">
        <f t="shared" si="168"/>
        <v>80</v>
      </c>
      <c r="G2641" s="80" t="str">
        <f t="shared" si="169"/>
        <v>Bungal</v>
      </c>
      <c r="H2641" s="81">
        <f t="shared" si="170"/>
        <v>0</v>
      </c>
    </row>
    <row r="2642" spans="2:8" x14ac:dyDescent="0.3">
      <c r="B2642" s="72">
        <v>2636</v>
      </c>
      <c r="C2642" s="92" t="s">
        <v>2861</v>
      </c>
      <c r="D2642" s="93">
        <f>VLOOKUP($B2642,'Data 2'!$A$6:$U$2935,2+$H$4)</f>
        <v>0</v>
      </c>
      <c r="E2642" s="93">
        <f t="shared" si="167"/>
        <v>2.6360000000000001E-2</v>
      </c>
      <c r="F2642" s="94">
        <f t="shared" si="168"/>
        <v>971</v>
      </c>
      <c r="G2642" s="80" t="str">
        <f t="shared" si="169"/>
        <v>Bungador</v>
      </c>
      <c r="H2642" s="81">
        <f t="shared" si="170"/>
        <v>0</v>
      </c>
    </row>
    <row r="2643" spans="2:8" x14ac:dyDescent="0.3">
      <c r="B2643" s="72">
        <v>2637</v>
      </c>
      <c r="C2643" s="92" t="s">
        <v>2862</v>
      </c>
      <c r="D2643" s="93">
        <f>VLOOKUP($B2643,'Data 2'!$A$6:$U$2935,2+$H$4)</f>
        <v>0</v>
      </c>
      <c r="E2643" s="93">
        <f t="shared" si="167"/>
        <v>2.6370000000000001E-2</v>
      </c>
      <c r="F2643" s="94">
        <f t="shared" si="168"/>
        <v>970</v>
      </c>
      <c r="G2643" s="80" t="str">
        <f t="shared" si="169"/>
        <v>Bung Bong</v>
      </c>
      <c r="H2643" s="81">
        <f t="shared" si="170"/>
        <v>0</v>
      </c>
    </row>
    <row r="2644" spans="2:8" x14ac:dyDescent="0.3">
      <c r="B2644" s="72">
        <v>2638</v>
      </c>
      <c r="C2644" s="92" t="s">
        <v>2863</v>
      </c>
      <c r="D2644" s="93">
        <f>VLOOKUP($B2644,'Data 2'!$A$6:$U$2935,2+$H$4)</f>
        <v>0</v>
      </c>
      <c r="E2644" s="93">
        <f t="shared" si="167"/>
        <v>2.6380000000000001E-2</v>
      </c>
      <c r="F2644" s="94">
        <f t="shared" si="168"/>
        <v>969</v>
      </c>
      <c r="G2644" s="80" t="str">
        <f t="shared" si="169"/>
        <v>Bunding</v>
      </c>
      <c r="H2644" s="81">
        <f t="shared" si="170"/>
        <v>0</v>
      </c>
    </row>
    <row r="2645" spans="2:8" x14ac:dyDescent="0.3">
      <c r="B2645" s="72">
        <v>2639</v>
      </c>
      <c r="C2645" s="92" t="s">
        <v>2864</v>
      </c>
      <c r="D2645" s="93">
        <f>VLOOKUP($B2645,'Data 2'!$A$6:$U$2935,2+$H$4)</f>
        <v>0</v>
      </c>
      <c r="E2645" s="93">
        <f t="shared" si="167"/>
        <v>2.6390000000000004E-2</v>
      </c>
      <c r="F2645" s="94">
        <f t="shared" si="168"/>
        <v>968</v>
      </c>
      <c r="G2645" s="80" t="str">
        <f t="shared" si="169"/>
        <v>Bundara</v>
      </c>
      <c r="H2645" s="81">
        <f t="shared" si="170"/>
        <v>0</v>
      </c>
    </row>
    <row r="2646" spans="2:8" x14ac:dyDescent="0.3">
      <c r="B2646" s="72">
        <v>2640</v>
      </c>
      <c r="C2646" s="92" t="s">
        <v>2865</v>
      </c>
      <c r="D2646" s="93">
        <f>VLOOKUP($B2646,'Data 2'!$A$6:$U$2935,2+$H$4)</f>
        <v>0</v>
      </c>
      <c r="E2646" s="93">
        <f t="shared" si="167"/>
        <v>2.6400000000000003E-2</v>
      </c>
      <c r="F2646" s="94">
        <f t="shared" si="168"/>
        <v>967</v>
      </c>
      <c r="G2646" s="80" t="str">
        <f t="shared" si="169"/>
        <v>Bundalong South</v>
      </c>
      <c r="H2646" s="81">
        <f t="shared" si="170"/>
        <v>0</v>
      </c>
    </row>
    <row r="2647" spans="2:8" x14ac:dyDescent="0.3">
      <c r="B2647" s="72">
        <v>2641</v>
      </c>
      <c r="C2647" s="92" t="s">
        <v>2866</v>
      </c>
      <c r="D2647" s="93">
        <f>VLOOKUP($B2647,'Data 2'!$A$6:$U$2935,2+$H$4)</f>
        <v>0</v>
      </c>
      <c r="E2647" s="93">
        <f t="shared" si="167"/>
        <v>2.6410000000000003E-2</v>
      </c>
      <c r="F2647" s="94">
        <f t="shared" si="168"/>
        <v>966</v>
      </c>
      <c r="G2647" s="80" t="str">
        <f t="shared" si="169"/>
        <v>Bundalong</v>
      </c>
      <c r="H2647" s="81">
        <f t="shared" si="170"/>
        <v>0</v>
      </c>
    </row>
    <row r="2648" spans="2:8" x14ac:dyDescent="0.3">
      <c r="B2648" s="72">
        <v>2642</v>
      </c>
      <c r="C2648" s="92" t="s">
        <v>2867</v>
      </c>
      <c r="D2648" s="93">
        <f>VLOOKUP($B2648,'Data 2'!$A$6:$U$2935,2+$H$4)</f>
        <v>0</v>
      </c>
      <c r="E2648" s="93">
        <f t="shared" si="167"/>
        <v>2.6420000000000003E-2</v>
      </c>
      <c r="F2648" s="94">
        <f t="shared" si="168"/>
        <v>965</v>
      </c>
      <c r="G2648" s="80" t="str">
        <f t="shared" si="169"/>
        <v>Bundalaguah</v>
      </c>
      <c r="H2648" s="81">
        <f t="shared" si="170"/>
        <v>0</v>
      </c>
    </row>
    <row r="2649" spans="2:8" x14ac:dyDescent="0.3">
      <c r="B2649" s="72">
        <v>2643</v>
      </c>
      <c r="C2649" s="92" t="s">
        <v>2868</v>
      </c>
      <c r="D2649" s="93">
        <f>VLOOKUP($B2649,'Data 2'!$A$6:$U$2935,2+$H$4)</f>
        <v>0</v>
      </c>
      <c r="E2649" s="93">
        <f t="shared" si="167"/>
        <v>2.6430000000000002E-2</v>
      </c>
      <c r="F2649" s="94">
        <f t="shared" si="168"/>
        <v>964</v>
      </c>
      <c r="G2649" s="80" t="str">
        <f t="shared" si="169"/>
        <v>Bunbartha</v>
      </c>
      <c r="H2649" s="81">
        <f t="shared" si="170"/>
        <v>0</v>
      </c>
    </row>
    <row r="2650" spans="2:8" x14ac:dyDescent="0.3">
      <c r="B2650" s="72">
        <v>2644</v>
      </c>
      <c r="C2650" s="92" t="s">
        <v>2869</v>
      </c>
      <c r="D2650" s="93">
        <f>VLOOKUP($B2650,'Data 2'!$A$6:$U$2935,2+$H$4)</f>
        <v>0</v>
      </c>
      <c r="E2650" s="93">
        <f t="shared" si="167"/>
        <v>2.6440000000000002E-2</v>
      </c>
      <c r="F2650" s="94">
        <f t="shared" si="168"/>
        <v>963</v>
      </c>
      <c r="G2650" s="80" t="str">
        <f t="shared" si="169"/>
        <v>Bumberrah</v>
      </c>
      <c r="H2650" s="81">
        <f t="shared" si="170"/>
        <v>0</v>
      </c>
    </row>
    <row r="2651" spans="2:8" x14ac:dyDescent="0.3">
      <c r="B2651" s="72">
        <v>2645</v>
      </c>
      <c r="C2651" s="92" t="s">
        <v>2870</v>
      </c>
      <c r="D2651" s="93">
        <f>VLOOKUP($B2651,'Data 2'!$A$6:$U$2935,2+$H$4)</f>
        <v>0</v>
      </c>
      <c r="E2651" s="93">
        <f t="shared" si="167"/>
        <v>2.6450000000000001E-2</v>
      </c>
      <c r="F2651" s="94">
        <f t="shared" si="168"/>
        <v>962</v>
      </c>
      <c r="G2651" s="80" t="str">
        <f t="shared" si="169"/>
        <v>Buln Buln East</v>
      </c>
      <c r="H2651" s="81">
        <f t="shared" si="170"/>
        <v>0</v>
      </c>
    </row>
    <row r="2652" spans="2:8" x14ac:dyDescent="0.3">
      <c r="B2652" s="72">
        <v>2646</v>
      </c>
      <c r="C2652" s="92" t="s">
        <v>2871</v>
      </c>
      <c r="D2652" s="93">
        <f>VLOOKUP($B2652,'Data 2'!$A$6:$U$2935,2+$H$4)</f>
        <v>0</v>
      </c>
      <c r="E2652" s="93">
        <f t="shared" si="167"/>
        <v>2.6460000000000001E-2</v>
      </c>
      <c r="F2652" s="94">
        <f t="shared" si="168"/>
        <v>961</v>
      </c>
      <c r="G2652" s="80" t="str">
        <f t="shared" si="169"/>
        <v>Buln Buln</v>
      </c>
      <c r="H2652" s="81">
        <f t="shared" si="170"/>
        <v>0</v>
      </c>
    </row>
    <row r="2653" spans="2:8" x14ac:dyDescent="0.3">
      <c r="B2653" s="72">
        <v>2647</v>
      </c>
      <c r="C2653" s="92" t="s">
        <v>2872</v>
      </c>
      <c r="D2653" s="93">
        <f>VLOOKUP($B2653,'Data 2'!$A$6:$U$2935,2+$H$4)</f>
        <v>0</v>
      </c>
      <c r="E2653" s="93">
        <f t="shared" si="167"/>
        <v>2.647E-2</v>
      </c>
      <c r="F2653" s="94">
        <f t="shared" si="168"/>
        <v>960</v>
      </c>
      <c r="G2653" s="80" t="str">
        <f t="shared" si="169"/>
        <v>Bullumwaal</v>
      </c>
      <c r="H2653" s="81">
        <f t="shared" si="170"/>
        <v>0</v>
      </c>
    </row>
    <row r="2654" spans="2:8" x14ac:dyDescent="0.3">
      <c r="B2654" s="72">
        <v>2648</v>
      </c>
      <c r="C2654" s="92" t="s">
        <v>2873</v>
      </c>
      <c r="D2654" s="93">
        <f>VLOOKUP($B2654,'Data 2'!$A$6:$U$2935,2+$H$4)</f>
        <v>0</v>
      </c>
      <c r="E2654" s="93">
        <f t="shared" si="167"/>
        <v>2.6480000000000004E-2</v>
      </c>
      <c r="F2654" s="94">
        <f t="shared" si="168"/>
        <v>959</v>
      </c>
      <c r="G2654" s="80" t="str">
        <f t="shared" si="169"/>
        <v>Bullioh</v>
      </c>
      <c r="H2654" s="81">
        <f t="shared" si="170"/>
        <v>0</v>
      </c>
    </row>
    <row r="2655" spans="2:8" x14ac:dyDescent="0.3">
      <c r="B2655" s="72">
        <v>2649</v>
      </c>
      <c r="C2655" s="92" t="s">
        <v>2874</v>
      </c>
      <c r="D2655" s="93">
        <f>VLOOKUP($B2655,'Data 2'!$A$6:$U$2935,2+$H$4)</f>
        <v>0</v>
      </c>
      <c r="E2655" s="93">
        <f t="shared" si="167"/>
        <v>2.6490000000000003E-2</v>
      </c>
      <c r="F2655" s="94">
        <f t="shared" si="168"/>
        <v>958</v>
      </c>
      <c r="G2655" s="80" t="str">
        <f t="shared" si="169"/>
        <v>Bullengarook</v>
      </c>
      <c r="H2655" s="81">
        <f t="shared" si="170"/>
        <v>0</v>
      </c>
    </row>
    <row r="2656" spans="2:8" x14ac:dyDescent="0.3">
      <c r="B2656" s="72">
        <v>2650</v>
      </c>
      <c r="C2656" s="92" t="s">
        <v>2875</v>
      </c>
      <c r="D2656" s="93">
        <f>VLOOKUP($B2656,'Data 2'!$A$6:$U$2935,2+$H$4)</f>
        <v>0</v>
      </c>
      <c r="E2656" s="93">
        <f t="shared" si="167"/>
        <v>2.6500000000000003E-2</v>
      </c>
      <c r="F2656" s="94">
        <f t="shared" si="168"/>
        <v>957</v>
      </c>
      <c r="G2656" s="80" t="str">
        <f t="shared" si="169"/>
        <v>Bullarto South</v>
      </c>
      <c r="H2656" s="81">
        <f t="shared" si="170"/>
        <v>0</v>
      </c>
    </row>
    <row r="2657" spans="2:8" x14ac:dyDescent="0.3">
      <c r="B2657" s="72">
        <v>2651</v>
      </c>
      <c r="C2657" s="92" t="s">
        <v>2876</v>
      </c>
      <c r="D2657" s="93">
        <f>VLOOKUP($B2657,'Data 2'!$A$6:$U$2935,2+$H$4)</f>
        <v>0</v>
      </c>
      <c r="E2657" s="93">
        <f t="shared" si="167"/>
        <v>2.6510000000000002E-2</v>
      </c>
      <c r="F2657" s="94">
        <f t="shared" si="168"/>
        <v>956</v>
      </c>
      <c r="G2657" s="80" t="str">
        <f t="shared" si="169"/>
        <v>Bullarto</v>
      </c>
      <c r="H2657" s="81">
        <f t="shared" si="170"/>
        <v>0</v>
      </c>
    </row>
    <row r="2658" spans="2:8" x14ac:dyDescent="0.3">
      <c r="B2658" s="72">
        <v>2652</v>
      </c>
      <c r="C2658" s="92" t="s">
        <v>2877</v>
      </c>
      <c r="D2658" s="93">
        <f>VLOOKUP($B2658,'Data 2'!$A$6:$U$2935,2+$H$4)</f>
        <v>0</v>
      </c>
      <c r="E2658" s="93">
        <f t="shared" si="167"/>
        <v>2.6520000000000002E-2</v>
      </c>
      <c r="F2658" s="94">
        <f t="shared" si="168"/>
        <v>955</v>
      </c>
      <c r="G2658" s="80" t="str">
        <f t="shared" si="169"/>
        <v>Bullarook</v>
      </c>
      <c r="H2658" s="81">
        <f t="shared" si="170"/>
        <v>0</v>
      </c>
    </row>
    <row r="2659" spans="2:8" x14ac:dyDescent="0.3">
      <c r="B2659" s="72">
        <v>2653</v>
      </c>
      <c r="C2659" s="92" t="s">
        <v>2878</v>
      </c>
      <c r="D2659" s="93">
        <f>VLOOKUP($B2659,'Data 2'!$A$6:$U$2935,2+$H$4)</f>
        <v>0</v>
      </c>
      <c r="E2659" s="93">
        <f t="shared" si="167"/>
        <v>2.6530000000000001E-2</v>
      </c>
      <c r="F2659" s="94">
        <f t="shared" si="168"/>
        <v>954</v>
      </c>
      <c r="G2659" s="80" t="str">
        <f t="shared" si="169"/>
        <v>Bullaharre</v>
      </c>
      <c r="H2659" s="81">
        <f t="shared" si="170"/>
        <v>0</v>
      </c>
    </row>
    <row r="2660" spans="2:8" x14ac:dyDescent="0.3">
      <c r="B2660" s="72">
        <v>2654</v>
      </c>
      <c r="C2660" s="92" t="s">
        <v>2879</v>
      </c>
      <c r="D2660" s="93">
        <f>VLOOKUP($B2660,'Data 2'!$A$6:$U$2935,2+$H$4)</f>
        <v>0</v>
      </c>
      <c r="E2660" s="93">
        <f t="shared" si="167"/>
        <v>2.6540000000000001E-2</v>
      </c>
      <c r="F2660" s="94">
        <f t="shared" si="168"/>
        <v>953</v>
      </c>
      <c r="G2660" s="80" t="str">
        <f t="shared" si="169"/>
        <v>Bulla (Vic.)</v>
      </c>
      <c r="H2660" s="81">
        <f t="shared" si="170"/>
        <v>0</v>
      </c>
    </row>
    <row r="2661" spans="2:8" x14ac:dyDescent="0.3">
      <c r="B2661" s="72">
        <v>2655</v>
      </c>
      <c r="C2661" s="92" t="s">
        <v>2880</v>
      </c>
      <c r="D2661" s="93">
        <f>VLOOKUP($B2661,'Data 2'!$A$6:$U$2935,2+$H$4)</f>
        <v>0</v>
      </c>
      <c r="E2661" s="93">
        <f t="shared" si="167"/>
        <v>2.6550000000000001E-2</v>
      </c>
      <c r="F2661" s="94">
        <f t="shared" si="168"/>
        <v>952</v>
      </c>
      <c r="G2661" s="80" t="str">
        <f t="shared" si="169"/>
        <v>Bulgana</v>
      </c>
      <c r="H2661" s="81">
        <f t="shared" si="170"/>
        <v>0</v>
      </c>
    </row>
    <row r="2662" spans="2:8" x14ac:dyDescent="0.3">
      <c r="B2662" s="72">
        <v>2656</v>
      </c>
      <c r="C2662" s="92" t="s">
        <v>2881</v>
      </c>
      <c r="D2662" s="93">
        <f>VLOOKUP($B2662,'Data 2'!$A$6:$U$2935,2+$H$4)</f>
        <v>0</v>
      </c>
      <c r="E2662" s="93">
        <f t="shared" si="167"/>
        <v>2.6560000000000004E-2</v>
      </c>
      <c r="F2662" s="94">
        <f t="shared" si="168"/>
        <v>951</v>
      </c>
      <c r="G2662" s="80" t="str">
        <f t="shared" si="169"/>
        <v>Bulga (Vic.)</v>
      </c>
      <c r="H2662" s="81">
        <f t="shared" si="170"/>
        <v>0</v>
      </c>
    </row>
    <row r="2663" spans="2:8" x14ac:dyDescent="0.3">
      <c r="B2663" s="72">
        <v>2657</v>
      </c>
      <c r="C2663" s="92" t="s">
        <v>2882</v>
      </c>
      <c r="D2663" s="93">
        <f>VLOOKUP($B2663,'Data 2'!$A$6:$U$2935,2+$H$4)</f>
        <v>0</v>
      </c>
      <c r="E2663" s="93">
        <f t="shared" si="167"/>
        <v>2.6570000000000003E-2</v>
      </c>
      <c r="F2663" s="94">
        <f t="shared" si="168"/>
        <v>950</v>
      </c>
      <c r="G2663" s="80" t="str">
        <f t="shared" si="169"/>
        <v>Buldah</v>
      </c>
      <c r="H2663" s="81">
        <f t="shared" si="170"/>
        <v>0</v>
      </c>
    </row>
    <row r="2664" spans="2:8" x14ac:dyDescent="0.3">
      <c r="B2664" s="72">
        <v>2658</v>
      </c>
      <c r="C2664" s="92" t="s">
        <v>2883</v>
      </c>
      <c r="D2664" s="93">
        <f>VLOOKUP($B2664,'Data 2'!$A$6:$U$2935,2+$H$4)</f>
        <v>0</v>
      </c>
      <c r="E2664" s="93">
        <f t="shared" si="167"/>
        <v>2.6580000000000003E-2</v>
      </c>
      <c r="F2664" s="94">
        <f t="shared" si="168"/>
        <v>949</v>
      </c>
      <c r="G2664" s="80" t="str">
        <f t="shared" si="169"/>
        <v>Bulart</v>
      </c>
      <c r="H2664" s="81">
        <f t="shared" si="170"/>
        <v>0</v>
      </c>
    </row>
    <row r="2665" spans="2:8" x14ac:dyDescent="0.3">
      <c r="B2665" s="72">
        <v>2659</v>
      </c>
      <c r="C2665" s="92" t="s">
        <v>2884</v>
      </c>
      <c r="D2665" s="93">
        <f>VLOOKUP($B2665,'Data 2'!$A$6:$U$2935,2+$H$4)</f>
        <v>0</v>
      </c>
      <c r="E2665" s="93">
        <f t="shared" si="167"/>
        <v>2.6590000000000003E-2</v>
      </c>
      <c r="F2665" s="94">
        <f t="shared" si="168"/>
        <v>948</v>
      </c>
      <c r="G2665" s="80" t="str">
        <f t="shared" si="169"/>
        <v>Buffalo River</v>
      </c>
      <c r="H2665" s="81">
        <f t="shared" si="170"/>
        <v>0</v>
      </c>
    </row>
    <row r="2666" spans="2:8" x14ac:dyDescent="0.3">
      <c r="B2666" s="72">
        <v>2660</v>
      </c>
      <c r="C2666" s="92" t="s">
        <v>2885</v>
      </c>
      <c r="D2666" s="93">
        <f>VLOOKUP($B2666,'Data 2'!$A$6:$U$2935,2+$H$4)</f>
        <v>0</v>
      </c>
      <c r="E2666" s="93">
        <f t="shared" si="167"/>
        <v>2.6600000000000002E-2</v>
      </c>
      <c r="F2666" s="94">
        <f t="shared" si="168"/>
        <v>947</v>
      </c>
      <c r="G2666" s="80" t="str">
        <f t="shared" si="169"/>
        <v>Buffalo</v>
      </c>
      <c r="H2666" s="81">
        <f t="shared" si="170"/>
        <v>0</v>
      </c>
    </row>
    <row r="2667" spans="2:8" x14ac:dyDescent="0.3">
      <c r="B2667" s="72">
        <v>2661</v>
      </c>
      <c r="C2667" s="92" t="s">
        <v>546</v>
      </c>
      <c r="D2667" s="93">
        <f>VLOOKUP($B2667,'Data 2'!$A$6:$U$2935,2+$H$4)</f>
        <v>8.4112149532710276</v>
      </c>
      <c r="E2667" s="93">
        <f t="shared" si="167"/>
        <v>8.4378249532710274</v>
      </c>
      <c r="F2667" s="94">
        <f t="shared" si="168"/>
        <v>209</v>
      </c>
      <c r="G2667" s="80" t="str">
        <f t="shared" si="169"/>
        <v>Budgerum East</v>
      </c>
      <c r="H2667" s="81">
        <f t="shared" si="170"/>
        <v>0</v>
      </c>
    </row>
    <row r="2668" spans="2:8" x14ac:dyDescent="0.3">
      <c r="B2668" s="72">
        <v>2662</v>
      </c>
      <c r="C2668" s="92" t="s">
        <v>2886</v>
      </c>
      <c r="D2668" s="93">
        <f>VLOOKUP($B2668,'Data 2'!$A$6:$U$2935,2+$H$4)</f>
        <v>0</v>
      </c>
      <c r="E2668" s="93">
        <f t="shared" si="167"/>
        <v>2.6620000000000001E-2</v>
      </c>
      <c r="F2668" s="94">
        <f t="shared" si="168"/>
        <v>946</v>
      </c>
      <c r="G2668" s="80" t="str">
        <f t="shared" si="169"/>
        <v>Budgeree</v>
      </c>
      <c r="H2668" s="81">
        <f t="shared" si="170"/>
        <v>0</v>
      </c>
    </row>
    <row r="2669" spans="2:8" x14ac:dyDescent="0.3">
      <c r="B2669" s="72">
        <v>2663</v>
      </c>
      <c r="C2669" s="92" t="s">
        <v>2887</v>
      </c>
      <c r="D2669" s="93">
        <f>VLOOKUP($B2669,'Data 2'!$A$6:$U$2935,2+$H$4)</f>
        <v>0</v>
      </c>
      <c r="E2669" s="93">
        <f t="shared" si="167"/>
        <v>2.6630000000000001E-2</v>
      </c>
      <c r="F2669" s="94">
        <f t="shared" si="168"/>
        <v>945</v>
      </c>
      <c r="G2669" s="80" t="str">
        <f t="shared" si="169"/>
        <v>Budgee Budgee (Vic.)</v>
      </c>
      <c r="H2669" s="81">
        <f t="shared" si="170"/>
        <v>0</v>
      </c>
    </row>
    <row r="2670" spans="2:8" x14ac:dyDescent="0.3">
      <c r="B2670" s="72">
        <v>2664</v>
      </c>
      <c r="C2670" s="92" t="s">
        <v>2888</v>
      </c>
      <c r="D2670" s="93">
        <f>VLOOKUP($B2670,'Data 2'!$A$6:$U$2935,2+$H$4)</f>
        <v>0</v>
      </c>
      <c r="E2670" s="93">
        <f t="shared" si="167"/>
        <v>2.664E-2</v>
      </c>
      <c r="F2670" s="94">
        <f t="shared" si="168"/>
        <v>944</v>
      </c>
      <c r="G2670" s="80" t="str">
        <f t="shared" si="169"/>
        <v>Buckrabanyule</v>
      </c>
      <c r="H2670" s="81">
        <f t="shared" si="170"/>
        <v>0</v>
      </c>
    </row>
    <row r="2671" spans="2:8" x14ac:dyDescent="0.3">
      <c r="B2671" s="72">
        <v>2665</v>
      </c>
      <c r="C2671" s="92" t="s">
        <v>2889</v>
      </c>
      <c r="D2671" s="93">
        <f>VLOOKUP($B2671,'Data 2'!$A$6:$U$2935,2+$H$4)</f>
        <v>0</v>
      </c>
      <c r="E2671" s="93">
        <f t="shared" si="167"/>
        <v>2.6650000000000004E-2</v>
      </c>
      <c r="F2671" s="94">
        <f t="shared" si="168"/>
        <v>943</v>
      </c>
      <c r="G2671" s="80" t="str">
        <f t="shared" si="169"/>
        <v>Buckley Swamp</v>
      </c>
      <c r="H2671" s="81">
        <f t="shared" si="170"/>
        <v>0</v>
      </c>
    </row>
    <row r="2672" spans="2:8" x14ac:dyDescent="0.3">
      <c r="B2672" s="72">
        <v>2666</v>
      </c>
      <c r="C2672" s="92" t="s">
        <v>2890</v>
      </c>
      <c r="D2672" s="93">
        <f>VLOOKUP($B2672,'Data 2'!$A$6:$U$2935,2+$H$4)</f>
        <v>0</v>
      </c>
      <c r="E2672" s="93">
        <f t="shared" si="167"/>
        <v>2.6660000000000003E-2</v>
      </c>
      <c r="F2672" s="94">
        <f t="shared" si="168"/>
        <v>942</v>
      </c>
      <c r="G2672" s="80" t="str">
        <f t="shared" si="169"/>
        <v>Buckley</v>
      </c>
      <c r="H2672" s="81">
        <f t="shared" si="170"/>
        <v>0</v>
      </c>
    </row>
    <row r="2673" spans="2:8" x14ac:dyDescent="0.3">
      <c r="B2673" s="72">
        <v>2667</v>
      </c>
      <c r="C2673" s="92" t="s">
        <v>2891</v>
      </c>
      <c r="D2673" s="93">
        <f>VLOOKUP($B2673,'Data 2'!$A$6:$U$2935,2+$H$4)</f>
        <v>0</v>
      </c>
      <c r="E2673" s="93">
        <f t="shared" si="167"/>
        <v>2.6670000000000003E-2</v>
      </c>
      <c r="F2673" s="94">
        <f t="shared" si="168"/>
        <v>941</v>
      </c>
      <c r="G2673" s="80" t="str">
        <f t="shared" si="169"/>
        <v>Buckland (Vic.)</v>
      </c>
      <c r="H2673" s="81">
        <f t="shared" si="170"/>
        <v>0</v>
      </c>
    </row>
    <row r="2674" spans="2:8" x14ac:dyDescent="0.3">
      <c r="B2674" s="72">
        <v>2668</v>
      </c>
      <c r="C2674" s="92" t="s">
        <v>2892</v>
      </c>
      <c r="D2674" s="93">
        <f>VLOOKUP($B2674,'Data 2'!$A$6:$U$2935,2+$H$4)</f>
        <v>0</v>
      </c>
      <c r="E2674" s="93">
        <f t="shared" si="167"/>
        <v>2.6680000000000002E-2</v>
      </c>
      <c r="F2674" s="94">
        <f t="shared" si="168"/>
        <v>940</v>
      </c>
      <c r="G2674" s="80" t="str">
        <f t="shared" si="169"/>
        <v>Buchan South</v>
      </c>
      <c r="H2674" s="81">
        <f t="shared" si="170"/>
        <v>0</v>
      </c>
    </row>
    <row r="2675" spans="2:8" x14ac:dyDescent="0.3">
      <c r="B2675" s="72">
        <v>2669</v>
      </c>
      <c r="C2675" s="92" t="s">
        <v>2893</v>
      </c>
      <c r="D2675" s="93">
        <f>VLOOKUP($B2675,'Data 2'!$A$6:$U$2935,2+$H$4)</f>
        <v>1.7341040462427744</v>
      </c>
      <c r="E2675" s="93">
        <f t="shared" si="167"/>
        <v>1.7607940462427745</v>
      </c>
      <c r="F2675" s="94">
        <f t="shared" si="168"/>
        <v>697</v>
      </c>
      <c r="G2675" s="80" t="str">
        <f t="shared" si="169"/>
        <v>Buchan</v>
      </c>
      <c r="H2675" s="81">
        <f t="shared" si="170"/>
        <v>0</v>
      </c>
    </row>
    <row r="2676" spans="2:8" x14ac:dyDescent="0.3">
      <c r="B2676" s="72">
        <v>2670</v>
      </c>
      <c r="C2676" s="92" t="s">
        <v>2894</v>
      </c>
      <c r="D2676" s="93">
        <f>VLOOKUP($B2676,'Data 2'!$A$6:$U$2935,2+$H$4)</f>
        <v>0</v>
      </c>
      <c r="E2676" s="93">
        <f t="shared" si="167"/>
        <v>2.6700000000000002E-2</v>
      </c>
      <c r="F2676" s="94">
        <f t="shared" si="168"/>
        <v>939</v>
      </c>
      <c r="G2676" s="80" t="str">
        <f t="shared" si="169"/>
        <v>Buangor</v>
      </c>
      <c r="H2676" s="81">
        <f t="shared" si="170"/>
        <v>0</v>
      </c>
    </row>
    <row r="2677" spans="2:8" x14ac:dyDescent="0.3">
      <c r="B2677" s="72">
        <v>2671</v>
      </c>
      <c r="C2677" s="92" t="s">
        <v>2895</v>
      </c>
      <c r="D2677" s="93">
        <f>VLOOKUP($B2677,'Data 2'!$A$6:$U$2935,2+$H$4)</f>
        <v>0</v>
      </c>
      <c r="E2677" s="93">
        <f t="shared" si="167"/>
        <v>2.6710000000000001E-2</v>
      </c>
      <c r="F2677" s="94">
        <f t="shared" si="168"/>
        <v>938</v>
      </c>
      <c r="G2677" s="80" t="str">
        <f t="shared" si="169"/>
        <v>Brumby</v>
      </c>
      <c r="H2677" s="81">
        <f t="shared" si="170"/>
        <v>0</v>
      </c>
    </row>
    <row r="2678" spans="2:8" x14ac:dyDescent="0.3">
      <c r="B2678" s="72">
        <v>2672</v>
      </c>
      <c r="C2678" s="92" t="s">
        <v>2896</v>
      </c>
      <c r="D2678" s="93">
        <f>VLOOKUP($B2678,'Data 2'!$A$6:$U$2935,2+$H$4)</f>
        <v>0</v>
      </c>
      <c r="E2678" s="93">
        <f t="shared" si="167"/>
        <v>2.6720000000000001E-2</v>
      </c>
      <c r="F2678" s="94">
        <f t="shared" si="168"/>
        <v>937</v>
      </c>
      <c r="G2678" s="80" t="str">
        <f t="shared" si="169"/>
        <v>Brucknell</v>
      </c>
      <c r="H2678" s="81">
        <f t="shared" si="170"/>
        <v>0</v>
      </c>
    </row>
    <row r="2679" spans="2:8" x14ac:dyDescent="0.3">
      <c r="B2679" s="72">
        <v>2673</v>
      </c>
      <c r="C2679" s="92" t="s">
        <v>547</v>
      </c>
      <c r="D2679" s="93">
        <f>VLOOKUP($B2679,'Data 2'!$A$6:$U$2935,2+$H$4)</f>
        <v>3.8834951456310676</v>
      </c>
      <c r="E2679" s="93">
        <f t="shared" si="167"/>
        <v>3.9102251456310677</v>
      </c>
      <c r="F2679" s="94">
        <f t="shared" si="168"/>
        <v>517</v>
      </c>
      <c r="G2679" s="80" t="str">
        <f t="shared" si="169"/>
        <v>Bruarong</v>
      </c>
      <c r="H2679" s="81">
        <f t="shared" si="170"/>
        <v>0</v>
      </c>
    </row>
    <row r="2680" spans="2:8" x14ac:dyDescent="0.3">
      <c r="B2680" s="72">
        <v>2674</v>
      </c>
      <c r="C2680" s="92" t="s">
        <v>2897</v>
      </c>
      <c r="D2680" s="93">
        <f>VLOOKUP($B2680,'Data 2'!$A$6:$U$2935,2+$H$4)</f>
        <v>0</v>
      </c>
      <c r="E2680" s="93">
        <f t="shared" si="167"/>
        <v>2.6740000000000003E-2</v>
      </c>
      <c r="F2680" s="94">
        <f t="shared" si="168"/>
        <v>936</v>
      </c>
      <c r="G2680" s="80" t="str">
        <f t="shared" si="169"/>
        <v>Browns Plains (Vic.)</v>
      </c>
      <c r="H2680" s="81">
        <f t="shared" si="170"/>
        <v>0</v>
      </c>
    </row>
    <row r="2681" spans="2:8" x14ac:dyDescent="0.3">
      <c r="B2681" s="72">
        <v>2675</v>
      </c>
      <c r="C2681" s="92" t="s">
        <v>2898</v>
      </c>
      <c r="D2681" s="93">
        <f>VLOOKUP($B2681,'Data 2'!$A$6:$U$2935,2+$H$4)</f>
        <v>0</v>
      </c>
      <c r="E2681" s="93">
        <f t="shared" si="167"/>
        <v>2.6750000000000003E-2</v>
      </c>
      <c r="F2681" s="94">
        <f t="shared" si="168"/>
        <v>935</v>
      </c>
      <c r="G2681" s="80" t="str">
        <f t="shared" si="169"/>
        <v>Broughton (Vic.)</v>
      </c>
      <c r="H2681" s="81">
        <f t="shared" si="170"/>
        <v>0</v>
      </c>
    </row>
    <row r="2682" spans="2:8" x14ac:dyDescent="0.3">
      <c r="B2682" s="72">
        <v>2676</v>
      </c>
      <c r="C2682" s="92" t="s">
        <v>2899</v>
      </c>
      <c r="D2682" s="93">
        <f>VLOOKUP($B2682,'Data 2'!$A$6:$U$2935,2+$H$4)</f>
        <v>3.1914893617021276</v>
      </c>
      <c r="E2682" s="93">
        <f t="shared" si="167"/>
        <v>3.2182493617021275</v>
      </c>
      <c r="F2682" s="94">
        <f t="shared" si="168"/>
        <v>575</v>
      </c>
      <c r="G2682" s="80" t="str">
        <f t="shared" si="169"/>
        <v>Broomfield</v>
      </c>
      <c r="H2682" s="81">
        <f t="shared" si="170"/>
        <v>0</v>
      </c>
    </row>
    <row r="2683" spans="2:8" x14ac:dyDescent="0.3">
      <c r="B2683" s="72">
        <v>2677</v>
      </c>
      <c r="C2683" s="92" t="s">
        <v>2900</v>
      </c>
      <c r="D2683" s="93">
        <f>VLOOKUP($B2683,'Data 2'!$A$6:$U$2935,2+$H$4)</f>
        <v>0</v>
      </c>
      <c r="E2683" s="93">
        <f t="shared" si="167"/>
        <v>2.6770000000000002E-2</v>
      </c>
      <c r="F2683" s="94">
        <f t="shared" si="168"/>
        <v>934</v>
      </c>
      <c r="G2683" s="80" t="str">
        <f t="shared" si="169"/>
        <v>Brookville</v>
      </c>
      <c r="H2683" s="81">
        <f t="shared" si="170"/>
        <v>0</v>
      </c>
    </row>
    <row r="2684" spans="2:8" x14ac:dyDescent="0.3">
      <c r="B2684" s="72">
        <v>2678</v>
      </c>
      <c r="C2684" s="92" t="s">
        <v>2901</v>
      </c>
      <c r="D2684" s="93">
        <f>VLOOKUP($B2684,'Data 2'!$A$6:$U$2935,2+$H$4)</f>
        <v>0</v>
      </c>
      <c r="E2684" s="93">
        <f t="shared" si="167"/>
        <v>2.6780000000000002E-2</v>
      </c>
      <c r="F2684" s="94">
        <f t="shared" si="168"/>
        <v>933</v>
      </c>
      <c r="G2684" s="80" t="str">
        <f t="shared" si="169"/>
        <v>Bromley</v>
      </c>
      <c r="H2684" s="81">
        <f t="shared" si="170"/>
        <v>0</v>
      </c>
    </row>
    <row r="2685" spans="2:8" x14ac:dyDescent="0.3">
      <c r="B2685" s="72">
        <v>2679</v>
      </c>
      <c r="C2685" s="92" t="s">
        <v>2902</v>
      </c>
      <c r="D2685" s="93">
        <f>VLOOKUP($B2685,'Data 2'!$A$6:$U$2935,2+$H$4)</f>
        <v>0</v>
      </c>
      <c r="E2685" s="93">
        <f t="shared" si="167"/>
        <v>2.6790000000000001E-2</v>
      </c>
      <c r="F2685" s="94">
        <f t="shared" si="168"/>
        <v>932</v>
      </c>
      <c r="G2685" s="80" t="str">
        <f t="shared" si="169"/>
        <v>Broken Creek</v>
      </c>
      <c r="H2685" s="81">
        <f t="shared" si="170"/>
        <v>0</v>
      </c>
    </row>
    <row r="2686" spans="2:8" x14ac:dyDescent="0.3">
      <c r="B2686" s="72">
        <v>2680</v>
      </c>
      <c r="C2686" s="92" t="s">
        <v>2903</v>
      </c>
      <c r="D2686" s="93">
        <f>VLOOKUP($B2686,'Data 2'!$A$6:$U$2935,2+$H$4)</f>
        <v>7.9887218045112789</v>
      </c>
      <c r="E2686" s="93">
        <f t="shared" si="167"/>
        <v>8.0155218045112786</v>
      </c>
      <c r="F2686" s="94">
        <f t="shared" si="168"/>
        <v>223</v>
      </c>
      <c r="G2686" s="80" t="str">
        <f t="shared" si="169"/>
        <v>Brodribb River</v>
      </c>
      <c r="H2686" s="81">
        <f t="shared" si="170"/>
        <v>0</v>
      </c>
    </row>
    <row r="2687" spans="2:8" x14ac:dyDescent="0.3">
      <c r="B2687" s="72">
        <v>2681</v>
      </c>
      <c r="C2687" s="92" t="s">
        <v>2904</v>
      </c>
      <c r="D2687" s="93">
        <f>VLOOKUP($B2687,'Data 2'!$A$6:$U$2935,2+$H$4)</f>
        <v>0</v>
      </c>
      <c r="E2687" s="93">
        <f t="shared" si="167"/>
        <v>2.681E-2</v>
      </c>
      <c r="F2687" s="94">
        <f t="shared" si="168"/>
        <v>931</v>
      </c>
      <c r="G2687" s="80" t="str">
        <f t="shared" si="169"/>
        <v>Broadwater (Vic.)</v>
      </c>
      <c r="H2687" s="81">
        <f t="shared" si="170"/>
        <v>0</v>
      </c>
    </row>
    <row r="2688" spans="2:8" x14ac:dyDescent="0.3">
      <c r="B2688" s="72">
        <v>2682</v>
      </c>
      <c r="C2688" s="92" t="s">
        <v>2905</v>
      </c>
      <c r="D2688" s="93">
        <f>VLOOKUP($B2688,'Data 2'!$A$6:$U$2935,2+$H$4)</f>
        <v>0</v>
      </c>
      <c r="E2688" s="93">
        <f t="shared" si="167"/>
        <v>2.6820000000000004E-2</v>
      </c>
      <c r="F2688" s="94">
        <f t="shared" si="168"/>
        <v>930</v>
      </c>
      <c r="G2688" s="80" t="str">
        <f t="shared" si="169"/>
        <v>Brit Brit</v>
      </c>
      <c r="H2688" s="81">
        <f t="shared" si="170"/>
        <v>0</v>
      </c>
    </row>
    <row r="2689" spans="2:8" x14ac:dyDescent="0.3">
      <c r="B2689" s="72">
        <v>2683</v>
      </c>
      <c r="C2689" s="92" t="s">
        <v>2906</v>
      </c>
      <c r="D2689" s="93">
        <f>VLOOKUP($B2689,'Data 2'!$A$6:$U$2935,2+$H$4)</f>
        <v>0</v>
      </c>
      <c r="E2689" s="93">
        <f t="shared" si="167"/>
        <v>2.6830000000000003E-2</v>
      </c>
      <c r="F2689" s="94">
        <f t="shared" si="168"/>
        <v>929</v>
      </c>
      <c r="G2689" s="80" t="str">
        <f t="shared" si="169"/>
        <v>Bringalbert</v>
      </c>
      <c r="H2689" s="81">
        <f t="shared" si="170"/>
        <v>0</v>
      </c>
    </row>
    <row r="2690" spans="2:8" x14ac:dyDescent="0.3">
      <c r="B2690" s="72">
        <v>2684</v>
      </c>
      <c r="C2690" s="92" t="s">
        <v>2907</v>
      </c>
      <c r="D2690" s="93">
        <f>VLOOKUP($B2690,'Data 2'!$A$6:$U$2935,2+$H$4)</f>
        <v>0</v>
      </c>
      <c r="E2690" s="93">
        <f t="shared" si="167"/>
        <v>2.6840000000000003E-2</v>
      </c>
      <c r="F2690" s="94">
        <f t="shared" si="168"/>
        <v>928</v>
      </c>
      <c r="G2690" s="80" t="str">
        <f t="shared" si="169"/>
        <v>Brimpaen</v>
      </c>
      <c r="H2690" s="81">
        <f t="shared" si="170"/>
        <v>0</v>
      </c>
    </row>
    <row r="2691" spans="2:8" x14ac:dyDescent="0.3">
      <c r="B2691" s="72">
        <v>2685</v>
      </c>
      <c r="C2691" s="92" t="s">
        <v>548</v>
      </c>
      <c r="D2691" s="93">
        <f>VLOOKUP($B2691,'Data 2'!$A$6:$U$2935,2+$H$4)</f>
        <v>4.5329670329670328</v>
      </c>
      <c r="E2691" s="93">
        <f t="shared" si="167"/>
        <v>4.5598170329670324</v>
      </c>
      <c r="F2691" s="94">
        <f t="shared" si="168"/>
        <v>454</v>
      </c>
      <c r="G2691" s="80" t="str">
        <f t="shared" si="169"/>
        <v>Brimin</v>
      </c>
      <c r="H2691" s="81">
        <f t="shared" si="170"/>
        <v>0</v>
      </c>
    </row>
    <row r="2692" spans="2:8" x14ac:dyDescent="0.3">
      <c r="B2692" s="72">
        <v>2686</v>
      </c>
      <c r="C2692" s="92" t="s">
        <v>549</v>
      </c>
      <c r="D2692" s="93">
        <f>VLOOKUP($B2692,'Data 2'!$A$6:$U$2935,2+$H$4)</f>
        <v>2.3688663282571913</v>
      </c>
      <c r="E2692" s="93">
        <f t="shared" si="167"/>
        <v>2.3957263282571915</v>
      </c>
      <c r="F2692" s="94">
        <f t="shared" si="168"/>
        <v>653</v>
      </c>
      <c r="G2692" s="80" t="str">
        <f t="shared" si="169"/>
        <v>Brimboal</v>
      </c>
      <c r="H2692" s="81">
        <f t="shared" si="170"/>
        <v>0</v>
      </c>
    </row>
    <row r="2693" spans="2:8" x14ac:dyDescent="0.3">
      <c r="B2693" s="72">
        <v>2687</v>
      </c>
      <c r="C2693" s="92" t="s">
        <v>2908</v>
      </c>
      <c r="D2693" s="93">
        <f>VLOOKUP($B2693,'Data 2'!$A$6:$U$2935,2+$H$4)</f>
        <v>0</v>
      </c>
      <c r="E2693" s="93">
        <f t="shared" si="167"/>
        <v>2.6870000000000002E-2</v>
      </c>
      <c r="F2693" s="94">
        <f t="shared" si="168"/>
        <v>927</v>
      </c>
      <c r="G2693" s="80" t="str">
        <f t="shared" si="169"/>
        <v>Brim</v>
      </c>
      <c r="H2693" s="81">
        <f t="shared" si="170"/>
        <v>0</v>
      </c>
    </row>
    <row r="2694" spans="2:8" x14ac:dyDescent="0.3">
      <c r="B2694" s="72">
        <v>2688</v>
      </c>
      <c r="C2694" s="92" t="s">
        <v>2909</v>
      </c>
      <c r="D2694" s="93">
        <f>VLOOKUP($B2694,'Data 2'!$A$6:$U$2935,2+$H$4)</f>
        <v>0</v>
      </c>
      <c r="E2694" s="93">
        <f t="shared" si="167"/>
        <v>2.6880000000000001E-2</v>
      </c>
      <c r="F2694" s="94">
        <f t="shared" si="168"/>
        <v>926</v>
      </c>
      <c r="G2694" s="80" t="str">
        <f t="shared" si="169"/>
        <v>Bridgewater On Loddon</v>
      </c>
      <c r="H2694" s="81">
        <f t="shared" si="170"/>
        <v>0</v>
      </c>
    </row>
    <row r="2695" spans="2:8" x14ac:dyDescent="0.3">
      <c r="B2695" s="72">
        <v>2689</v>
      </c>
      <c r="C2695" s="92" t="s">
        <v>2910</v>
      </c>
      <c r="D2695" s="93">
        <f>VLOOKUP($B2695,'Data 2'!$A$6:$U$2935,2+$H$4)</f>
        <v>7.7777777777777777</v>
      </c>
      <c r="E2695" s="93">
        <f t="shared" si="167"/>
        <v>7.8046677777777775</v>
      </c>
      <c r="F2695" s="94">
        <f t="shared" si="168"/>
        <v>236</v>
      </c>
      <c r="G2695" s="80" t="str">
        <f t="shared" si="169"/>
        <v>Bridgewater North</v>
      </c>
      <c r="H2695" s="81">
        <f t="shared" si="170"/>
        <v>0</v>
      </c>
    </row>
    <row r="2696" spans="2:8" x14ac:dyDescent="0.3">
      <c r="B2696" s="72">
        <v>2690</v>
      </c>
      <c r="C2696" s="92" t="s">
        <v>2911</v>
      </c>
      <c r="D2696" s="93">
        <f>VLOOKUP($B2696,'Data 2'!$A$6:$U$2935,2+$H$4)</f>
        <v>0</v>
      </c>
      <c r="E2696" s="93">
        <f t="shared" ref="E2696:E2759" si="171">D2696+0.00001*B2696</f>
        <v>2.6900000000000004E-2</v>
      </c>
      <c r="F2696" s="94">
        <f t="shared" ref="F2696:F2759" si="172">RANK(E2696,E$7:E$2935)</f>
        <v>925</v>
      </c>
      <c r="G2696" s="80" t="str">
        <f t="shared" ref="G2696:G2759" si="173">VLOOKUP(MATCH(B2696,F$7:F$2935,0),$B$7:$D$2935,2)</f>
        <v>Bridgewater (Vic.)</v>
      </c>
      <c r="H2696" s="81">
        <f t="shared" ref="H2696:H2759" si="174">VLOOKUP(MATCH(B2696,F$7:F$2935,0),$B$7:$D$2935,3)</f>
        <v>0</v>
      </c>
    </row>
    <row r="2697" spans="2:8" x14ac:dyDescent="0.3">
      <c r="B2697" s="72">
        <v>2691</v>
      </c>
      <c r="C2697" s="92" t="s">
        <v>2912</v>
      </c>
      <c r="D2697" s="93">
        <f>VLOOKUP($B2697,'Data 2'!$A$6:$U$2935,2+$H$4)</f>
        <v>0</v>
      </c>
      <c r="E2697" s="93">
        <f t="shared" si="171"/>
        <v>2.6910000000000003E-2</v>
      </c>
      <c r="F2697" s="94">
        <f t="shared" si="172"/>
        <v>924</v>
      </c>
      <c r="G2697" s="80" t="str">
        <f t="shared" si="173"/>
        <v>Bridge Creek</v>
      </c>
      <c r="H2697" s="81">
        <f t="shared" si="174"/>
        <v>0</v>
      </c>
    </row>
    <row r="2698" spans="2:8" x14ac:dyDescent="0.3">
      <c r="B2698" s="72">
        <v>2692</v>
      </c>
      <c r="C2698" s="92" t="s">
        <v>2913</v>
      </c>
      <c r="D2698" s="93">
        <f>VLOOKUP($B2698,'Data 2'!$A$6:$U$2935,2+$H$4)</f>
        <v>0</v>
      </c>
      <c r="E2698" s="93">
        <f t="shared" si="171"/>
        <v>2.6920000000000003E-2</v>
      </c>
      <c r="F2698" s="94">
        <f t="shared" si="172"/>
        <v>923</v>
      </c>
      <c r="G2698" s="80" t="str">
        <f t="shared" si="173"/>
        <v>Briar Hill</v>
      </c>
      <c r="H2698" s="81">
        <f t="shared" si="174"/>
        <v>0</v>
      </c>
    </row>
    <row r="2699" spans="2:8" x14ac:dyDescent="0.3">
      <c r="B2699" s="72">
        <v>2693</v>
      </c>
      <c r="C2699" s="92" t="s">
        <v>2914</v>
      </c>
      <c r="D2699" s="93">
        <f>VLOOKUP($B2699,'Data 2'!$A$6:$U$2935,2+$H$4)</f>
        <v>0</v>
      </c>
      <c r="E2699" s="93">
        <f t="shared" si="171"/>
        <v>2.6930000000000003E-2</v>
      </c>
      <c r="F2699" s="94">
        <f t="shared" si="172"/>
        <v>922</v>
      </c>
      <c r="G2699" s="80" t="str">
        <f t="shared" si="173"/>
        <v>Brewster</v>
      </c>
      <c r="H2699" s="81">
        <f t="shared" si="174"/>
        <v>0</v>
      </c>
    </row>
    <row r="2700" spans="2:8" x14ac:dyDescent="0.3">
      <c r="B2700" s="72">
        <v>2694</v>
      </c>
      <c r="C2700" s="92" t="s">
        <v>2915</v>
      </c>
      <c r="D2700" s="93">
        <f>VLOOKUP($B2700,'Data 2'!$A$6:$U$2935,2+$H$4)</f>
        <v>0</v>
      </c>
      <c r="E2700" s="93">
        <f t="shared" si="171"/>
        <v>2.6940000000000002E-2</v>
      </c>
      <c r="F2700" s="94">
        <f t="shared" si="172"/>
        <v>921</v>
      </c>
      <c r="G2700" s="80" t="str">
        <f t="shared" si="173"/>
        <v>Brenanah</v>
      </c>
      <c r="H2700" s="81">
        <f t="shared" si="174"/>
        <v>0</v>
      </c>
    </row>
    <row r="2701" spans="2:8" x14ac:dyDescent="0.3">
      <c r="B2701" s="72">
        <v>2695</v>
      </c>
      <c r="C2701" s="92" t="s">
        <v>2916</v>
      </c>
      <c r="D2701" s="93">
        <f>VLOOKUP($B2701,'Data 2'!$A$6:$U$2935,2+$H$4)</f>
        <v>12.5</v>
      </c>
      <c r="E2701" s="93">
        <f t="shared" si="171"/>
        <v>12.526949999999999</v>
      </c>
      <c r="F2701" s="94">
        <f t="shared" si="172"/>
        <v>108</v>
      </c>
      <c r="G2701" s="80" t="str">
        <f t="shared" si="173"/>
        <v>Breamlea</v>
      </c>
      <c r="H2701" s="81">
        <f t="shared" si="174"/>
        <v>0</v>
      </c>
    </row>
    <row r="2702" spans="2:8" x14ac:dyDescent="0.3">
      <c r="B2702" s="72">
        <v>2696</v>
      </c>
      <c r="C2702" s="92" t="s">
        <v>2917</v>
      </c>
      <c r="D2702" s="93">
        <f>VLOOKUP($B2702,'Data 2'!$A$6:$U$2935,2+$H$4)</f>
        <v>0</v>
      </c>
      <c r="E2702" s="93">
        <f t="shared" si="171"/>
        <v>2.6960000000000001E-2</v>
      </c>
      <c r="F2702" s="94">
        <f t="shared" si="172"/>
        <v>920</v>
      </c>
      <c r="G2702" s="80" t="str">
        <f t="shared" si="173"/>
        <v>Breakaway Creek</v>
      </c>
      <c r="H2702" s="81">
        <f t="shared" si="174"/>
        <v>0</v>
      </c>
    </row>
    <row r="2703" spans="2:8" x14ac:dyDescent="0.3">
      <c r="B2703" s="72">
        <v>2697</v>
      </c>
      <c r="C2703" s="92" t="s">
        <v>550</v>
      </c>
      <c r="D2703" s="93">
        <f>VLOOKUP($B2703,'Data 2'!$A$6:$U$2935,2+$H$4)</f>
        <v>4.0816326530612246</v>
      </c>
      <c r="E2703" s="93">
        <f t="shared" si="171"/>
        <v>4.108602653061225</v>
      </c>
      <c r="F2703" s="94">
        <f t="shared" si="172"/>
        <v>492</v>
      </c>
      <c r="G2703" s="80" t="str">
        <f t="shared" si="173"/>
        <v>Bravington</v>
      </c>
      <c r="H2703" s="81">
        <f t="shared" si="174"/>
        <v>0</v>
      </c>
    </row>
    <row r="2704" spans="2:8" x14ac:dyDescent="0.3">
      <c r="B2704" s="72">
        <v>2698</v>
      </c>
      <c r="C2704" s="92" t="s">
        <v>551</v>
      </c>
      <c r="D2704" s="93">
        <f>VLOOKUP($B2704,'Data 2'!$A$6:$U$2935,2+$H$4)</f>
        <v>5.3370786516853927</v>
      </c>
      <c r="E2704" s="93">
        <f t="shared" si="171"/>
        <v>5.3640586516853928</v>
      </c>
      <c r="F2704" s="94">
        <f t="shared" si="172"/>
        <v>386</v>
      </c>
      <c r="G2704" s="80" t="str">
        <f t="shared" si="173"/>
        <v>Branxholme</v>
      </c>
      <c r="H2704" s="81">
        <f t="shared" si="174"/>
        <v>0</v>
      </c>
    </row>
    <row r="2705" spans="2:8" x14ac:dyDescent="0.3">
      <c r="B2705" s="72">
        <v>2699</v>
      </c>
      <c r="C2705" s="92" t="s">
        <v>2918</v>
      </c>
      <c r="D2705" s="93">
        <f>VLOOKUP($B2705,'Data 2'!$A$6:$U$2935,2+$H$4)</f>
        <v>0</v>
      </c>
      <c r="E2705" s="93">
        <f t="shared" si="171"/>
        <v>2.6990000000000004E-2</v>
      </c>
      <c r="F2705" s="94">
        <f t="shared" si="172"/>
        <v>919</v>
      </c>
      <c r="G2705" s="80" t="str">
        <f t="shared" si="173"/>
        <v>Brandy Creek (Vic.)</v>
      </c>
      <c r="H2705" s="81">
        <f t="shared" si="174"/>
        <v>0</v>
      </c>
    </row>
    <row r="2706" spans="2:8" x14ac:dyDescent="0.3">
      <c r="B2706" s="72">
        <v>2700</v>
      </c>
      <c r="C2706" s="92" t="s">
        <v>2919</v>
      </c>
      <c r="D2706" s="93">
        <f>VLOOKUP($B2706,'Data 2'!$A$6:$U$2935,2+$H$4)</f>
        <v>0</v>
      </c>
      <c r="E2706" s="93">
        <f t="shared" si="171"/>
        <v>2.7000000000000003E-2</v>
      </c>
      <c r="F2706" s="94">
        <f t="shared" si="172"/>
        <v>918</v>
      </c>
      <c r="G2706" s="80" t="str">
        <f t="shared" si="173"/>
        <v>Braeside</v>
      </c>
      <c r="H2706" s="81">
        <f t="shared" si="174"/>
        <v>0</v>
      </c>
    </row>
    <row r="2707" spans="2:8" x14ac:dyDescent="0.3">
      <c r="B2707" s="72">
        <v>2701</v>
      </c>
      <c r="C2707" s="92" t="s">
        <v>2920</v>
      </c>
      <c r="D2707" s="93">
        <f>VLOOKUP($B2707,'Data 2'!$A$6:$U$2935,2+$H$4)</f>
        <v>0</v>
      </c>
      <c r="E2707" s="93">
        <f t="shared" si="171"/>
        <v>2.7010000000000003E-2</v>
      </c>
      <c r="F2707" s="94">
        <f t="shared" si="172"/>
        <v>917</v>
      </c>
      <c r="G2707" s="80" t="str">
        <f t="shared" si="173"/>
        <v>Bradvale</v>
      </c>
      <c r="H2707" s="81">
        <f t="shared" si="174"/>
        <v>0</v>
      </c>
    </row>
    <row r="2708" spans="2:8" x14ac:dyDescent="0.3">
      <c r="B2708" s="72">
        <v>2702</v>
      </c>
      <c r="C2708" s="92" t="s">
        <v>552</v>
      </c>
      <c r="D2708" s="93">
        <f>VLOOKUP($B2708,'Data 2'!$A$6:$U$2935,2+$H$4)</f>
        <v>1.3972055888223553</v>
      </c>
      <c r="E2708" s="93">
        <f t="shared" si="171"/>
        <v>1.4242255888223554</v>
      </c>
      <c r="F2708" s="94">
        <f t="shared" si="172"/>
        <v>714</v>
      </c>
      <c r="G2708" s="80" t="str">
        <f t="shared" si="173"/>
        <v>Bradford</v>
      </c>
      <c r="H2708" s="81">
        <f t="shared" si="174"/>
        <v>0</v>
      </c>
    </row>
    <row r="2709" spans="2:8" x14ac:dyDescent="0.3">
      <c r="B2709" s="72">
        <v>2703</v>
      </c>
      <c r="C2709" s="92" t="s">
        <v>2921</v>
      </c>
      <c r="D2709" s="93">
        <f>VLOOKUP($B2709,'Data 2'!$A$6:$U$2935,2+$H$4)</f>
        <v>0</v>
      </c>
      <c r="E2709" s="93">
        <f t="shared" si="171"/>
        <v>2.7030000000000002E-2</v>
      </c>
      <c r="F2709" s="94">
        <f t="shared" si="172"/>
        <v>916</v>
      </c>
      <c r="G2709" s="80" t="str">
        <f t="shared" si="173"/>
        <v>Boxwood</v>
      </c>
      <c r="H2709" s="81">
        <f t="shared" si="174"/>
        <v>0</v>
      </c>
    </row>
    <row r="2710" spans="2:8" x14ac:dyDescent="0.3">
      <c r="B2710" s="72">
        <v>2704</v>
      </c>
      <c r="C2710" s="92" t="s">
        <v>553</v>
      </c>
      <c r="D2710" s="93">
        <f>VLOOKUP($B2710,'Data 2'!$A$6:$U$2935,2+$H$4)</f>
        <v>1.8648018648018647</v>
      </c>
      <c r="E2710" s="93">
        <f t="shared" si="171"/>
        <v>1.8918418648018647</v>
      </c>
      <c r="F2710" s="94">
        <f t="shared" si="172"/>
        <v>685</v>
      </c>
      <c r="G2710" s="80" t="str">
        <f t="shared" si="173"/>
        <v>Bowser</v>
      </c>
      <c r="H2710" s="81">
        <f t="shared" si="174"/>
        <v>0</v>
      </c>
    </row>
    <row r="2711" spans="2:8" x14ac:dyDescent="0.3">
      <c r="B2711" s="72">
        <v>2705</v>
      </c>
      <c r="C2711" s="92" t="s">
        <v>2922</v>
      </c>
      <c r="D2711" s="93">
        <f>VLOOKUP($B2711,'Data 2'!$A$6:$U$2935,2+$H$4)</f>
        <v>0</v>
      </c>
      <c r="E2711" s="93">
        <f t="shared" si="171"/>
        <v>2.7050000000000001E-2</v>
      </c>
      <c r="F2711" s="94">
        <f t="shared" si="172"/>
        <v>915</v>
      </c>
      <c r="G2711" s="80" t="str">
        <f t="shared" si="173"/>
        <v>Bowmans Forest</v>
      </c>
      <c r="H2711" s="81">
        <f t="shared" si="174"/>
        <v>0</v>
      </c>
    </row>
    <row r="2712" spans="2:8" x14ac:dyDescent="0.3">
      <c r="B2712" s="72">
        <v>2706</v>
      </c>
      <c r="C2712" s="92" t="s">
        <v>2923</v>
      </c>
      <c r="D2712" s="93">
        <f>VLOOKUP($B2712,'Data 2'!$A$6:$U$2935,2+$H$4)</f>
        <v>0</v>
      </c>
      <c r="E2712" s="93">
        <f t="shared" si="171"/>
        <v>2.7060000000000001E-2</v>
      </c>
      <c r="F2712" s="94">
        <f t="shared" si="172"/>
        <v>914</v>
      </c>
      <c r="G2712" s="80" t="str">
        <f t="shared" si="173"/>
        <v>Boweya North</v>
      </c>
      <c r="H2712" s="81">
        <f t="shared" si="174"/>
        <v>0</v>
      </c>
    </row>
    <row r="2713" spans="2:8" x14ac:dyDescent="0.3">
      <c r="B2713" s="72">
        <v>2707</v>
      </c>
      <c r="C2713" s="92" t="s">
        <v>2924</v>
      </c>
      <c r="D2713" s="93">
        <f>VLOOKUP($B2713,'Data 2'!$A$6:$U$2935,2+$H$4)</f>
        <v>9.8039215686274517</v>
      </c>
      <c r="E2713" s="93">
        <f t="shared" si="171"/>
        <v>9.8309915686274518</v>
      </c>
      <c r="F2713" s="94">
        <f t="shared" si="172"/>
        <v>164</v>
      </c>
      <c r="G2713" s="80" t="str">
        <f t="shared" si="173"/>
        <v>Boweya</v>
      </c>
      <c r="H2713" s="81">
        <f t="shared" si="174"/>
        <v>0</v>
      </c>
    </row>
    <row r="2714" spans="2:8" x14ac:dyDescent="0.3">
      <c r="B2714" s="72">
        <v>2708</v>
      </c>
      <c r="C2714" s="92" t="s">
        <v>2925</v>
      </c>
      <c r="D2714" s="93">
        <f>VLOOKUP($B2714,'Data 2'!$A$6:$U$2935,2+$H$4)</f>
        <v>0</v>
      </c>
      <c r="E2714" s="93">
        <f t="shared" si="171"/>
        <v>2.7080000000000003E-2</v>
      </c>
      <c r="F2714" s="94">
        <f t="shared" si="172"/>
        <v>913</v>
      </c>
      <c r="G2714" s="80" t="str">
        <f t="shared" si="173"/>
        <v>Bowenvale</v>
      </c>
      <c r="H2714" s="81">
        <f t="shared" si="174"/>
        <v>0</v>
      </c>
    </row>
    <row r="2715" spans="2:8" x14ac:dyDescent="0.3">
      <c r="B2715" s="72">
        <v>2709</v>
      </c>
      <c r="C2715" s="92" t="s">
        <v>2926</v>
      </c>
      <c r="D2715" s="93">
        <f>VLOOKUP($B2715,'Data 2'!$A$6:$U$2935,2+$H$4)</f>
        <v>0</v>
      </c>
      <c r="E2715" s="93">
        <f t="shared" si="171"/>
        <v>2.7090000000000003E-2</v>
      </c>
      <c r="F2715" s="94">
        <f t="shared" si="172"/>
        <v>912</v>
      </c>
      <c r="G2715" s="80" t="str">
        <f t="shared" si="173"/>
        <v>Boundary Bend</v>
      </c>
      <c r="H2715" s="81">
        <f t="shared" si="174"/>
        <v>0</v>
      </c>
    </row>
    <row r="2716" spans="2:8" x14ac:dyDescent="0.3">
      <c r="B2716" s="72">
        <v>2710</v>
      </c>
      <c r="C2716" s="92" t="s">
        <v>136</v>
      </c>
      <c r="D2716" s="93">
        <f>VLOOKUP($B2716,'Data 2'!$A$6:$U$2935,2+$H$4)</f>
        <v>4.2337507453786527</v>
      </c>
      <c r="E2716" s="93">
        <f t="shared" si="171"/>
        <v>4.2608507453786526</v>
      </c>
      <c r="F2716" s="94">
        <f t="shared" si="172"/>
        <v>475</v>
      </c>
      <c r="G2716" s="80" t="str">
        <f t="shared" si="173"/>
        <v>Bostocks Creek</v>
      </c>
      <c r="H2716" s="81">
        <f t="shared" si="174"/>
        <v>0</v>
      </c>
    </row>
    <row r="2717" spans="2:8" x14ac:dyDescent="0.3">
      <c r="B2717" s="72">
        <v>2711</v>
      </c>
      <c r="C2717" s="92" t="s">
        <v>2927</v>
      </c>
      <c r="D2717" s="93">
        <f>VLOOKUP($B2717,'Data 2'!$A$6:$U$2935,2+$H$4)</f>
        <v>0</v>
      </c>
      <c r="E2717" s="93">
        <f t="shared" si="171"/>
        <v>2.7110000000000002E-2</v>
      </c>
      <c r="F2717" s="94">
        <f t="shared" si="172"/>
        <v>911</v>
      </c>
      <c r="G2717" s="80" t="str">
        <f t="shared" si="173"/>
        <v>Borung</v>
      </c>
      <c r="H2717" s="81">
        <f t="shared" si="174"/>
        <v>0</v>
      </c>
    </row>
    <row r="2718" spans="2:8" x14ac:dyDescent="0.3">
      <c r="B2718" s="72">
        <v>2712</v>
      </c>
      <c r="C2718" s="92" t="s">
        <v>2928</v>
      </c>
      <c r="D2718" s="93">
        <f>VLOOKUP($B2718,'Data 2'!$A$6:$U$2935,2+$H$4)</f>
        <v>0</v>
      </c>
      <c r="E2718" s="93">
        <f t="shared" si="171"/>
        <v>2.7120000000000002E-2</v>
      </c>
      <c r="F2718" s="94">
        <f t="shared" si="172"/>
        <v>910</v>
      </c>
      <c r="G2718" s="80" t="str">
        <f t="shared" si="173"/>
        <v>Bornes Hill</v>
      </c>
      <c r="H2718" s="81">
        <f t="shared" si="174"/>
        <v>0</v>
      </c>
    </row>
    <row r="2719" spans="2:8" x14ac:dyDescent="0.3">
      <c r="B2719" s="72">
        <v>2713</v>
      </c>
      <c r="C2719" s="92" t="s">
        <v>2929</v>
      </c>
      <c r="D2719" s="93">
        <f>VLOOKUP($B2719,'Data 2'!$A$6:$U$2935,2+$H$4)</f>
        <v>0</v>
      </c>
      <c r="E2719" s="93">
        <f t="shared" si="171"/>
        <v>2.7130000000000001E-2</v>
      </c>
      <c r="F2719" s="94">
        <f t="shared" si="172"/>
        <v>909</v>
      </c>
      <c r="G2719" s="80" t="str">
        <f t="shared" si="173"/>
        <v>Boralma</v>
      </c>
      <c r="H2719" s="81">
        <f t="shared" si="174"/>
        <v>0</v>
      </c>
    </row>
    <row r="2720" spans="2:8" x14ac:dyDescent="0.3">
      <c r="B2720" s="72">
        <v>2714</v>
      </c>
      <c r="C2720" s="92" t="s">
        <v>2930</v>
      </c>
      <c r="D2720" s="93">
        <f>VLOOKUP($B2720,'Data 2'!$A$6:$U$2935,2+$H$4)</f>
        <v>0</v>
      </c>
      <c r="E2720" s="93">
        <f t="shared" si="171"/>
        <v>2.7140000000000001E-2</v>
      </c>
      <c r="F2720" s="94">
        <f t="shared" si="172"/>
        <v>908</v>
      </c>
      <c r="G2720" s="80" t="str">
        <f t="shared" si="173"/>
        <v>Boosey</v>
      </c>
      <c r="H2720" s="81">
        <f t="shared" si="174"/>
        <v>0</v>
      </c>
    </row>
    <row r="2721" spans="2:8" x14ac:dyDescent="0.3">
      <c r="B2721" s="72">
        <v>2715</v>
      </c>
      <c r="C2721" s="92" t="s">
        <v>2931</v>
      </c>
      <c r="D2721" s="93">
        <f>VLOOKUP($B2721,'Data 2'!$A$6:$U$2935,2+$H$4)</f>
        <v>0</v>
      </c>
      <c r="E2721" s="93">
        <f t="shared" si="171"/>
        <v>2.7150000000000001E-2</v>
      </c>
      <c r="F2721" s="94">
        <f t="shared" si="172"/>
        <v>907</v>
      </c>
      <c r="G2721" s="80" t="str">
        <f t="shared" si="173"/>
        <v>Boort</v>
      </c>
      <c r="H2721" s="81">
        <f t="shared" si="174"/>
        <v>0</v>
      </c>
    </row>
    <row r="2722" spans="2:8" x14ac:dyDescent="0.3">
      <c r="B2722" s="72">
        <v>2716</v>
      </c>
      <c r="C2722" s="92" t="s">
        <v>2932</v>
      </c>
      <c r="D2722" s="93">
        <f>VLOOKUP($B2722,'Data 2'!$A$6:$U$2935,2+$H$4)</f>
        <v>0</v>
      </c>
      <c r="E2722" s="93">
        <f t="shared" si="171"/>
        <v>2.7160000000000004E-2</v>
      </c>
      <c r="F2722" s="94">
        <f t="shared" si="172"/>
        <v>906</v>
      </c>
      <c r="G2722" s="80" t="str">
        <f t="shared" si="173"/>
        <v>Boorool</v>
      </c>
      <c r="H2722" s="81">
        <f t="shared" si="174"/>
        <v>0</v>
      </c>
    </row>
    <row r="2723" spans="2:8" x14ac:dyDescent="0.3">
      <c r="B2723" s="72">
        <v>2717</v>
      </c>
      <c r="C2723" s="92" t="s">
        <v>2933</v>
      </c>
      <c r="D2723" s="93">
        <f>VLOOKUP($B2723,'Data 2'!$A$6:$U$2935,2+$H$4)</f>
        <v>0</v>
      </c>
      <c r="E2723" s="93">
        <f t="shared" si="171"/>
        <v>2.7170000000000003E-2</v>
      </c>
      <c r="F2723" s="94">
        <f t="shared" si="172"/>
        <v>905</v>
      </c>
      <c r="G2723" s="80" t="str">
        <f t="shared" si="173"/>
        <v>Boorolite</v>
      </c>
      <c r="H2723" s="81">
        <f t="shared" si="174"/>
        <v>0</v>
      </c>
    </row>
    <row r="2724" spans="2:8" x14ac:dyDescent="0.3">
      <c r="B2724" s="72">
        <v>2718</v>
      </c>
      <c r="C2724" s="92" t="s">
        <v>2934</v>
      </c>
      <c r="D2724" s="93">
        <f>VLOOKUP($B2724,'Data 2'!$A$6:$U$2935,2+$H$4)</f>
        <v>0</v>
      </c>
      <c r="E2724" s="93">
        <f t="shared" si="171"/>
        <v>2.7180000000000003E-2</v>
      </c>
      <c r="F2724" s="94">
        <f t="shared" si="172"/>
        <v>904</v>
      </c>
      <c r="G2724" s="80" t="str">
        <f t="shared" si="173"/>
        <v>Boorhaman North</v>
      </c>
      <c r="H2724" s="81">
        <f t="shared" si="174"/>
        <v>0</v>
      </c>
    </row>
    <row r="2725" spans="2:8" x14ac:dyDescent="0.3">
      <c r="B2725" s="72">
        <v>2719</v>
      </c>
      <c r="C2725" s="92" t="s">
        <v>2935</v>
      </c>
      <c r="D2725" s="93">
        <f>VLOOKUP($B2725,'Data 2'!$A$6:$U$2935,2+$H$4)</f>
        <v>0</v>
      </c>
      <c r="E2725" s="93">
        <f t="shared" si="171"/>
        <v>2.7190000000000002E-2</v>
      </c>
      <c r="F2725" s="94">
        <f t="shared" si="172"/>
        <v>903</v>
      </c>
      <c r="G2725" s="80" t="str">
        <f t="shared" si="173"/>
        <v>Boorhaman East</v>
      </c>
      <c r="H2725" s="81">
        <f t="shared" si="174"/>
        <v>0</v>
      </c>
    </row>
    <row r="2726" spans="2:8" x14ac:dyDescent="0.3">
      <c r="B2726" s="72">
        <v>2720</v>
      </c>
      <c r="C2726" s="92" t="s">
        <v>2936</v>
      </c>
      <c r="D2726" s="93">
        <f>VLOOKUP($B2726,'Data 2'!$A$6:$U$2935,2+$H$4)</f>
        <v>0</v>
      </c>
      <c r="E2726" s="93">
        <f t="shared" si="171"/>
        <v>2.7200000000000002E-2</v>
      </c>
      <c r="F2726" s="94">
        <f t="shared" si="172"/>
        <v>902</v>
      </c>
      <c r="G2726" s="80" t="str">
        <f t="shared" si="173"/>
        <v>Boorhaman</v>
      </c>
      <c r="H2726" s="81">
        <f t="shared" si="174"/>
        <v>0</v>
      </c>
    </row>
    <row r="2727" spans="2:8" x14ac:dyDescent="0.3">
      <c r="B2727" s="72">
        <v>2721</v>
      </c>
      <c r="C2727" s="92" t="s">
        <v>554</v>
      </c>
      <c r="D2727" s="93">
        <f>VLOOKUP($B2727,'Data 2'!$A$6:$U$2935,2+$H$4)</f>
        <v>7.3643410852713185</v>
      </c>
      <c r="E2727" s="93">
        <f t="shared" si="171"/>
        <v>7.3915510852713187</v>
      </c>
      <c r="F2727" s="94">
        <f t="shared" si="172"/>
        <v>253</v>
      </c>
      <c r="G2727" s="80" t="str">
        <f t="shared" si="173"/>
        <v>Boorcan</v>
      </c>
      <c r="H2727" s="81">
        <f t="shared" si="174"/>
        <v>0</v>
      </c>
    </row>
    <row r="2728" spans="2:8" x14ac:dyDescent="0.3">
      <c r="B2728" s="72">
        <v>2722</v>
      </c>
      <c r="C2728" s="92" t="s">
        <v>555</v>
      </c>
      <c r="D2728" s="93">
        <f>VLOOKUP($B2728,'Data 2'!$A$6:$U$2935,2+$H$4)</f>
        <v>4.8128342245989302</v>
      </c>
      <c r="E2728" s="93">
        <f t="shared" si="171"/>
        <v>4.84005422459893</v>
      </c>
      <c r="F2728" s="94">
        <f t="shared" si="172"/>
        <v>433</v>
      </c>
      <c r="G2728" s="80" t="str">
        <f t="shared" si="173"/>
        <v>Boonah (Vic.)</v>
      </c>
      <c r="H2728" s="81">
        <f t="shared" si="174"/>
        <v>0</v>
      </c>
    </row>
    <row r="2729" spans="2:8" x14ac:dyDescent="0.3">
      <c r="B2729" s="72">
        <v>2723</v>
      </c>
      <c r="C2729" s="92" t="s">
        <v>2937</v>
      </c>
      <c r="D2729" s="93">
        <f>VLOOKUP($B2729,'Data 2'!$A$6:$U$2935,2+$H$4)</f>
        <v>0</v>
      </c>
      <c r="E2729" s="93">
        <f t="shared" si="171"/>
        <v>2.7230000000000001E-2</v>
      </c>
      <c r="F2729" s="94">
        <f t="shared" si="172"/>
        <v>901</v>
      </c>
      <c r="G2729" s="80" t="str">
        <f t="shared" si="173"/>
        <v>Boomahnoomoonah</v>
      </c>
      <c r="H2729" s="81">
        <f t="shared" si="174"/>
        <v>0</v>
      </c>
    </row>
    <row r="2730" spans="2:8" x14ac:dyDescent="0.3">
      <c r="B2730" s="72">
        <v>2724</v>
      </c>
      <c r="C2730" s="92" t="s">
        <v>2938</v>
      </c>
      <c r="D2730" s="93">
        <f>VLOOKUP($B2730,'Data 2'!$A$6:$U$2935,2+$H$4)</f>
        <v>0</v>
      </c>
      <c r="E2730" s="93">
        <f t="shared" si="171"/>
        <v>2.7240000000000004E-2</v>
      </c>
      <c r="F2730" s="94">
        <f t="shared" si="172"/>
        <v>900</v>
      </c>
      <c r="G2730" s="80" t="str">
        <f t="shared" si="173"/>
        <v>Boolite</v>
      </c>
      <c r="H2730" s="81">
        <f t="shared" si="174"/>
        <v>0</v>
      </c>
    </row>
    <row r="2731" spans="2:8" x14ac:dyDescent="0.3">
      <c r="B2731" s="72">
        <v>2725</v>
      </c>
      <c r="C2731" s="92" t="s">
        <v>2939</v>
      </c>
      <c r="D2731" s="93">
        <f>VLOOKUP($B2731,'Data 2'!$A$6:$U$2935,2+$H$4)</f>
        <v>0</v>
      </c>
      <c r="E2731" s="93">
        <f t="shared" si="171"/>
        <v>2.7250000000000003E-2</v>
      </c>
      <c r="F2731" s="94">
        <f t="shared" si="172"/>
        <v>899</v>
      </c>
      <c r="G2731" s="80" t="str">
        <f t="shared" si="173"/>
        <v>Boole Poole</v>
      </c>
      <c r="H2731" s="81">
        <f t="shared" si="174"/>
        <v>0</v>
      </c>
    </row>
    <row r="2732" spans="2:8" x14ac:dyDescent="0.3">
      <c r="B2732" s="72">
        <v>2726</v>
      </c>
      <c r="C2732" s="92" t="s">
        <v>2940</v>
      </c>
      <c r="D2732" s="93">
        <f>VLOOKUP($B2732,'Data 2'!$A$6:$U$2935,2+$H$4)</f>
        <v>0</v>
      </c>
      <c r="E2732" s="93">
        <f t="shared" si="171"/>
        <v>2.7260000000000003E-2</v>
      </c>
      <c r="F2732" s="94">
        <f t="shared" si="172"/>
        <v>898</v>
      </c>
      <c r="G2732" s="80" t="str">
        <f t="shared" si="173"/>
        <v>Boolarra South</v>
      </c>
      <c r="H2732" s="81">
        <f t="shared" si="174"/>
        <v>0</v>
      </c>
    </row>
    <row r="2733" spans="2:8" x14ac:dyDescent="0.3">
      <c r="B2733" s="72">
        <v>2727</v>
      </c>
      <c r="C2733" s="92" t="s">
        <v>2941</v>
      </c>
      <c r="D2733" s="93">
        <f>VLOOKUP($B2733,'Data 2'!$A$6:$U$2935,2+$H$4)</f>
        <v>2.9629629629629632</v>
      </c>
      <c r="E2733" s="93">
        <f t="shared" si="171"/>
        <v>2.9902329629629634</v>
      </c>
      <c r="F2733" s="94">
        <f t="shared" si="172"/>
        <v>590</v>
      </c>
      <c r="G2733" s="80" t="str">
        <f t="shared" si="173"/>
        <v>Boolarong</v>
      </c>
      <c r="H2733" s="81">
        <f t="shared" si="174"/>
        <v>0</v>
      </c>
    </row>
    <row r="2734" spans="2:8" x14ac:dyDescent="0.3">
      <c r="B2734" s="72">
        <v>2728</v>
      </c>
      <c r="C2734" s="92" t="s">
        <v>2942</v>
      </c>
      <c r="D2734" s="93">
        <f>VLOOKUP($B2734,'Data 2'!$A$6:$U$2935,2+$H$4)</f>
        <v>0</v>
      </c>
      <c r="E2734" s="93">
        <f t="shared" si="171"/>
        <v>2.7280000000000002E-2</v>
      </c>
      <c r="F2734" s="94">
        <f t="shared" si="172"/>
        <v>897</v>
      </c>
      <c r="G2734" s="80" t="str">
        <f t="shared" si="173"/>
        <v>Boola</v>
      </c>
      <c r="H2734" s="81">
        <f t="shared" si="174"/>
        <v>0</v>
      </c>
    </row>
    <row r="2735" spans="2:8" x14ac:dyDescent="0.3">
      <c r="B2735" s="72">
        <v>2729</v>
      </c>
      <c r="C2735" s="92" t="s">
        <v>2943</v>
      </c>
      <c r="D2735" s="93">
        <f>VLOOKUP($B2735,'Data 2'!$A$6:$U$2935,2+$H$4)</f>
        <v>20</v>
      </c>
      <c r="E2735" s="93">
        <f t="shared" si="171"/>
        <v>20.027290000000001</v>
      </c>
      <c r="F2735" s="94">
        <f t="shared" si="172"/>
        <v>50</v>
      </c>
      <c r="G2735" s="80" t="str">
        <f t="shared" si="173"/>
        <v>Bookaar</v>
      </c>
      <c r="H2735" s="81">
        <f t="shared" si="174"/>
        <v>0</v>
      </c>
    </row>
    <row r="2736" spans="2:8" x14ac:dyDescent="0.3">
      <c r="B2736" s="72">
        <v>2730</v>
      </c>
      <c r="C2736" s="92" t="s">
        <v>2944</v>
      </c>
      <c r="D2736" s="93">
        <f>VLOOKUP($B2736,'Data 2'!$A$6:$U$2935,2+$H$4)</f>
        <v>1.9672131147540985</v>
      </c>
      <c r="E2736" s="93">
        <f t="shared" si="171"/>
        <v>1.9945131147540986</v>
      </c>
      <c r="F2736" s="94">
        <f t="shared" si="172"/>
        <v>679</v>
      </c>
      <c r="G2736" s="80" t="str">
        <f t="shared" si="173"/>
        <v>Bonshaw (Vic.)</v>
      </c>
      <c r="H2736" s="81">
        <f t="shared" si="174"/>
        <v>0</v>
      </c>
    </row>
    <row r="2737" spans="2:8" x14ac:dyDescent="0.3">
      <c r="B2737" s="72">
        <v>2731</v>
      </c>
      <c r="C2737" s="92" t="s">
        <v>2945</v>
      </c>
      <c r="D2737" s="93">
        <f>VLOOKUP($B2737,'Data 2'!$A$6:$U$2935,2+$H$4)</f>
        <v>0</v>
      </c>
      <c r="E2737" s="93">
        <f t="shared" si="171"/>
        <v>2.7310000000000001E-2</v>
      </c>
      <c r="F2737" s="94">
        <f t="shared" si="172"/>
        <v>896</v>
      </c>
      <c r="G2737" s="80" t="str">
        <f t="shared" si="173"/>
        <v>Bonnie Doon (Vic.)</v>
      </c>
      <c r="H2737" s="81">
        <f t="shared" si="174"/>
        <v>0</v>
      </c>
    </row>
    <row r="2738" spans="2:8" x14ac:dyDescent="0.3">
      <c r="B2738" s="72">
        <v>2732</v>
      </c>
      <c r="C2738" s="92" t="s">
        <v>2946</v>
      </c>
      <c r="D2738" s="93">
        <f>VLOOKUP($B2738,'Data 2'!$A$6:$U$2935,2+$H$4)</f>
        <v>0</v>
      </c>
      <c r="E2738" s="93">
        <f t="shared" si="171"/>
        <v>2.7320000000000001E-2</v>
      </c>
      <c r="F2738" s="94">
        <f t="shared" si="172"/>
        <v>895</v>
      </c>
      <c r="G2738" s="80" t="str">
        <f t="shared" si="173"/>
        <v>Bonnie Brook</v>
      </c>
      <c r="H2738" s="81">
        <f t="shared" si="174"/>
        <v>0</v>
      </c>
    </row>
    <row r="2739" spans="2:8" x14ac:dyDescent="0.3">
      <c r="B2739" s="72">
        <v>2733</v>
      </c>
      <c r="C2739" s="92" t="s">
        <v>2947</v>
      </c>
      <c r="D2739" s="93">
        <f>VLOOKUP($B2739,'Data 2'!$A$6:$U$2935,2+$H$4)</f>
        <v>0</v>
      </c>
      <c r="E2739" s="93">
        <f t="shared" si="171"/>
        <v>2.7330000000000004E-2</v>
      </c>
      <c r="F2739" s="94">
        <f t="shared" si="172"/>
        <v>894</v>
      </c>
      <c r="G2739" s="80" t="str">
        <f t="shared" si="173"/>
        <v>Bonn</v>
      </c>
      <c r="H2739" s="81">
        <f t="shared" si="174"/>
        <v>0</v>
      </c>
    </row>
    <row r="2740" spans="2:8" x14ac:dyDescent="0.3">
      <c r="B2740" s="72">
        <v>2734</v>
      </c>
      <c r="C2740" s="92" t="s">
        <v>2948</v>
      </c>
      <c r="D2740" s="93">
        <f>VLOOKUP($B2740,'Data 2'!$A$6:$U$2935,2+$H$4)</f>
        <v>0</v>
      </c>
      <c r="E2740" s="93">
        <f t="shared" si="171"/>
        <v>2.7340000000000003E-2</v>
      </c>
      <c r="F2740" s="94">
        <f t="shared" si="172"/>
        <v>893</v>
      </c>
      <c r="G2740" s="80" t="str">
        <f t="shared" si="173"/>
        <v>Boneo</v>
      </c>
      <c r="H2740" s="81">
        <f t="shared" si="174"/>
        <v>0</v>
      </c>
    </row>
    <row r="2741" spans="2:8" x14ac:dyDescent="0.3">
      <c r="B2741" s="72">
        <v>2735</v>
      </c>
      <c r="C2741" s="92" t="s">
        <v>2949</v>
      </c>
      <c r="D2741" s="93">
        <f>VLOOKUP($B2741,'Data 2'!$A$6:$U$2935,2+$H$4)</f>
        <v>0</v>
      </c>
      <c r="E2741" s="93">
        <f t="shared" si="171"/>
        <v>2.7350000000000003E-2</v>
      </c>
      <c r="F2741" s="94">
        <f t="shared" si="172"/>
        <v>892</v>
      </c>
      <c r="G2741" s="80" t="str">
        <f t="shared" si="173"/>
        <v>Bonang</v>
      </c>
      <c r="H2741" s="81">
        <f t="shared" si="174"/>
        <v>0</v>
      </c>
    </row>
    <row r="2742" spans="2:8" x14ac:dyDescent="0.3">
      <c r="B2742" s="72">
        <v>2736</v>
      </c>
      <c r="C2742" s="92" t="s">
        <v>2950</v>
      </c>
      <c r="D2742" s="93">
        <f>VLOOKUP($B2742,'Data 2'!$A$6:$U$2935,2+$H$4)</f>
        <v>0</v>
      </c>
      <c r="E2742" s="93">
        <f t="shared" si="171"/>
        <v>2.7360000000000002E-2</v>
      </c>
      <c r="F2742" s="94">
        <f t="shared" si="172"/>
        <v>891</v>
      </c>
      <c r="G2742" s="80" t="str">
        <f t="shared" si="173"/>
        <v>Bona Vista</v>
      </c>
      <c r="H2742" s="81">
        <f t="shared" si="174"/>
        <v>0</v>
      </c>
    </row>
    <row r="2743" spans="2:8" x14ac:dyDescent="0.3">
      <c r="B2743" s="72">
        <v>2737</v>
      </c>
      <c r="C2743" s="92" t="s">
        <v>2951</v>
      </c>
      <c r="D2743" s="93">
        <f>VLOOKUP($B2743,'Data 2'!$A$6:$U$2935,2+$H$4)</f>
        <v>0</v>
      </c>
      <c r="E2743" s="93">
        <f t="shared" si="171"/>
        <v>2.7370000000000002E-2</v>
      </c>
      <c r="F2743" s="94">
        <f t="shared" si="172"/>
        <v>890</v>
      </c>
      <c r="G2743" s="80" t="str">
        <f t="shared" si="173"/>
        <v>Bolwarrah</v>
      </c>
      <c r="H2743" s="81">
        <f t="shared" si="174"/>
        <v>0</v>
      </c>
    </row>
    <row r="2744" spans="2:8" x14ac:dyDescent="0.3">
      <c r="B2744" s="72">
        <v>2738</v>
      </c>
      <c r="C2744" s="92" t="s">
        <v>2952</v>
      </c>
      <c r="D2744" s="93">
        <f>VLOOKUP($B2744,'Data 2'!$A$6:$U$2935,2+$H$4)</f>
        <v>0</v>
      </c>
      <c r="E2744" s="93">
        <f t="shared" si="171"/>
        <v>2.7380000000000002E-2</v>
      </c>
      <c r="F2744" s="94">
        <f t="shared" si="172"/>
        <v>889</v>
      </c>
      <c r="G2744" s="80" t="str">
        <f t="shared" si="173"/>
        <v>Bolton</v>
      </c>
      <c r="H2744" s="81">
        <f t="shared" si="174"/>
        <v>0</v>
      </c>
    </row>
    <row r="2745" spans="2:8" x14ac:dyDescent="0.3">
      <c r="B2745" s="72">
        <v>2739</v>
      </c>
      <c r="C2745" s="92" t="s">
        <v>2953</v>
      </c>
      <c r="D2745" s="93">
        <f>VLOOKUP($B2745,'Data 2'!$A$6:$U$2935,2+$H$4)</f>
        <v>0</v>
      </c>
      <c r="E2745" s="93">
        <f t="shared" si="171"/>
        <v>2.7390000000000001E-2</v>
      </c>
      <c r="F2745" s="94">
        <f t="shared" si="172"/>
        <v>888</v>
      </c>
      <c r="G2745" s="80" t="str">
        <f t="shared" si="173"/>
        <v>Bolinda</v>
      </c>
      <c r="H2745" s="81">
        <f t="shared" si="174"/>
        <v>0</v>
      </c>
    </row>
    <row r="2746" spans="2:8" x14ac:dyDescent="0.3">
      <c r="B2746" s="72">
        <v>2740</v>
      </c>
      <c r="C2746" s="92" t="s">
        <v>3143</v>
      </c>
      <c r="D2746" s="93">
        <f>VLOOKUP($B2746,'Data 2'!$A$6:$U$2935,2+$H$4)</f>
        <v>12.785388127853881</v>
      </c>
      <c r="E2746" s="93">
        <f t="shared" si="171"/>
        <v>12.812788127853882</v>
      </c>
      <c r="F2746" s="94">
        <f t="shared" si="172"/>
        <v>103</v>
      </c>
      <c r="G2746" s="80" t="str">
        <f t="shared" si="173"/>
        <v>Bolangum</v>
      </c>
      <c r="H2746" s="81">
        <f t="shared" si="174"/>
        <v>0</v>
      </c>
    </row>
    <row r="2747" spans="2:8" x14ac:dyDescent="0.3">
      <c r="B2747" s="72">
        <v>2741</v>
      </c>
      <c r="C2747" s="92" t="s">
        <v>2954</v>
      </c>
      <c r="D2747" s="93">
        <f>VLOOKUP($B2747,'Data 2'!$A$6:$U$2935,2+$H$4)</f>
        <v>0</v>
      </c>
      <c r="E2747" s="93">
        <f t="shared" si="171"/>
        <v>2.7410000000000004E-2</v>
      </c>
      <c r="F2747" s="94">
        <f t="shared" si="172"/>
        <v>887</v>
      </c>
      <c r="G2747" s="80" t="str">
        <f t="shared" si="173"/>
        <v>Boisdale</v>
      </c>
      <c r="H2747" s="81">
        <f t="shared" si="174"/>
        <v>0</v>
      </c>
    </row>
    <row r="2748" spans="2:8" x14ac:dyDescent="0.3">
      <c r="B2748" s="72">
        <v>2742</v>
      </c>
      <c r="C2748" s="92" t="s">
        <v>2955</v>
      </c>
      <c r="D2748" s="93">
        <f>VLOOKUP($B2748,'Data 2'!$A$6:$U$2935,2+$H$4)</f>
        <v>0</v>
      </c>
      <c r="E2748" s="93">
        <f t="shared" si="171"/>
        <v>2.7420000000000003E-2</v>
      </c>
      <c r="F2748" s="94">
        <f t="shared" si="172"/>
        <v>886</v>
      </c>
      <c r="G2748" s="80" t="str">
        <f t="shared" si="173"/>
        <v>Boinka</v>
      </c>
      <c r="H2748" s="81">
        <f t="shared" si="174"/>
        <v>0</v>
      </c>
    </row>
    <row r="2749" spans="2:8" x14ac:dyDescent="0.3">
      <c r="B2749" s="72">
        <v>2743</v>
      </c>
      <c r="C2749" s="92" t="s">
        <v>2956</v>
      </c>
      <c r="D2749" s="93">
        <f>VLOOKUP($B2749,'Data 2'!$A$6:$U$2935,2+$H$4)</f>
        <v>0</v>
      </c>
      <c r="E2749" s="93">
        <f t="shared" si="171"/>
        <v>2.7430000000000003E-2</v>
      </c>
      <c r="F2749" s="94">
        <f t="shared" si="172"/>
        <v>885</v>
      </c>
      <c r="G2749" s="80" t="str">
        <f t="shared" si="173"/>
        <v>Boigbeat</v>
      </c>
      <c r="H2749" s="81">
        <f t="shared" si="174"/>
        <v>0</v>
      </c>
    </row>
    <row r="2750" spans="2:8" x14ac:dyDescent="0.3">
      <c r="B2750" s="72">
        <v>2744</v>
      </c>
      <c r="C2750" s="92" t="s">
        <v>2957</v>
      </c>
      <c r="D2750" s="93">
        <f>VLOOKUP($B2750,'Data 2'!$A$6:$U$2935,2+$H$4)</f>
        <v>0</v>
      </c>
      <c r="E2750" s="93">
        <f t="shared" si="171"/>
        <v>2.7440000000000003E-2</v>
      </c>
      <c r="F2750" s="94">
        <f t="shared" si="172"/>
        <v>884</v>
      </c>
      <c r="G2750" s="80" t="str">
        <f t="shared" si="173"/>
        <v>Boho South</v>
      </c>
      <c r="H2750" s="81">
        <f t="shared" si="174"/>
        <v>0</v>
      </c>
    </row>
    <row r="2751" spans="2:8" x14ac:dyDescent="0.3">
      <c r="B2751" s="72">
        <v>2745</v>
      </c>
      <c r="C2751" s="92" t="s">
        <v>556</v>
      </c>
      <c r="D2751" s="93">
        <f>VLOOKUP($B2751,'Data 2'!$A$6:$U$2935,2+$H$4)</f>
        <v>12.255772646536411</v>
      </c>
      <c r="E2751" s="93">
        <f t="shared" si="171"/>
        <v>12.28322264653641</v>
      </c>
      <c r="F2751" s="94">
        <f t="shared" si="172"/>
        <v>113</v>
      </c>
      <c r="G2751" s="80" t="str">
        <f t="shared" si="173"/>
        <v>Boho</v>
      </c>
      <c r="H2751" s="81">
        <f t="shared" si="174"/>
        <v>0</v>
      </c>
    </row>
    <row r="2752" spans="2:8" x14ac:dyDescent="0.3">
      <c r="B2752" s="72">
        <v>2746</v>
      </c>
      <c r="C2752" s="92" t="s">
        <v>2958</v>
      </c>
      <c r="D2752" s="93">
        <f>VLOOKUP($B2752,'Data 2'!$A$6:$U$2935,2+$H$4)</f>
        <v>0</v>
      </c>
      <c r="E2752" s="93">
        <f t="shared" si="171"/>
        <v>2.7460000000000002E-2</v>
      </c>
      <c r="F2752" s="94">
        <f t="shared" si="172"/>
        <v>883</v>
      </c>
      <c r="G2752" s="80" t="str">
        <f t="shared" si="173"/>
        <v>Bogong</v>
      </c>
      <c r="H2752" s="81">
        <f t="shared" si="174"/>
        <v>0</v>
      </c>
    </row>
    <row r="2753" spans="2:8" x14ac:dyDescent="0.3">
      <c r="B2753" s="72">
        <v>2747</v>
      </c>
      <c r="C2753" s="92" t="s">
        <v>2959</v>
      </c>
      <c r="D2753" s="93">
        <f>VLOOKUP($B2753,'Data 2'!$A$6:$U$2935,2+$H$4)</f>
        <v>0</v>
      </c>
      <c r="E2753" s="93">
        <f t="shared" si="171"/>
        <v>2.7470000000000001E-2</v>
      </c>
      <c r="F2753" s="94">
        <f t="shared" si="172"/>
        <v>882</v>
      </c>
      <c r="G2753" s="80" t="str">
        <f t="shared" si="173"/>
        <v>Bochara</v>
      </c>
      <c r="H2753" s="81">
        <f t="shared" si="174"/>
        <v>0</v>
      </c>
    </row>
    <row r="2754" spans="2:8" x14ac:dyDescent="0.3">
      <c r="B2754" s="72">
        <v>2748</v>
      </c>
      <c r="C2754" s="92" t="s">
        <v>2960</v>
      </c>
      <c r="D2754" s="93">
        <f>VLOOKUP($B2754,'Data 2'!$A$6:$U$2935,2+$H$4)</f>
        <v>0</v>
      </c>
      <c r="E2754" s="93">
        <f t="shared" si="171"/>
        <v>2.7480000000000001E-2</v>
      </c>
      <c r="F2754" s="94">
        <f t="shared" si="172"/>
        <v>881</v>
      </c>
      <c r="G2754" s="80" t="str">
        <f t="shared" si="173"/>
        <v>Bobinawarrah</v>
      </c>
      <c r="H2754" s="81">
        <f t="shared" si="174"/>
        <v>0</v>
      </c>
    </row>
    <row r="2755" spans="2:8" x14ac:dyDescent="0.3">
      <c r="B2755" s="72">
        <v>2749</v>
      </c>
      <c r="C2755" s="92" t="s">
        <v>2961</v>
      </c>
      <c r="D2755" s="93">
        <f>VLOOKUP($B2755,'Data 2'!$A$6:$U$2935,2+$H$4)</f>
        <v>0</v>
      </c>
      <c r="E2755" s="93">
        <f t="shared" si="171"/>
        <v>2.7490000000000001E-2</v>
      </c>
      <c r="F2755" s="94">
        <f t="shared" si="172"/>
        <v>880</v>
      </c>
      <c r="G2755" s="80" t="str">
        <f t="shared" si="173"/>
        <v>Bo Peep</v>
      </c>
      <c r="H2755" s="81">
        <f t="shared" si="174"/>
        <v>0</v>
      </c>
    </row>
    <row r="2756" spans="2:8" x14ac:dyDescent="0.3">
      <c r="B2756" s="72">
        <v>2750</v>
      </c>
      <c r="C2756" s="92" t="s">
        <v>557</v>
      </c>
      <c r="D2756" s="93">
        <f>VLOOKUP($B2756,'Data 2'!$A$6:$U$2935,2+$H$4)</f>
        <v>7.7620173364854219</v>
      </c>
      <c r="E2756" s="93">
        <f t="shared" si="171"/>
        <v>7.7895173364854218</v>
      </c>
      <c r="F2756" s="94">
        <f t="shared" si="172"/>
        <v>237</v>
      </c>
      <c r="G2756" s="80" t="str">
        <f t="shared" si="173"/>
        <v>Blowhard</v>
      </c>
      <c r="H2756" s="81">
        <f t="shared" si="174"/>
        <v>0</v>
      </c>
    </row>
    <row r="2757" spans="2:8" x14ac:dyDescent="0.3">
      <c r="B2757" s="72">
        <v>2751</v>
      </c>
      <c r="C2757" s="92" t="s">
        <v>2962</v>
      </c>
      <c r="D2757" s="93">
        <f>VLOOKUP($B2757,'Data 2'!$A$6:$U$2935,2+$H$4)</f>
        <v>2.5</v>
      </c>
      <c r="E2757" s="93">
        <f t="shared" si="171"/>
        <v>2.5275099999999999</v>
      </c>
      <c r="F2757" s="94">
        <f t="shared" si="172"/>
        <v>640</v>
      </c>
      <c r="G2757" s="80" t="str">
        <f t="shared" si="173"/>
        <v>Blakeville</v>
      </c>
      <c r="H2757" s="81">
        <f t="shared" si="174"/>
        <v>0</v>
      </c>
    </row>
    <row r="2758" spans="2:8" x14ac:dyDescent="0.3">
      <c r="B2758" s="72">
        <v>2752</v>
      </c>
      <c r="C2758" s="92" t="s">
        <v>2963</v>
      </c>
      <c r="D2758" s="93">
        <f>VLOOKUP($B2758,'Data 2'!$A$6:$U$2935,2+$H$4)</f>
        <v>0</v>
      </c>
      <c r="E2758" s="93">
        <f t="shared" si="171"/>
        <v>2.7520000000000003E-2</v>
      </c>
      <c r="F2758" s="94">
        <f t="shared" si="172"/>
        <v>879</v>
      </c>
      <c r="G2758" s="80" t="str">
        <f t="shared" si="173"/>
        <v>Blackwood (Vic.)</v>
      </c>
      <c r="H2758" s="81">
        <f t="shared" si="174"/>
        <v>0</v>
      </c>
    </row>
    <row r="2759" spans="2:8" x14ac:dyDescent="0.3">
      <c r="B2759" s="72">
        <v>2753</v>
      </c>
      <c r="C2759" s="92" t="s">
        <v>558</v>
      </c>
      <c r="D2759" s="93">
        <f>VLOOKUP($B2759,'Data 2'!$A$6:$U$2935,2+$H$4)</f>
        <v>10.588235294117647</v>
      </c>
      <c r="E2759" s="93">
        <f t="shared" si="171"/>
        <v>10.615765294117647</v>
      </c>
      <c r="F2759" s="94">
        <f t="shared" si="172"/>
        <v>146</v>
      </c>
      <c r="G2759" s="80" t="str">
        <f t="shared" si="173"/>
        <v>Blackwarry</v>
      </c>
      <c r="H2759" s="81">
        <f t="shared" si="174"/>
        <v>0</v>
      </c>
    </row>
    <row r="2760" spans="2:8" x14ac:dyDescent="0.3">
      <c r="B2760" s="72">
        <v>2754</v>
      </c>
      <c r="C2760" s="92" t="s">
        <v>2964</v>
      </c>
      <c r="D2760" s="93">
        <f>VLOOKUP($B2760,'Data 2'!$A$6:$U$2935,2+$H$4)</f>
        <v>0</v>
      </c>
      <c r="E2760" s="93">
        <f t="shared" ref="E2760:E2823" si="175">D2760+0.00001*B2760</f>
        <v>2.7540000000000002E-2</v>
      </c>
      <c r="F2760" s="94">
        <f t="shared" ref="F2760:F2823" si="176">RANK(E2760,E$7:E$2935)</f>
        <v>878</v>
      </c>
      <c r="G2760" s="80" t="str">
        <f t="shared" ref="G2760:G2823" si="177">VLOOKUP(MATCH(B2760,F$7:F$2935,0),$B$7:$D$2935,2)</f>
        <v>Black Range (Vic.)</v>
      </c>
      <c r="H2760" s="81">
        <f t="shared" ref="H2760:H2823" si="178">VLOOKUP(MATCH(B2760,F$7:F$2935,0),$B$7:$D$2935,3)</f>
        <v>0</v>
      </c>
    </row>
    <row r="2761" spans="2:8" x14ac:dyDescent="0.3">
      <c r="B2761" s="72">
        <v>2755</v>
      </c>
      <c r="C2761" s="92" t="s">
        <v>2965</v>
      </c>
      <c r="D2761" s="93">
        <f>VLOOKUP($B2761,'Data 2'!$A$6:$U$2935,2+$H$4)</f>
        <v>0</v>
      </c>
      <c r="E2761" s="93">
        <f t="shared" si="175"/>
        <v>2.7550000000000002E-2</v>
      </c>
      <c r="F2761" s="94">
        <f t="shared" si="176"/>
        <v>877</v>
      </c>
      <c r="G2761" s="80" t="str">
        <f t="shared" si="177"/>
        <v>Birregurra</v>
      </c>
      <c r="H2761" s="81">
        <f t="shared" si="178"/>
        <v>0</v>
      </c>
    </row>
    <row r="2762" spans="2:8" x14ac:dyDescent="0.3">
      <c r="B2762" s="72">
        <v>2756</v>
      </c>
      <c r="C2762" s="92" t="s">
        <v>559</v>
      </c>
      <c r="D2762" s="93">
        <f>VLOOKUP($B2762,'Data 2'!$A$6:$U$2935,2+$H$4)</f>
        <v>4.2079207920792081</v>
      </c>
      <c r="E2762" s="93">
        <f t="shared" si="175"/>
        <v>4.2354807920792084</v>
      </c>
      <c r="F2762" s="94">
        <f t="shared" si="176"/>
        <v>477</v>
      </c>
      <c r="G2762" s="80" t="str">
        <f t="shared" si="177"/>
        <v>Birchip West</v>
      </c>
      <c r="H2762" s="81">
        <f t="shared" si="178"/>
        <v>0</v>
      </c>
    </row>
    <row r="2763" spans="2:8" x14ac:dyDescent="0.3">
      <c r="B2763" s="72">
        <v>2757</v>
      </c>
      <c r="C2763" s="92" t="s">
        <v>560</v>
      </c>
      <c r="D2763" s="93">
        <f>VLOOKUP($B2763,'Data 2'!$A$6:$U$2935,2+$H$4)</f>
        <v>6.25</v>
      </c>
      <c r="E2763" s="93">
        <f t="shared" si="175"/>
        <v>6.2775699999999999</v>
      </c>
      <c r="F2763" s="94">
        <f t="shared" si="176"/>
        <v>328</v>
      </c>
      <c r="G2763" s="80" t="str">
        <f t="shared" si="177"/>
        <v>Birchip</v>
      </c>
      <c r="H2763" s="81">
        <f t="shared" si="178"/>
        <v>0</v>
      </c>
    </row>
    <row r="2764" spans="2:8" x14ac:dyDescent="0.3">
      <c r="B2764" s="72">
        <v>2758</v>
      </c>
      <c r="C2764" s="92" t="s">
        <v>561</v>
      </c>
      <c r="D2764" s="93">
        <f>VLOOKUP($B2764,'Data 2'!$A$6:$U$2935,2+$H$4)</f>
        <v>7.0212765957446814</v>
      </c>
      <c r="E2764" s="93">
        <f t="shared" si="175"/>
        <v>7.0488565957446818</v>
      </c>
      <c r="F2764" s="94">
        <f t="shared" si="176"/>
        <v>274</v>
      </c>
      <c r="G2764" s="80" t="str">
        <f t="shared" si="177"/>
        <v>Bingo Munjie</v>
      </c>
      <c r="H2764" s="81">
        <f t="shared" si="178"/>
        <v>0</v>
      </c>
    </row>
    <row r="2765" spans="2:8" x14ac:dyDescent="0.3">
      <c r="B2765" s="72">
        <v>2759</v>
      </c>
      <c r="C2765" s="92" t="s">
        <v>2966</v>
      </c>
      <c r="D2765" s="93">
        <f>VLOOKUP($B2765,'Data 2'!$A$6:$U$2935,2+$H$4)</f>
        <v>0</v>
      </c>
      <c r="E2765" s="93">
        <f t="shared" si="175"/>
        <v>2.7590000000000003E-2</v>
      </c>
      <c r="F2765" s="94">
        <f t="shared" si="176"/>
        <v>876</v>
      </c>
      <c r="G2765" s="80" t="str">
        <f t="shared" si="177"/>
        <v>Binginwarri</v>
      </c>
      <c r="H2765" s="81">
        <f t="shared" si="178"/>
        <v>0</v>
      </c>
    </row>
    <row r="2766" spans="2:8" x14ac:dyDescent="0.3">
      <c r="B2766" s="72">
        <v>2760</v>
      </c>
      <c r="C2766" s="92" t="s">
        <v>2967</v>
      </c>
      <c r="D2766" s="93">
        <f>VLOOKUP($B2766,'Data 2'!$A$6:$U$2935,2+$H$4)</f>
        <v>0</v>
      </c>
      <c r="E2766" s="93">
        <f t="shared" si="175"/>
        <v>2.7600000000000003E-2</v>
      </c>
      <c r="F2766" s="94">
        <f t="shared" si="176"/>
        <v>875</v>
      </c>
      <c r="G2766" s="80" t="str">
        <f t="shared" si="177"/>
        <v>Bindi</v>
      </c>
      <c r="H2766" s="81">
        <f t="shared" si="178"/>
        <v>0</v>
      </c>
    </row>
    <row r="2767" spans="2:8" x14ac:dyDescent="0.3">
      <c r="B2767" s="72">
        <v>2761</v>
      </c>
      <c r="C2767" s="92" t="s">
        <v>562</v>
      </c>
      <c r="D2767" s="93">
        <f>VLOOKUP($B2767,'Data 2'!$A$6:$U$2935,2+$H$4)</f>
        <v>4.6052631578947363</v>
      </c>
      <c r="E2767" s="93">
        <f t="shared" si="175"/>
        <v>4.6328731578947364</v>
      </c>
      <c r="F2767" s="94">
        <f t="shared" si="176"/>
        <v>449</v>
      </c>
      <c r="G2767" s="80" t="str">
        <f t="shared" si="177"/>
        <v>Bimbourie</v>
      </c>
      <c r="H2767" s="81">
        <f t="shared" si="178"/>
        <v>0</v>
      </c>
    </row>
    <row r="2768" spans="2:8" x14ac:dyDescent="0.3">
      <c r="B2768" s="72">
        <v>2762</v>
      </c>
      <c r="C2768" s="92" t="s">
        <v>2968</v>
      </c>
      <c r="D2768" s="93">
        <f>VLOOKUP($B2768,'Data 2'!$A$6:$U$2935,2+$H$4)</f>
        <v>0</v>
      </c>
      <c r="E2768" s="93">
        <f t="shared" si="175"/>
        <v>2.7620000000000002E-2</v>
      </c>
      <c r="F2768" s="94">
        <f t="shared" si="176"/>
        <v>874</v>
      </c>
      <c r="G2768" s="80" t="str">
        <f t="shared" si="177"/>
        <v>Billabong</v>
      </c>
      <c r="H2768" s="81">
        <f t="shared" si="178"/>
        <v>0</v>
      </c>
    </row>
    <row r="2769" spans="2:8" x14ac:dyDescent="0.3">
      <c r="B2769" s="72">
        <v>2763</v>
      </c>
      <c r="C2769" s="92" t="s">
        <v>2969</v>
      </c>
      <c r="D2769" s="93">
        <f>VLOOKUP($B2769,'Data 2'!$A$6:$U$2935,2+$H$4)</f>
        <v>0</v>
      </c>
      <c r="E2769" s="93">
        <f t="shared" si="175"/>
        <v>2.7630000000000002E-2</v>
      </c>
      <c r="F2769" s="94">
        <f t="shared" si="176"/>
        <v>873</v>
      </c>
      <c r="G2769" s="80" t="str">
        <f t="shared" si="177"/>
        <v>Biggara</v>
      </c>
      <c r="H2769" s="81">
        <f t="shared" si="178"/>
        <v>0</v>
      </c>
    </row>
    <row r="2770" spans="2:8" x14ac:dyDescent="0.3">
      <c r="B2770" s="72">
        <v>2764</v>
      </c>
      <c r="C2770" s="92" t="s">
        <v>2970</v>
      </c>
      <c r="D2770" s="93">
        <f>VLOOKUP($B2770,'Data 2'!$A$6:$U$2935,2+$H$4)</f>
        <v>0</v>
      </c>
      <c r="E2770" s="93">
        <f t="shared" si="175"/>
        <v>2.7640000000000001E-2</v>
      </c>
      <c r="F2770" s="94">
        <f t="shared" si="176"/>
        <v>872</v>
      </c>
      <c r="G2770" s="80" t="str">
        <f t="shared" si="177"/>
        <v>Big Pats Creek</v>
      </c>
      <c r="H2770" s="81">
        <f t="shared" si="178"/>
        <v>0</v>
      </c>
    </row>
    <row r="2771" spans="2:8" x14ac:dyDescent="0.3">
      <c r="B2771" s="72">
        <v>2765</v>
      </c>
      <c r="C2771" s="92" t="s">
        <v>2971</v>
      </c>
      <c r="D2771" s="93">
        <f>VLOOKUP($B2771,'Data 2'!$A$6:$U$2935,2+$H$4)</f>
        <v>0</v>
      </c>
      <c r="E2771" s="93">
        <f t="shared" si="175"/>
        <v>2.7650000000000001E-2</v>
      </c>
      <c r="F2771" s="94">
        <f t="shared" si="176"/>
        <v>871</v>
      </c>
      <c r="G2771" s="80" t="str">
        <f t="shared" si="177"/>
        <v>Big Hill (Surf Coast - Vic.)</v>
      </c>
      <c r="H2771" s="81">
        <f t="shared" si="178"/>
        <v>0</v>
      </c>
    </row>
    <row r="2772" spans="2:8" x14ac:dyDescent="0.3">
      <c r="B2772" s="72">
        <v>2766</v>
      </c>
      <c r="C2772" s="92" t="s">
        <v>563</v>
      </c>
      <c r="D2772" s="93">
        <f>VLOOKUP($B2772,'Data 2'!$A$6:$U$2935,2+$H$4)</f>
        <v>2.591973244147157</v>
      </c>
      <c r="E2772" s="93">
        <f t="shared" si="175"/>
        <v>2.619633244147157</v>
      </c>
      <c r="F2772" s="94">
        <f t="shared" si="176"/>
        <v>630</v>
      </c>
      <c r="G2772" s="80" t="str">
        <f t="shared" si="177"/>
        <v>Big Hill (Greater Bendigo - Vic.)</v>
      </c>
      <c r="H2772" s="81">
        <f t="shared" si="178"/>
        <v>0</v>
      </c>
    </row>
    <row r="2773" spans="2:8" x14ac:dyDescent="0.3">
      <c r="B2773" s="72">
        <v>2767</v>
      </c>
      <c r="C2773" s="92" t="s">
        <v>2972</v>
      </c>
      <c r="D2773" s="93">
        <f>VLOOKUP($B2773,'Data 2'!$A$6:$U$2935,2+$H$4)</f>
        <v>0</v>
      </c>
      <c r="E2773" s="93">
        <f t="shared" si="175"/>
        <v>2.7670000000000004E-2</v>
      </c>
      <c r="F2773" s="94">
        <f t="shared" si="176"/>
        <v>870</v>
      </c>
      <c r="G2773" s="80" t="str">
        <f t="shared" si="177"/>
        <v>Big Desert</v>
      </c>
      <c r="H2773" s="81">
        <f t="shared" si="178"/>
        <v>0</v>
      </c>
    </row>
    <row r="2774" spans="2:8" x14ac:dyDescent="0.3">
      <c r="B2774" s="72">
        <v>2768</v>
      </c>
      <c r="C2774" s="92" t="s">
        <v>2973</v>
      </c>
      <c r="D2774" s="93">
        <f>VLOOKUP($B2774,'Data 2'!$A$6:$U$2935,2+$H$4)</f>
        <v>0</v>
      </c>
      <c r="E2774" s="93">
        <f t="shared" si="175"/>
        <v>2.7680000000000003E-2</v>
      </c>
      <c r="F2774" s="94">
        <f t="shared" si="176"/>
        <v>869</v>
      </c>
      <c r="G2774" s="80" t="str">
        <f t="shared" si="177"/>
        <v>Beverford</v>
      </c>
      <c r="H2774" s="81">
        <f t="shared" si="178"/>
        <v>0</v>
      </c>
    </row>
    <row r="2775" spans="2:8" x14ac:dyDescent="0.3">
      <c r="B2775" s="72">
        <v>2769</v>
      </c>
      <c r="C2775" s="92" t="s">
        <v>2974</v>
      </c>
      <c r="D2775" s="93">
        <f>VLOOKUP($B2775,'Data 2'!$A$6:$U$2935,2+$H$4)</f>
        <v>10.152284263959391</v>
      </c>
      <c r="E2775" s="93">
        <f t="shared" si="175"/>
        <v>10.179974263959391</v>
      </c>
      <c r="F2775" s="94">
        <f t="shared" si="176"/>
        <v>153</v>
      </c>
      <c r="G2775" s="80" t="str">
        <f t="shared" si="177"/>
        <v>Beulah (Vic.)</v>
      </c>
      <c r="H2775" s="81">
        <f t="shared" si="178"/>
        <v>0</v>
      </c>
    </row>
    <row r="2776" spans="2:8" x14ac:dyDescent="0.3">
      <c r="B2776" s="72">
        <v>2770</v>
      </c>
      <c r="C2776" s="92" t="s">
        <v>2975</v>
      </c>
      <c r="D2776" s="93">
        <f>VLOOKUP($B2776,'Data 2'!$A$6:$U$2935,2+$H$4)</f>
        <v>0</v>
      </c>
      <c r="E2776" s="93">
        <f t="shared" si="175"/>
        <v>2.7700000000000002E-2</v>
      </c>
      <c r="F2776" s="94">
        <f t="shared" si="176"/>
        <v>868</v>
      </c>
      <c r="G2776" s="80" t="str">
        <f t="shared" si="177"/>
        <v>Betley</v>
      </c>
      <c r="H2776" s="81">
        <f t="shared" si="178"/>
        <v>0</v>
      </c>
    </row>
    <row r="2777" spans="2:8" x14ac:dyDescent="0.3">
      <c r="B2777" s="72">
        <v>2771</v>
      </c>
      <c r="C2777" s="92" t="s">
        <v>2976</v>
      </c>
      <c r="D2777" s="93">
        <f>VLOOKUP($B2777,'Data 2'!$A$6:$U$2935,2+$H$4)</f>
        <v>0</v>
      </c>
      <c r="E2777" s="93">
        <f t="shared" si="175"/>
        <v>2.7710000000000002E-2</v>
      </c>
      <c r="F2777" s="94">
        <f t="shared" si="176"/>
        <v>867</v>
      </c>
      <c r="G2777" s="80" t="str">
        <f t="shared" si="177"/>
        <v>Bete Bolong North</v>
      </c>
      <c r="H2777" s="81">
        <f t="shared" si="178"/>
        <v>0</v>
      </c>
    </row>
    <row r="2778" spans="2:8" x14ac:dyDescent="0.3">
      <c r="B2778" s="72">
        <v>2772</v>
      </c>
      <c r="C2778" s="92" t="s">
        <v>2977</v>
      </c>
      <c r="D2778" s="93">
        <f>VLOOKUP($B2778,'Data 2'!$A$6:$U$2935,2+$H$4)</f>
        <v>0</v>
      </c>
      <c r="E2778" s="93">
        <f t="shared" si="175"/>
        <v>2.7720000000000002E-2</v>
      </c>
      <c r="F2778" s="94">
        <f t="shared" si="176"/>
        <v>866</v>
      </c>
      <c r="G2778" s="80" t="str">
        <f t="shared" si="177"/>
        <v>Bete Bolong</v>
      </c>
      <c r="H2778" s="81">
        <f t="shared" si="178"/>
        <v>0</v>
      </c>
    </row>
    <row r="2779" spans="2:8" x14ac:dyDescent="0.3">
      <c r="B2779" s="72">
        <v>2773</v>
      </c>
      <c r="C2779" s="92" t="s">
        <v>2978</v>
      </c>
      <c r="D2779" s="93">
        <f>VLOOKUP($B2779,'Data 2'!$A$6:$U$2935,2+$H$4)</f>
        <v>0</v>
      </c>
      <c r="E2779" s="93">
        <f t="shared" si="175"/>
        <v>2.7730000000000001E-2</v>
      </c>
      <c r="F2779" s="94">
        <f t="shared" si="176"/>
        <v>865</v>
      </c>
      <c r="G2779" s="80" t="str">
        <f t="shared" si="177"/>
        <v>Bet Bet</v>
      </c>
      <c r="H2779" s="81">
        <f t="shared" si="178"/>
        <v>0</v>
      </c>
    </row>
    <row r="2780" spans="2:8" x14ac:dyDescent="0.3">
      <c r="B2780" s="72">
        <v>2774</v>
      </c>
      <c r="C2780" s="92" t="s">
        <v>564</v>
      </c>
      <c r="D2780" s="93">
        <f>VLOOKUP($B2780,'Data 2'!$A$6:$U$2935,2+$H$4)</f>
        <v>20.476190476190474</v>
      </c>
      <c r="E2780" s="93">
        <f t="shared" si="175"/>
        <v>20.503930476190476</v>
      </c>
      <c r="F2780" s="94">
        <f t="shared" si="176"/>
        <v>48</v>
      </c>
      <c r="G2780" s="80" t="str">
        <f t="shared" si="177"/>
        <v>Bessiebelle</v>
      </c>
      <c r="H2780" s="81">
        <f t="shared" si="178"/>
        <v>0</v>
      </c>
    </row>
    <row r="2781" spans="2:8" x14ac:dyDescent="0.3">
      <c r="B2781" s="72">
        <v>2775</v>
      </c>
      <c r="C2781" s="92" t="s">
        <v>138</v>
      </c>
      <c r="D2781" s="93">
        <f>VLOOKUP($B2781,'Data 2'!$A$6:$U$2935,2+$H$4)</f>
        <v>5.2109181141439205</v>
      </c>
      <c r="E2781" s="93">
        <f t="shared" si="175"/>
        <v>5.2386681141439206</v>
      </c>
      <c r="F2781" s="94">
        <f t="shared" si="176"/>
        <v>396</v>
      </c>
      <c r="G2781" s="80" t="str">
        <f t="shared" si="177"/>
        <v>Berrys Creek</v>
      </c>
      <c r="H2781" s="81">
        <f t="shared" si="178"/>
        <v>0</v>
      </c>
    </row>
    <row r="2782" spans="2:8" x14ac:dyDescent="0.3">
      <c r="B2782" s="72">
        <v>2776</v>
      </c>
      <c r="C2782" s="92" t="s">
        <v>2979</v>
      </c>
      <c r="D2782" s="93">
        <f>VLOOKUP($B2782,'Data 2'!$A$6:$U$2935,2+$H$4)</f>
        <v>0</v>
      </c>
      <c r="E2782" s="93">
        <f t="shared" si="175"/>
        <v>2.7760000000000003E-2</v>
      </c>
      <c r="F2782" s="94">
        <f t="shared" si="176"/>
        <v>864</v>
      </c>
      <c r="G2782" s="80" t="str">
        <f t="shared" si="177"/>
        <v>Berrybank</v>
      </c>
      <c r="H2782" s="81">
        <f t="shared" si="178"/>
        <v>0</v>
      </c>
    </row>
    <row r="2783" spans="2:8" x14ac:dyDescent="0.3">
      <c r="B2783" s="72">
        <v>2777</v>
      </c>
      <c r="C2783" s="92" t="s">
        <v>2980</v>
      </c>
      <c r="D2783" s="93">
        <f>VLOOKUP($B2783,'Data 2'!$A$6:$U$2935,2+$H$4)</f>
        <v>0</v>
      </c>
      <c r="E2783" s="93">
        <f t="shared" si="175"/>
        <v>2.7770000000000003E-2</v>
      </c>
      <c r="F2783" s="94">
        <f t="shared" si="176"/>
        <v>863</v>
      </c>
      <c r="G2783" s="80" t="str">
        <f t="shared" si="177"/>
        <v>Berriwillock</v>
      </c>
      <c r="H2783" s="81">
        <f t="shared" si="178"/>
        <v>0</v>
      </c>
    </row>
    <row r="2784" spans="2:8" x14ac:dyDescent="0.3">
      <c r="B2784" s="72">
        <v>2778</v>
      </c>
      <c r="C2784" s="92" t="s">
        <v>2981</v>
      </c>
      <c r="D2784" s="93">
        <f>VLOOKUP($B2784,'Data 2'!$A$6:$U$2935,2+$H$4)</f>
        <v>0</v>
      </c>
      <c r="E2784" s="93">
        <f t="shared" si="175"/>
        <v>2.7780000000000003E-2</v>
      </c>
      <c r="F2784" s="94">
        <f t="shared" si="176"/>
        <v>862</v>
      </c>
      <c r="G2784" s="80" t="str">
        <f t="shared" si="177"/>
        <v>Berringama</v>
      </c>
      <c r="H2784" s="81">
        <f t="shared" si="178"/>
        <v>0</v>
      </c>
    </row>
    <row r="2785" spans="2:8" x14ac:dyDescent="0.3">
      <c r="B2785" s="72">
        <v>2779</v>
      </c>
      <c r="C2785" s="92" t="s">
        <v>2982</v>
      </c>
      <c r="D2785" s="93">
        <f>VLOOKUP($B2785,'Data 2'!$A$6:$U$2935,2+$H$4)</f>
        <v>0</v>
      </c>
      <c r="E2785" s="93">
        <f t="shared" si="175"/>
        <v>2.7790000000000002E-2</v>
      </c>
      <c r="F2785" s="94">
        <f t="shared" si="176"/>
        <v>861</v>
      </c>
      <c r="G2785" s="80" t="str">
        <f t="shared" si="177"/>
        <v>Berringa</v>
      </c>
      <c r="H2785" s="81">
        <f t="shared" si="178"/>
        <v>0</v>
      </c>
    </row>
    <row r="2786" spans="2:8" x14ac:dyDescent="0.3">
      <c r="B2786" s="72">
        <v>2780</v>
      </c>
      <c r="C2786" s="92" t="s">
        <v>2983</v>
      </c>
      <c r="D2786" s="93">
        <f>VLOOKUP($B2786,'Data 2'!$A$6:$U$2935,2+$H$4)</f>
        <v>0</v>
      </c>
      <c r="E2786" s="93">
        <f t="shared" si="175"/>
        <v>2.7800000000000002E-2</v>
      </c>
      <c r="F2786" s="94">
        <f t="shared" si="176"/>
        <v>860</v>
      </c>
      <c r="G2786" s="80" t="str">
        <f t="shared" si="177"/>
        <v>Berrimal</v>
      </c>
      <c r="H2786" s="81">
        <f t="shared" si="178"/>
        <v>0</v>
      </c>
    </row>
    <row r="2787" spans="2:8" x14ac:dyDescent="0.3">
      <c r="B2787" s="72">
        <v>2781</v>
      </c>
      <c r="C2787" s="92" t="s">
        <v>2984</v>
      </c>
      <c r="D2787" s="93">
        <f>VLOOKUP($B2787,'Data 2'!$A$6:$U$2935,2+$H$4)</f>
        <v>0</v>
      </c>
      <c r="E2787" s="93">
        <f t="shared" si="175"/>
        <v>2.7810000000000001E-2</v>
      </c>
      <c r="F2787" s="94">
        <f t="shared" si="176"/>
        <v>859</v>
      </c>
      <c r="G2787" s="80" t="str">
        <f t="shared" si="177"/>
        <v>Beremboke</v>
      </c>
      <c r="H2787" s="81">
        <f t="shared" si="178"/>
        <v>0</v>
      </c>
    </row>
    <row r="2788" spans="2:8" x14ac:dyDescent="0.3">
      <c r="B2788" s="72">
        <v>2782</v>
      </c>
      <c r="C2788" s="92" t="s">
        <v>2985</v>
      </c>
      <c r="D2788" s="93">
        <f>VLOOKUP($B2788,'Data 2'!$A$6:$U$2935,2+$H$4)</f>
        <v>0</v>
      </c>
      <c r="E2788" s="93">
        <f t="shared" si="175"/>
        <v>2.7820000000000001E-2</v>
      </c>
      <c r="F2788" s="94">
        <f t="shared" si="176"/>
        <v>858</v>
      </c>
      <c r="G2788" s="80" t="str">
        <f t="shared" si="177"/>
        <v>Benwerrin</v>
      </c>
      <c r="H2788" s="81">
        <f t="shared" si="178"/>
        <v>0</v>
      </c>
    </row>
    <row r="2789" spans="2:8" x14ac:dyDescent="0.3">
      <c r="B2789" s="72">
        <v>2783</v>
      </c>
      <c r="C2789" s="92" t="s">
        <v>2986</v>
      </c>
      <c r="D2789" s="93">
        <f>VLOOKUP($B2789,'Data 2'!$A$6:$U$2935,2+$H$4)</f>
        <v>0</v>
      </c>
      <c r="E2789" s="93">
        <f t="shared" si="175"/>
        <v>2.7830000000000001E-2</v>
      </c>
      <c r="F2789" s="94">
        <f t="shared" si="176"/>
        <v>857</v>
      </c>
      <c r="G2789" s="80" t="str">
        <f t="shared" si="177"/>
        <v>Bennison</v>
      </c>
      <c r="H2789" s="81">
        <f t="shared" si="178"/>
        <v>0</v>
      </c>
    </row>
    <row r="2790" spans="2:8" x14ac:dyDescent="0.3">
      <c r="B2790" s="72">
        <v>2784</v>
      </c>
      <c r="C2790" s="92" t="s">
        <v>2987</v>
      </c>
      <c r="D2790" s="93">
        <f>VLOOKUP($B2790,'Data 2'!$A$6:$U$2935,2+$H$4)</f>
        <v>0</v>
      </c>
      <c r="E2790" s="93">
        <f t="shared" si="175"/>
        <v>2.7840000000000004E-2</v>
      </c>
      <c r="F2790" s="94">
        <f t="shared" si="176"/>
        <v>856</v>
      </c>
      <c r="G2790" s="80" t="str">
        <f t="shared" si="177"/>
        <v>Benloch</v>
      </c>
      <c r="H2790" s="81">
        <f t="shared" si="178"/>
        <v>0</v>
      </c>
    </row>
    <row r="2791" spans="2:8" x14ac:dyDescent="0.3">
      <c r="B2791" s="72">
        <v>2785</v>
      </c>
      <c r="C2791" s="92" t="s">
        <v>2988</v>
      </c>
      <c r="D2791" s="93">
        <f>VLOOKUP($B2791,'Data 2'!$A$6:$U$2935,2+$H$4)</f>
        <v>0</v>
      </c>
      <c r="E2791" s="93">
        <f t="shared" si="175"/>
        <v>2.7850000000000003E-2</v>
      </c>
      <c r="F2791" s="94">
        <f t="shared" si="176"/>
        <v>855</v>
      </c>
      <c r="G2791" s="80" t="str">
        <f t="shared" si="177"/>
        <v>Benjeroop</v>
      </c>
      <c r="H2791" s="81">
        <f t="shared" si="178"/>
        <v>0</v>
      </c>
    </row>
    <row r="2792" spans="2:8" x14ac:dyDescent="0.3">
      <c r="B2792" s="72">
        <v>2786</v>
      </c>
      <c r="C2792" s="92" t="s">
        <v>2989</v>
      </c>
      <c r="D2792" s="93">
        <f>VLOOKUP($B2792,'Data 2'!$A$6:$U$2935,2+$H$4)</f>
        <v>0</v>
      </c>
      <c r="E2792" s="93">
        <f t="shared" si="175"/>
        <v>2.7860000000000003E-2</v>
      </c>
      <c r="F2792" s="94">
        <f t="shared" si="176"/>
        <v>854</v>
      </c>
      <c r="G2792" s="80" t="str">
        <f t="shared" si="177"/>
        <v>Bengworden</v>
      </c>
      <c r="H2792" s="81">
        <f t="shared" si="178"/>
        <v>0</v>
      </c>
    </row>
    <row r="2793" spans="2:8" x14ac:dyDescent="0.3">
      <c r="B2793" s="72">
        <v>2787</v>
      </c>
      <c r="C2793" s="92" t="s">
        <v>2990</v>
      </c>
      <c r="D2793" s="93">
        <f>VLOOKUP($B2793,'Data 2'!$A$6:$U$2935,2+$H$4)</f>
        <v>0</v>
      </c>
      <c r="E2793" s="93">
        <f t="shared" si="175"/>
        <v>2.7870000000000002E-2</v>
      </c>
      <c r="F2793" s="94">
        <f t="shared" si="176"/>
        <v>853</v>
      </c>
      <c r="G2793" s="80" t="str">
        <f t="shared" si="177"/>
        <v>Bendoc</v>
      </c>
      <c r="H2793" s="81">
        <f t="shared" si="178"/>
        <v>0</v>
      </c>
    </row>
    <row r="2794" spans="2:8" x14ac:dyDescent="0.3">
      <c r="B2794" s="72">
        <v>2788</v>
      </c>
      <c r="C2794" s="92" t="s">
        <v>2991</v>
      </c>
      <c r="D2794" s="93">
        <f>VLOOKUP($B2794,'Data 2'!$A$6:$U$2935,2+$H$4)</f>
        <v>0</v>
      </c>
      <c r="E2794" s="93">
        <f t="shared" si="175"/>
        <v>2.7880000000000002E-2</v>
      </c>
      <c r="F2794" s="94">
        <f t="shared" si="176"/>
        <v>852</v>
      </c>
      <c r="G2794" s="80" t="str">
        <f t="shared" si="177"/>
        <v>Bend Of Islands</v>
      </c>
      <c r="H2794" s="81">
        <f t="shared" si="178"/>
        <v>0</v>
      </c>
    </row>
    <row r="2795" spans="2:8" x14ac:dyDescent="0.3">
      <c r="B2795" s="72">
        <v>2789</v>
      </c>
      <c r="C2795" s="92" t="s">
        <v>2992</v>
      </c>
      <c r="D2795" s="93">
        <f>VLOOKUP($B2795,'Data 2'!$A$6:$U$2935,2+$H$4)</f>
        <v>0</v>
      </c>
      <c r="E2795" s="93">
        <f t="shared" si="175"/>
        <v>2.7890000000000002E-2</v>
      </c>
      <c r="F2795" s="94">
        <f t="shared" si="176"/>
        <v>851</v>
      </c>
      <c r="G2795" s="80" t="str">
        <f t="shared" si="177"/>
        <v>Benayeo</v>
      </c>
      <c r="H2795" s="81">
        <f t="shared" si="178"/>
        <v>0</v>
      </c>
    </row>
    <row r="2796" spans="2:8" x14ac:dyDescent="0.3">
      <c r="B2796" s="72">
        <v>2790</v>
      </c>
      <c r="C2796" s="92" t="s">
        <v>2993</v>
      </c>
      <c r="D2796" s="93">
        <f>VLOOKUP($B2796,'Data 2'!$A$6:$U$2935,2+$H$4)</f>
        <v>0</v>
      </c>
      <c r="E2796" s="93">
        <f t="shared" si="175"/>
        <v>2.7900000000000001E-2</v>
      </c>
      <c r="F2796" s="94">
        <f t="shared" si="176"/>
        <v>850</v>
      </c>
      <c r="G2796" s="80" t="str">
        <f t="shared" si="177"/>
        <v>Benambra</v>
      </c>
      <c r="H2796" s="81">
        <f t="shared" si="178"/>
        <v>0</v>
      </c>
    </row>
    <row r="2797" spans="2:8" x14ac:dyDescent="0.3">
      <c r="B2797" s="72">
        <v>2791</v>
      </c>
      <c r="C2797" s="92" t="s">
        <v>565</v>
      </c>
      <c r="D2797" s="93">
        <f>VLOOKUP($B2797,'Data 2'!$A$6:$U$2935,2+$H$4)</f>
        <v>2.9702970297029703</v>
      </c>
      <c r="E2797" s="93">
        <f t="shared" si="175"/>
        <v>2.9982070297029701</v>
      </c>
      <c r="F2797" s="94">
        <f t="shared" si="176"/>
        <v>589</v>
      </c>
      <c r="G2797" s="80" t="str">
        <f t="shared" si="177"/>
        <v>Bena</v>
      </c>
      <c r="H2797" s="81">
        <f t="shared" si="178"/>
        <v>0</v>
      </c>
    </row>
    <row r="2798" spans="2:8" x14ac:dyDescent="0.3">
      <c r="B2798" s="72">
        <v>2792</v>
      </c>
      <c r="C2798" s="92" t="s">
        <v>2994</v>
      </c>
      <c r="D2798" s="93">
        <f>VLOOKUP($B2798,'Data 2'!$A$6:$U$2935,2+$H$4)</f>
        <v>2.4691358024691357</v>
      </c>
      <c r="E2798" s="93">
        <f t="shared" si="175"/>
        <v>2.4970558024691356</v>
      </c>
      <c r="F2798" s="94">
        <f t="shared" si="176"/>
        <v>644</v>
      </c>
      <c r="G2798" s="80" t="str">
        <f t="shared" si="177"/>
        <v>Bemm River</v>
      </c>
      <c r="H2798" s="81">
        <f t="shared" si="178"/>
        <v>0</v>
      </c>
    </row>
    <row r="2799" spans="2:8" x14ac:dyDescent="0.3">
      <c r="B2799" s="72">
        <v>2793</v>
      </c>
      <c r="C2799" s="92" t="s">
        <v>2995</v>
      </c>
      <c r="D2799" s="93">
        <f>VLOOKUP($B2799,'Data 2'!$A$6:$U$2935,2+$H$4)</f>
        <v>2.7027027027027026</v>
      </c>
      <c r="E2799" s="93">
        <f t="shared" si="175"/>
        <v>2.7306327027027026</v>
      </c>
      <c r="F2799" s="94">
        <f t="shared" si="176"/>
        <v>615</v>
      </c>
      <c r="G2799" s="80" t="str">
        <f t="shared" si="177"/>
        <v>Bells Beach</v>
      </c>
      <c r="H2799" s="81">
        <f t="shared" si="178"/>
        <v>0</v>
      </c>
    </row>
    <row r="2800" spans="2:8" x14ac:dyDescent="0.3">
      <c r="B2800" s="72">
        <v>2794</v>
      </c>
      <c r="C2800" s="92" t="s">
        <v>2996</v>
      </c>
      <c r="D2800" s="93">
        <f>VLOOKUP($B2800,'Data 2'!$A$6:$U$2935,2+$H$4)</f>
        <v>0</v>
      </c>
      <c r="E2800" s="93">
        <f t="shared" si="175"/>
        <v>2.7940000000000003E-2</v>
      </c>
      <c r="F2800" s="94">
        <f t="shared" si="176"/>
        <v>849</v>
      </c>
      <c r="G2800" s="80" t="str">
        <f t="shared" si="177"/>
        <v>Bellfield (Northern Grampians - Vic.)</v>
      </c>
      <c r="H2800" s="81">
        <f t="shared" si="178"/>
        <v>0</v>
      </c>
    </row>
    <row r="2801" spans="2:8" x14ac:dyDescent="0.3">
      <c r="B2801" s="72">
        <v>2795</v>
      </c>
      <c r="C2801" s="92" t="s">
        <v>2997</v>
      </c>
      <c r="D2801" s="93">
        <f>VLOOKUP($B2801,'Data 2'!$A$6:$U$2935,2+$H$4)</f>
        <v>0</v>
      </c>
      <c r="E2801" s="93">
        <f t="shared" si="175"/>
        <v>2.7950000000000003E-2</v>
      </c>
      <c r="F2801" s="94">
        <f t="shared" si="176"/>
        <v>848</v>
      </c>
      <c r="G2801" s="80" t="str">
        <f t="shared" si="177"/>
        <v>Bellfield (Banyule - Vic.)</v>
      </c>
      <c r="H2801" s="81">
        <f t="shared" si="178"/>
        <v>0</v>
      </c>
    </row>
    <row r="2802" spans="2:8" x14ac:dyDescent="0.3">
      <c r="B2802" s="72">
        <v>2796</v>
      </c>
      <c r="C2802" s="92" t="s">
        <v>2998</v>
      </c>
      <c r="D2802" s="93">
        <f>VLOOKUP($B2802,'Data 2'!$A$6:$U$2935,2+$H$4)</f>
        <v>0</v>
      </c>
      <c r="E2802" s="93">
        <f t="shared" si="175"/>
        <v>2.7960000000000002E-2</v>
      </c>
      <c r="F2802" s="94">
        <f t="shared" si="176"/>
        <v>847</v>
      </c>
      <c r="G2802" s="80" t="str">
        <f t="shared" si="177"/>
        <v>Bellellen</v>
      </c>
      <c r="H2802" s="81">
        <f t="shared" si="178"/>
        <v>0</v>
      </c>
    </row>
    <row r="2803" spans="2:8" x14ac:dyDescent="0.3">
      <c r="B2803" s="72">
        <v>2797</v>
      </c>
      <c r="C2803" s="92" t="s">
        <v>2999</v>
      </c>
      <c r="D2803" s="93">
        <f>VLOOKUP($B2803,'Data 2'!$A$6:$U$2935,2+$H$4)</f>
        <v>0</v>
      </c>
      <c r="E2803" s="93">
        <f t="shared" si="175"/>
        <v>2.7970000000000002E-2</v>
      </c>
      <c r="F2803" s="94">
        <f t="shared" si="176"/>
        <v>846</v>
      </c>
      <c r="G2803" s="80" t="str">
        <f t="shared" si="177"/>
        <v>Bellbridge</v>
      </c>
      <c r="H2803" s="81">
        <f t="shared" si="178"/>
        <v>0</v>
      </c>
    </row>
    <row r="2804" spans="2:8" x14ac:dyDescent="0.3">
      <c r="B2804" s="72">
        <v>2798</v>
      </c>
      <c r="C2804" s="92" t="s">
        <v>3000</v>
      </c>
      <c r="D2804" s="93">
        <f>VLOOKUP($B2804,'Data 2'!$A$6:$U$2935,2+$H$4)</f>
        <v>0</v>
      </c>
      <c r="E2804" s="93">
        <f t="shared" si="175"/>
        <v>2.7980000000000001E-2</v>
      </c>
      <c r="F2804" s="94">
        <f t="shared" si="176"/>
        <v>845</v>
      </c>
      <c r="G2804" s="80" t="str">
        <f t="shared" si="177"/>
        <v>Bellbird Creek</v>
      </c>
      <c r="H2804" s="81">
        <f t="shared" si="178"/>
        <v>0</v>
      </c>
    </row>
    <row r="2805" spans="2:8" x14ac:dyDescent="0.3">
      <c r="B2805" s="72">
        <v>2799</v>
      </c>
      <c r="C2805" s="92" t="s">
        <v>3001</v>
      </c>
      <c r="D2805" s="93">
        <f>VLOOKUP($B2805,'Data 2'!$A$6:$U$2935,2+$H$4)</f>
        <v>0</v>
      </c>
      <c r="E2805" s="93">
        <f t="shared" si="175"/>
        <v>2.7990000000000001E-2</v>
      </c>
      <c r="F2805" s="94">
        <f t="shared" si="176"/>
        <v>844</v>
      </c>
      <c r="G2805" s="80" t="str">
        <f t="shared" si="177"/>
        <v>Bellarine</v>
      </c>
      <c r="H2805" s="81">
        <f t="shared" si="178"/>
        <v>0</v>
      </c>
    </row>
    <row r="2806" spans="2:8" x14ac:dyDescent="0.3">
      <c r="B2806" s="72">
        <v>2800</v>
      </c>
      <c r="C2806" s="92" t="s">
        <v>3002</v>
      </c>
      <c r="D2806" s="93">
        <f>VLOOKUP($B2806,'Data 2'!$A$6:$U$2935,2+$H$4)</f>
        <v>0</v>
      </c>
      <c r="E2806" s="93">
        <f t="shared" si="175"/>
        <v>2.8000000000000001E-2</v>
      </c>
      <c r="F2806" s="94">
        <f t="shared" si="176"/>
        <v>843</v>
      </c>
      <c r="G2806" s="80" t="str">
        <f t="shared" si="177"/>
        <v>Beenak</v>
      </c>
      <c r="H2806" s="81">
        <f t="shared" si="178"/>
        <v>0</v>
      </c>
    </row>
    <row r="2807" spans="2:8" x14ac:dyDescent="0.3">
      <c r="B2807" s="72">
        <v>2801</v>
      </c>
      <c r="C2807" s="92" t="s">
        <v>3003</v>
      </c>
      <c r="D2807" s="93">
        <f>VLOOKUP($B2807,'Data 2'!$A$6:$U$2935,2+$H$4)</f>
        <v>20</v>
      </c>
      <c r="E2807" s="93">
        <f t="shared" si="175"/>
        <v>20.028009999999998</v>
      </c>
      <c r="F2807" s="94">
        <f t="shared" si="176"/>
        <v>49</v>
      </c>
      <c r="G2807" s="80" t="str">
        <f t="shared" si="177"/>
        <v>Beech Forest</v>
      </c>
      <c r="H2807" s="81">
        <f t="shared" si="178"/>
        <v>0</v>
      </c>
    </row>
    <row r="2808" spans="2:8" x14ac:dyDescent="0.3">
      <c r="B2808" s="72">
        <v>2802</v>
      </c>
      <c r="C2808" s="92" t="s">
        <v>566</v>
      </c>
      <c r="D2808" s="93">
        <f>VLOOKUP($B2808,'Data 2'!$A$6:$U$2935,2+$H$4)</f>
        <v>16.037735849056602</v>
      </c>
      <c r="E2808" s="93">
        <f t="shared" si="175"/>
        <v>16.065755849056604</v>
      </c>
      <c r="F2808" s="94">
        <f t="shared" si="176"/>
        <v>72</v>
      </c>
      <c r="G2808" s="80" t="str">
        <f t="shared" si="177"/>
        <v>Beeac</v>
      </c>
      <c r="H2808" s="81">
        <f t="shared" si="178"/>
        <v>0</v>
      </c>
    </row>
    <row r="2809" spans="2:8" x14ac:dyDescent="0.3">
      <c r="B2809" s="72">
        <v>2803</v>
      </c>
      <c r="C2809" s="92" t="s">
        <v>3004</v>
      </c>
      <c r="D2809" s="93">
        <f>VLOOKUP($B2809,'Data 2'!$A$6:$U$2935,2+$H$4)</f>
        <v>0</v>
      </c>
      <c r="E2809" s="93">
        <f t="shared" si="175"/>
        <v>2.8030000000000003E-2</v>
      </c>
      <c r="F2809" s="94">
        <f t="shared" si="176"/>
        <v>842</v>
      </c>
      <c r="G2809" s="80" t="str">
        <f t="shared" si="177"/>
        <v>Beazleys Bridge</v>
      </c>
      <c r="H2809" s="81">
        <f t="shared" si="178"/>
        <v>0</v>
      </c>
    </row>
    <row r="2810" spans="2:8" x14ac:dyDescent="0.3">
      <c r="B2810" s="72">
        <v>2804</v>
      </c>
      <c r="C2810" s="92" t="s">
        <v>3005</v>
      </c>
      <c r="D2810" s="93">
        <f>VLOOKUP($B2810,'Data 2'!$A$6:$U$2935,2+$H$4)</f>
        <v>0</v>
      </c>
      <c r="E2810" s="93">
        <f t="shared" si="175"/>
        <v>2.8040000000000002E-2</v>
      </c>
      <c r="F2810" s="94">
        <f t="shared" si="176"/>
        <v>841</v>
      </c>
      <c r="G2810" s="80" t="str">
        <f t="shared" si="177"/>
        <v>Beauchamp</v>
      </c>
      <c r="H2810" s="81">
        <f t="shared" si="178"/>
        <v>0</v>
      </c>
    </row>
    <row r="2811" spans="2:8" x14ac:dyDescent="0.3">
      <c r="B2811" s="72">
        <v>2805</v>
      </c>
      <c r="C2811" s="92" t="s">
        <v>3006</v>
      </c>
      <c r="D2811" s="93">
        <f>VLOOKUP($B2811,'Data 2'!$A$6:$U$2935,2+$H$4)</f>
        <v>1.8404907975460123</v>
      </c>
      <c r="E2811" s="93">
        <f t="shared" si="175"/>
        <v>1.8685407975460122</v>
      </c>
      <c r="F2811" s="94">
        <f t="shared" si="176"/>
        <v>686</v>
      </c>
      <c r="G2811" s="80" t="str">
        <f t="shared" si="177"/>
        <v>Bears Lagoon</v>
      </c>
      <c r="H2811" s="81">
        <f t="shared" si="178"/>
        <v>0</v>
      </c>
    </row>
    <row r="2812" spans="2:8" x14ac:dyDescent="0.3">
      <c r="B2812" s="72">
        <v>2806</v>
      </c>
      <c r="C2812" s="92" t="s">
        <v>3007</v>
      </c>
      <c r="D2812" s="93">
        <f>VLOOKUP($B2812,'Data 2'!$A$6:$U$2935,2+$H$4)</f>
        <v>0</v>
      </c>
      <c r="E2812" s="93">
        <f t="shared" si="175"/>
        <v>2.8060000000000002E-2</v>
      </c>
      <c r="F2812" s="94">
        <f t="shared" si="176"/>
        <v>840</v>
      </c>
      <c r="G2812" s="80" t="str">
        <f t="shared" si="177"/>
        <v>Bearii</v>
      </c>
      <c r="H2812" s="81">
        <f t="shared" si="178"/>
        <v>0</v>
      </c>
    </row>
    <row r="2813" spans="2:8" x14ac:dyDescent="0.3">
      <c r="B2813" s="72">
        <v>2807</v>
      </c>
      <c r="C2813" s="92" t="s">
        <v>3008</v>
      </c>
      <c r="D2813" s="93">
        <f>VLOOKUP($B2813,'Data 2'!$A$6:$U$2935,2+$H$4)</f>
        <v>0</v>
      </c>
      <c r="E2813" s="93">
        <f t="shared" si="175"/>
        <v>2.8070000000000001E-2</v>
      </c>
      <c r="F2813" s="94">
        <f t="shared" si="176"/>
        <v>839</v>
      </c>
      <c r="G2813" s="80" t="str">
        <f t="shared" si="177"/>
        <v>Bealiba</v>
      </c>
      <c r="H2813" s="81">
        <f t="shared" si="178"/>
        <v>0</v>
      </c>
    </row>
    <row r="2814" spans="2:8" x14ac:dyDescent="0.3">
      <c r="B2814" s="72">
        <v>2808</v>
      </c>
      <c r="C2814" s="92" t="s">
        <v>3009</v>
      </c>
      <c r="D2814" s="93">
        <f>VLOOKUP($B2814,'Data 2'!$A$6:$U$2935,2+$H$4)</f>
        <v>0</v>
      </c>
      <c r="E2814" s="93">
        <f t="shared" si="175"/>
        <v>2.8080000000000001E-2</v>
      </c>
      <c r="F2814" s="94">
        <f t="shared" si="176"/>
        <v>838</v>
      </c>
      <c r="G2814" s="80" t="str">
        <f t="shared" si="177"/>
        <v>Baynton (Vic.)</v>
      </c>
      <c r="H2814" s="81">
        <f t="shared" si="178"/>
        <v>0</v>
      </c>
    </row>
    <row r="2815" spans="2:8" x14ac:dyDescent="0.3">
      <c r="B2815" s="72">
        <v>2809</v>
      </c>
      <c r="C2815" s="92" t="s">
        <v>3010</v>
      </c>
      <c r="D2815" s="93">
        <f>VLOOKUP($B2815,'Data 2'!$A$6:$U$2935,2+$H$4)</f>
        <v>0</v>
      </c>
      <c r="E2815" s="93">
        <f t="shared" si="175"/>
        <v>2.8090000000000004E-2</v>
      </c>
      <c r="F2815" s="94">
        <f t="shared" si="176"/>
        <v>837</v>
      </c>
      <c r="G2815" s="80" t="str">
        <f t="shared" si="177"/>
        <v>Bayindeen</v>
      </c>
      <c r="H2815" s="81">
        <f t="shared" si="178"/>
        <v>0</v>
      </c>
    </row>
    <row r="2816" spans="2:8" x14ac:dyDescent="0.3">
      <c r="B2816" s="72">
        <v>2810</v>
      </c>
      <c r="C2816" s="92" t="s">
        <v>3011</v>
      </c>
      <c r="D2816" s="93">
        <f>VLOOKUP($B2816,'Data 2'!$A$6:$U$2935,2+$H$4)</f>
        <v>0</v>
      </c>
      <c r="E2816" s="93">
        <f t="shared" si="175"/>
        <v>2.8100000000000003E-2</v>
      </c>
      <c r="F2816" s="94">
        <f t="shared" si="176"/>
        <v>836</v>
      </c>
      <c r="G2816" s="80" t="str">
        <f t="shared" si="177"/>
        <v>Baw Baw Village</v>
      </c>
      <c r="H2816" s="81">
        <f t="shared" si="178"/>
        <v>0</v>
      </c>
    </row>
    <row r="2817" spans="2:8" x14ac:dyDescent="0.3">
      <c r="B2817" s="72">
        <v>2811</v>
      </c>
      <c r="C2817" s="92" t="s">
        <v>3012</v>
      </c>
      <c r="D2817" s="93">
        <f>VLOOKUP($B2817,'Data 2'!$A$6:$U$2935,2+$H$4)</f>
        <v>0</v>
      </c>
      <c r="E2817" s="93">
        <f t="shared" si="175"/>
        <v>2.8110000000000003E-2</v>
      </c>
      <c r="F2817" s="94">
        <f t="shared" si="176"/>
        <v>835</v>
      </c>
      <c r="G2817" s="80" t="str">
        <f t="shared" si="177"/>
        <v>Baw Baw (Vic.)</v>
      </c>
      <c r="H2817" s="81">
        <f t="shared" si="178"/>
        <v>0</v>
      </c>
    </row>
    <row r="2818" spans="2:8" x14ac:dyDescent="0.3">
      <c r="B2818" s="72">
        <v>2812</v>
      </c>
      <c r="C2818" s="92" t="s">
        <v>3013</v>
      </c>
      <c r="D2818" s="93">
        <f>VLOOKUP($B2818,'Data 2'!$A$6:$U$2935,2+$H$4)</f>
        <v>0</v>
      </c>
      <c r="E2818" s="93">
        <f t="shared" si="175"/>
        <v>2.8120000000000003E-2</v>
      </c>
      <c r="F2818" s="94">
        <f t="shared" si="176"/>
        <v>834</v>
      </c>
      <c r="G2818" s="80" t="str">
        <f t="shared" si="177"/>
        <v>Bathumi</v>
      </c>
      <c r="H2818" s="81">
        <f t="shared" si="178"/>
        <v>0</v>
      </c>
    </row>
    <row r="2819" spans="2:8" x14ac:dyDescent="0.3">
      <c r="B2819" s="72">
        <v>2813</v>
      </c>
      <c r="C2819" s="92" t="s">
        <v>3014</v>
      </c>
      <c r="D2819" s="93">
        <f>VLOOKUP($B2819,'Data 2'!$A$6:$U$2935,2+$H$4)</f>
        <v>0</v>
      </c>
      <c r="E2819" s="93">
        <f t="shared" si="175"/>
        <v>2.8130000000000002E-2</v>
      </c>
      <c r="F2819" s="94">
        <f t="shared" si="176"/>
        <v>833</v>
      </c>
      <c r="G2819" s="80" t="str">
        <f t="shared" si="177"/>
        <v>Bass</v>
      </c>
      <c r="H2819" s="81">
        <f t="shared" si="178"/>
        <v>0</v>
      </c>
    </row>
    <row r="2820" spans="2:8" x14ac:dyDescent="0.3">
      <c r="B2820" s="72">
        <v>2814</v>
      </c>
      <c r="C2820" s="92" t="s">
        <v>3144</v>
      </c>
      <c r="D2820" s="93">
        <f>VLOOKUP($B2820,'Data 2'!$A$6:$U$2935,2+$H$4)</f>
        <v>5.5172413793103452</v>
      </c>
      <c r="E2820" s="93">
        <f t="shared" si="175"/>
        <v>5.5453813793103448</v>
      </c>
      <c r="F2820" s="94">
        <f t="shared" si="176"/>
        <v>373</v>
      </c>
      <c r="G2820" s="80" t="str">
        <f t="shared" si="177"/>
        <v>Basalt (Vic.)</v>
      </c>
      <c r="H2820" s="81">
        <f t="shared" si="178"/>
        <v>0</v>
      </c>
    </row>
    <row r="2821" spans="2:8" x14ac:dyDescent="0.3">
      <c r="B2821" s="72">
        <v>2815</v>
      </c>
      <c r="C2821" s="92" t="s">
        <v>3015</v>
      </c>
      <c r="D2821" s="93">
        <f>VLOOKUP($B2821,'Data 2'!$A$6:$U$2935,2+$H$4)</f>
        <v>0</v>
      </c>
      <c r="E2821" s="93">
        <f t="shared" si="175"/>
        <v>2.8150000000000001E-2</v>
      </c>
      <c r="F2821" s="94">
        <f t="shared" si="176"/>
        <v>832</v>
      </c>
      <c r="G2821" s="80" t="str">
        <f t="shared" si="177"/>
        <v>Barwon Downs</v>
      </c>
      <c r="H2821" s="81">
        <f t="shared" si="178"/>
        <v>0</v>
      </c>
    </row>
    <row r="2822" spans="2:8" x14ac:dyDescent="0.3">
      <c r="B2822" s="72">
        <v>2816</v>
      </c>
      <c r="C2822" s="92" t="s">
        <v>3016</v>
      </c>
      <c r="D2822" s="93">
        <f>VLOOKUP($B2822,'Data 2'!$A$6:$U$2935,2+$H$4)</f>
        <v>0</v>
      </c>
      <c r="E2822" s="93">
        <f t="shared" si="175"/>
        <v>2.8160000000000001E-2</v>
      </c>
      <c r="F2822" s="94">
        <f t="shared" si="176"/>
        <v>831</v>
      </c>
      <c r="G2822" s="80" t="str">
        <f t="shared" si="177"/>
        <v>Barwite</v>
      </c>
      <c r="H2822" s="81">
        <f t="shared" si="178"/>
        <v>0</v>
      </c>
    </row>
    <row r="2823" spans="2:8" x14ac:dyDescent="0.3">
      <c r="B2823" s="72">
        <v>2817</v>
      </c>
      <c r="C2823" s="92" t="s">
        <v>3017</v>
      </c>
      <c r="D2823" s="93">
        <f>VLOOKUP($B2823,'Data 2'!$A$6:$U$2935,2+$H$4)</f>
        <v>0</v>
      </c>
      <c r="E2823" s="93">
        <f t="shared" si="175"/>
        <v>2.8170000000000001E-2</v>
      </c>
      <c r="F2823" s="94">
        <f t="shared" si="176"/>
        <v>830</v>
      </c>
      <c r="G2823" s="80" t="str">
        <f t="shared" si="177"/>
        <v>Barwidgee</v>
      </c>
      <c r="H2823" s="81">
        <f t="shared" si="178"/>
        <v>0</v>
      </c>
    </row>
    <row r="2824" spans="2:8" x14ac:dyDescent="0.3">
      <c r="B2824" s="72">
        <v>2818</v>
      </c>
      <c r="C2824" s="92" t="s">
        <v>3018</v>
      </c>
      <c r="D2824" s="93">
        <f>VLOOKUP($B2824,'Data 2'!$A$6:$U$2935,2+$H$4)</f>
        <v>0</v>
      </c>
      <c r="E2824" s="93">
        <f t="shared" ref="E2824:E2887" si="179">D2824+0.00001*B2824</f>
        <v>2.8180000000000004E-2</v>
      </c>
      <c r="F2824" s="94">
        <f t="shared" ref="F2824:F2887" si="180">RANK(E2824,E$7:E$2935)</f>
        <v>829</v>
      </c>
      <c r="G2824" s="80" t="str">
        <f t="shared" ref="G2824:G2887" si="181">VLOOKUP(MATCH(B2824,F$7:F$2935,0),$B$7:$D$2935,2)</f>
        <v>Barunah Plains</v>
      </c>
      <c r="H2824" s="81">
        <f t="shared" ref="H2824:H2887" si="182">VLOOKUP(MATCH(B2824,F$7:F$2935,0),$B$7:$D$2935,3)</f>
        <v>0</v>
      </c>
    </row>
    <row r="2825" spans="2:8" x14ac:dyDescent="0.3">
      <c r="B2825" s="72">
        <v>2819</v>
      </c>
      <c r="C2825" s="92" t="s">
        <v>147</v>
      </c>
      <c r="D2825" s="93">
        <f>VLOOKUP($B2825,'Data 2'!$A$6:$U$2935,2+$H$4)</f>
        <v>7.6382791922739255</v>
      </c>
      <c r="E2825" s="93">
        <f t="shared" si="179"/>
        <v>7.6664691922739259</v>
      </c>
      <c r="F2825" s="94">
        <f t="shared" si="180"/>
        <v>243</v>
      </c>
      <c r="G2825" s="80" t="str">
        <f t="shared" si="181"/>
        <v>Barunah Park</v>
      </c>
      <c r="H2825" s="81">
        <f t="shared" si="182"/>
        <v>0</v>
      </c>
    </row>
    <row r="2826" spans="2:8" x14ac:dyDescent="0.3">
      <c r="B2826" s="72">
        <v>2820</v>
      </c>
      <c r="C2826" s="92" t="s">
        <v>3019</v>
      </c>
      <c r="D2826" s="93">
        <f>VLOOKUP($B2826,'Data 2'!$A$6:$U$2935,2+$H$4)</f>
        <v>5.730129390018484</v>
      </c>
      <c r="E2826" s="93">
        <f t="shared" si="179"/>
        <v>5.758329390018484</v>
      </c>
      <c r="F2826" s="94">
        <f t="shared" si="180"/>
        <v>360</v>
      </c>
      <c r="G2826" s="80" t="str">
        <f t="shared" si="181"/>
        <v>Barrys Reef</v>
      </c>
      <c r="H2826" s="81">
        <f t="shared" si="182"/>
        <v>0</v>
      </c>
    </row>
    <row r="2827" spans="2:8" x14ac:dyDescent="0.3">
      <c r="B2827" s="72">
        <v>2821</v>
      </c>
      <c r="C2827" s="92" t="s">
        <v>3020</v>
      </c>
      <c r="D2827" s="93">
        <f>VLOOKUP($B2827,'Data 2'!$A$6:$U$2935,2+$H$4)</f>
        <v>0</v>
      </c>
      <c r="E2827" s="93">
        <f t="shared" si="179"/>
        <v>2.8210000000000002E-2</v>
      </c>
      <c r="F2827" s="94">
        <f t="shared" si="180"/>
        <v>828</v>
      </c>
      <c r="G2827" s="80" t="str">
        <f t="shared" si="181"/>
        <v>Barraport West</v>
      </c>
      <c r="H2827" s="81">
        <f t="shared" si="182"/>
        <v>0</v>
      </c>
    </row>
    <row r="2828" spans="2:8" x14ac:dyDescent="0.3">
      <c r="B2828" s="72">
        <v>2822</v>
      </c>
      <c r="C2828" s="92" t="s">
        <v>3021</v>
      </c>
      <c r="D2828" s="93">
        <f>VLOOKUP($B2828,'Data 2'!$A$6:$U$2935,2+$H$4)</f>
        <v>0</v>
      </c>
      <c r="E2828" s="93">
        <f t="shared" si="179"/>
        <v>2.8220000000000002E-2</v>
      </c>
      <c r="F2828" s="94">
        <f t="shared" si="180"/>
        <v>827</v>
      </c>
      <c r="G2828" s="80" t="str">
        <f t="shared" si="181"/>
        <v>Barraport</v>
      </c>
      <c r="H2828" s="81">
        <f t="shared" si="182"/>
        <v>0</v>
      </c>
    </row>
    <row r="2829" spans="2:8" x14ac:dyDescent="0.3">
      <c r="B2829" s="72">
        <v>2823</v>
      </c>
      <c r="C2829" s="92" t="s">
        <v>3022</v>
      </c>
      <c r="D2829" s="93">
        <f>VLOOKUP($B2829,'Data 2'!$A$6:$U$2935,2+$H$4)</f>
        <v>0</v>
      </c>
      <c r="E2829" s="93">
        <f t="shared" si="179"/>
        <v>2.8230000000000002E-2</v>
      </c>
      <c r="F2829" s="94">
        <f t="shared" si="180"/>
        <v>826</v>
      </c>
      <c r="G2829" s="80" t="str">
        <f t="shared" si="181"/>
        <v>Barramunga</v>
      </c>
      <c r="H2829" s="81">
        <f t="shared" si="182"/>
        <v>0</v>
      </c>
    </row>
    <row r="2830" spans="2:8" x14ac:dyDescent="0.3">
      <c r="B2830" s="72">
        <v>2824</v>
      </c>
      <c r="C2830" s="92" t="s">
        <v>3023</v>
      </c>
      <c r="D2830" s="93">
        <f>VLOOKUP($B2830,'Data 2'!$A$6:$U$2935,2+$H$4)</f>
        <v>0</v>
      </c>
      <c r="E2830" s="93">
        <f t="shared" si="179"/>
        <v>2.8240000000000001E-2</v>
      </c>
      <c r="F2830" s="94">
        <f t="shared" si="180"/>
        <v>825</v>
      </c>
      <c r="G2830" s="80" t="str">
        <f t="shared" si="181"/>
        <v>Barrakee</v>
      </c>
      <c r="H2830" s="81">
        <f t="shared" si="182"/>
        <v>0</v>
      </c>
    </row>
    <row r="2831" spans="2:8" x14ac:dyDescent="0.3">
      <c r="B2831" s="72">
        <v>2825</v>
      </c>
      <c r="C2831" s="92" t="s">
        <v>3024</v>
      </c>
      <c r="D2831" s="93">
        <f>VLOOKUP($B2831,'Data 2'!$A$6:$U$2935,2+$H$4)</f>
        <v>1.6233766233766231</v>
      </c>
      <c r="E2831" s="93">
        <f t="shared" si="179"/>
        <v>1.6516266233766232</v>
      </c>
      <c r="F2831" s="94">
        <f t="shared" si="180"/>
        <v>705</v>
      </c>
      <c r="G2831" s="80" t="str">
        <f t="shared" si="181"/>
        <v>Barrabool</v>
      </c>
      <c r="H2831" s="81">
        <f t="shared" si="182"/>
        <v>0</v>
      </c>
    </row>
    <row r="2832" spans="2:8" x14ac:dyDescent="0.3">
      <c r="B2832" s="72">
        <v>2826</v>
      </c>
      <c r="C2832" s="92" t="s">
        <v>3025</v>
      </c>
      <c r="D2832" s="93">
        <f>VLOOKUP($B2832,'Data 2'!$A$6:$U$2935,2+$H$4)</f>
        <v>0</v>
      </c>
      <c r="E2832" s="93">
        <f t="shared" si="179"/>
        <v>2.8260000000000004E-2</v>
      </c>
      <c r="F2832" s="94">
        <f t="shared" si="180"/>
        <v>824</v>
      </c>
      <c r="G2832" s="80" t="str">
        <f t="shared" si="181"/>
        <v>Barongarook West</v>
      </c>
      <c r="H2832" s="81">
        <f t="shared" si="182"/>
        <v>0</v>
      </c>
    </row>
    <row r="2833" spans="2:8" x14ac:dyDescent="0.3">
      <c r="B2833" s="72">
        <v>2827</v>
      </c>
      <c r="C2833" s="92" t="s">
        <v>3026</v>
      </c>
      <c r="D2833" s="93">
        <f>VLOOKUP($B2833,'Data 2'!$A$6:$U$2935,2+$H$4)</f>
        <v>0</v>
      </c>
      <c r="E2833" s="93">
        <f t="shared" si="179"/>
        <v>2.8270000000000003E-2</v>
      </c>
      <c r="F2833" s="94">
        <f t="shared" si="180"/>
        <v>823</v>
      </c>
      <c r="G2833" s="80" t="str">
        <f t="shared" si="181"/>
        <v>Baromi</v>
      </c>
      <c r="H2833" s="81">
        <f t="shared" si="182"/>
        <v>0</v>
      </c>
    </row>
    <row r="2834" spans="2:8" x14ac:dyDescent="0.3">
      <c r="B2834" s="72">
        <v>2828</v>
      </c>
      <c r="C2834" s="92" t="s">
        <v>3027</v>
      </c>
      <c r="D2834" s="93">
        <f>VLOOKUP($B2834,'Data 2'!$A$6:$U$2935,2+$H$4)</f>
        <v>0</v>
      </c>
      <c r="E2834" s="93">
        <f t="shared" si="179"/>
        <v>2.8280000000000003E-2</v>
      </c>
      <c r="F2834" s="94">
        <f t="shared" si="180"/>
        <v>822</v>
      </c>
      <c r="G2834" s="80" t="str">
        <f t="shared" si="181"/>
        <v>Barnawartha North</v>
      </c>
      <c r="H2834" s="81">
        <f t="shared" si="182"/>
        <v>0</v>
      </c>
    </row>
    <row r="2835" spans="2:8" x14ac:dyDescent="0.3">
      <c r="B2835" s="72">
        <v>2829</v>
      </c>
      <c r="C2835" s="92" t="s">
        <v>567</v>
      </c>
      <c r="D2835" s="93">
        <f>VLOOKUP($B2835,'Data 2'!$A$6:$U$2935,2+$H$4)</f>
        <v>6.091370558375635</v>
      </c>
      <c r="E2835" s="93">
        <f t="shared" si="179"/>
        <v>6.1196605583756352</v>
      </c>
      <c r="F2835" s="94">
        <f t="shared" si="180"/>
        <v>343</v>
      </c>
      <c r="G2835" s="80" t="str">
        <f t="shared" si="181"/>
        <v>Barnadown</v>
      </c>
      <c r="H2835" s="81">
        <f t="shared" si="182"/>
        <v>0</v>
      </c>
    </row>
    <row r="2836" spans="2:8" x14ac:dyDescent="0.3">
      <c r="B2836" s="72">
        <v>2830</v>
      </c>
      <c r="C2836" s="92" t="s">
        <v>3028</v>
      </c>
      <c r="D2836" s="93">
        <f>VLOOKUP($B2836,'Data 2'!$A$6:$U$2935,2+$H$4)</f>
        <v>0</v>
      </c>
      <c r="E2836" s="93">
        <f t="shared" si="179"/>
        <v>2.8300000000000002E-2</v>
      </c>
      <c r="F2836" s="94">
        <f t="shared" si="180"/>
        <v>821</v>
      </c>
      <c r="G2836" s="80" t="str">
        <f t="shared" si="181"/>
        <v>Barmah</v>
      </c>
      <c r="H2836" s="81">
        <f t="shared" si="182"/>
        <v>0</v>
      </c>
    </row>
    <row r="2837" spans="2:8" x14ac:dyDescent="0.3">
      <c r="B2837" s="72">
        <v>2831</v>
      </c>
      <c r="C2837" s="92" t="s">
        <v>3029</v>
      </c>
      <c r="D2837" s="93">
        <f>VLOOKUP($B2837,'Data 2'!$A$6:$U$2935,2+$H$4)</f>
        <v>0</v>
      </c>
      <c r="E2837" s="93">
        <f t="shared" si="179"/>
        <v>2.8310000000000002E-2</v>
      </c>
      <c r="F2837" s="94">
        <f t="shared" si="180"/>
        <v>820</v>
      </c>
      <c r="G2837" s="80" t="str">
        <f t="shared" si="181"/>
        <v>Barkstead</v>
      </c>
      <c r="H2837" s="81">
        <f t="shared" si="182"/>
        <v>0</v>
      </c>
    </row>
    <row r="2838" spans="2:8" x14ac:dyDescent="0.3">
      <c r="B2838" s="72">
        <v>2832</v>
      </c>
      <c r="C2838" s="92" t="s">
        <v>3030</v>
      </c>
      <c r="D2838" s="93">
        <f>VLOOKUP($B2838,'Data 2'!$A$6:$U$2935,2+$H$4)</f>
        <v>27.27272727272727</v>
      </c>
      <c r="E2838" s="93">
        <f t="shared" si="179"/>
        <v>27.301047272727271</v>
      </c>
      <c r="F2838" s="94">
        <f t="shared" si="180"/>
        <v>31</v>
      </c>
      <c r="G2838" s="80" t="str">
        <f t="shared" si="181"/>
        <v>Barkly (Vic.)</v>
      </c>
      <c r="H2838" s="81">
        <f t="shared" si="182"/>
        <v>0</v>
      </c>
    </row>
    <row r="2839" spans="2:8" x14ac:dyDescent="0.3">
      <c r="B2839" s="72">
        <v>2833</v>
      </c>
      <c r="C2839" s="92" t="s">
        <v>3031</v>
      </c>
      <c r="D2839" s="93">
        <f>VLOOKUP($B2839,'Data 2'!$A$6:$U$2935,2+$H$4)</f>
        <v>4.6228710462287106</v>
      </c>
      <c r="E2839" s="93">
        <f t="shared" si="179"/>
        <v>4.651201046228711</v>
      </c>
      <c r="F2839" s="94">
        <f t="shared" si="180"/>
        <v>447</v>
      </c>
      <c r="G2839" s="80" t="str">
        <f t="shared" si="181"/>
        <v>Barkers Creek</v>
      </c>
      <c r="H2839" s="81">
        <f t="shared" si="182"/>
        <v>0</v>
      </c>
    </row>
    <row r="2840" spans="2:8" x14ac:dyDescent="0.3">
      <c r="B2840" s="72">
        <v>2834</v>
      </c>
      <c r="C2840" s="92" t="s">
        <v>3032</v>
      </c>
      <c r="D2840" s="93">
        <f>VLOOKUP($B2840,'Data 2'!$A$6:$U$2935,2+$H$4)</f>
        <v>0</v>
      </c>
      <c r="E2840" s="93">
        <f t="shared" si="179"/>
        <v>2.8340000000000001E-2</v>
      </c>
      <c r="F2840" s="94">
        <f t="shared" si="180"/>
        <v>819</v>
      </c>
      <c r="G2840" s="80" t="str">
        <f t="shared" si="181"/>
        <v>Barjarg</v>
      </c>
      <c r="H2840" s="81">
        <f t="shared" si="182"/>
        <v>0</v>
      </c>
    </row>
    <row r="2841" spans="2:8" x14ac:dyDescent="0.3">
      <c r="B2841" s="72">
        <v>2835</v>
      </c>
      <c r="C2841" s="92" t="s">
        <v>3033</v>
      </c>
      <c r="D2841" s="93">
        <f>VLOOKUP($B2841,'Data 2'!$A$6:$U$2935,2+$H$4)</f>
        <v>0</v>
      </c>
      <c r="E2841" s="93">
        <f t="shared" si="179"/>
        <v>2.8350000000000004E-2</v>
      </c>
      <c r="F2841" s="94">
        <f t="shared" si="180"/>
        <v>818</v>
      </c>
      <c r="G2841" s="80" t="str">
        <f t="shared" si="181"/>
        <v>Baringhup West</v>
      </c>
      <c r="H2841" s="81">
        <f t="shared" si="182"/>
        <v>0</v>
      </c>
    </row>
    <row r="2842" spans="2:8" x14ac:dyDescent="0.3">
      <c r="B2842" s="72">
        <v>2836</v>
      </c>
      <c r="C2842" s="92" t="s">
        <v>3034</v>
      </c>
      <c r="D2842" s="93">
        <f>VLOOKUP($B2842,'Data 2'!$A$6:$U$2935,2+$H$4)</f>
        <v>0</v>
      </c>
      <c r="E2842" s="93">
        <f t="shared" si="179"/>
        <v>2.8360000000000003E-2</v>
      </c>
      <c r="F2842" s="94">
        <f t="shared" si="180"/>
        <v>817</v>
      </c>
      <c r="G2842" s="80" t="str">
        <f t="shared" si="181"/>
        <v>Baringhup</v>
      </c>
      <c r="H2842" s="81">
        <f t="shared" si="182"/>
        <v>0</v>
      </c>
    </row>
    <row r="2843" spans="2:8" x14ac:dyDescent="0.3">
      <c r="B2843" s="72">
        <v>2837</v>
      </c>
      <c r="C2843" s="92" t="s">
        <v>3035</v>
      </c>
      <c r="D2843" s="93">
        <f>VLOOKUP($B2843,'Data 2'!$A$6:$U$2935,2+$H$4)</f>
        <v>0</v>
      </c>
      <c r="E2843" s="93">
        <f t="shared" si="179"/>
        <v>2.8370000000000003E-2</v>
      </c>
      <c r="F2843" s="94">
        <f t="shared" si="180"/>
        <v>816</v>
      </c>
      <c r="G2843" s="80" t="str">
        <f t="shared" si="181"/>
        <v>Barfold</v>
      </c>
      <c r="H2843" s="81">
        <f t="shared" si="182"/>
        <v>0</v>
      </c>
    </row>
    <row r="2844" spans="2:8" x14ac:dyDescent="0.3">
      <c r="B2844" s="72">
        <v>2838</v>
      </c>
      <c r="C2844" s="92" t="s">
        <v>3036</v>
      </c>
      <c r="D2844" s="93">
        <f>VLOOKUP($B2844,'Data 2'!$A$6:$U$2935,2+$H$4)</f>
        <v>0</v>
      </c>
      <c r="E2844" s="93">
        <f t="shared" si="179"/>
        <v>2.8380000000000002E-2</v>
      </c>
      <c r="F2844" s="94">
        <f t="shared" si="180"/>
        <v>815</v>
      </c>
      <c r="G2844" s="80" t="str">
        <f t="shared" si="181"/>
        <v>Banyena</v>
      </c>
      <c r="H2844" s="81">
        <f t="shared" si="182"/>
        <v>0</v>
      </c>
    </row>
    <row r="2845" spans="2:8" x14ac:dyDescent="0.3">
      <c r="B2845" s="72">
        <v>2839</v>
      </c>
      <c r="C2845" s="92" t="s">
        <v>3037</v>
      </c>
      <c r="D2845" s="93">
        <f>VLOOKUP($B2845,'Data 2'!$A$6:$U$2935,2+$H$4)</f>
        <v>0</v>
      </c>
      <c r="E2845" s="93">
        <f t="shared" si="179"/>
        <v>2.8390000000000002E-2</v>
      </c>
      <c r="F2845" s="94">
        <f t="shared" si="180"/>
        <v>814</v>
      </c>
      <c r="G2845" s="80" t="str">
        <f t="shared" si="181"/>
        <v>Banyan</v>
      </c>
      <c r="H2845" s="81">
        <f t="shared" si="182"/>
        <v>0</v>
      </c>
    </row>
    <row r="2846" spans="2:8" x14ac:dyDescent="0.3">
      <c r="B2846" s="72">
        <v>2840</v>
      </c>
      <c r="C2846" s="92" t="s">
        <v>3038</v>
      </c>
      <c r="D2846" s="93">
        <f>VLOOKUP($B2846,'Data 2'!$A$6:$U$2935,2+$H$4)</f>
        <v>0</v>
      </c>
      <c r="E2846" s="93">
        <f t="shared" si="179"/>
        <v>2.8400000000000002E-2</v>
      </c>
      <c r="F2846" s="94">
        <f t="shared" si="180"/>
        <v>813</v>
      </c>
      <c r="G2846" s="80" t="str">
        <f t="shared" si="181"/>
        <v>Bannerton</v>
      </c>
      <c r="H2846" s="81">
        <f t="shared" si="182"/>
        <v>0</v>
      </c>
    </row>
    <row r="2847" spans="2:8" x14ac:dyDescent="0.3">
      <c r="B2847" s="72">
        <v>2841</v>
      </c>
      <c r="C2847" s="92" t="s">
        <v>3039</v>
      </c>
      <c r="D2847" s="93">
        <f>VLOOKUP($B2847,'Data 2'!$A$6:$U$2935,2+$H$4)</f>
        <v>0</v>
      </c>
      <c r="E2847" s="93">
        <f t="shared" si="179"/>
        <v>2.8410000000000001E-2</v>
      </c>
      <c r="F2847" s="94">
        <f t="shared" si="180"/>
        <v>812</v>
      </c>
      <c r="G2847" s="80" t="str">
        <f t="shared" si="181"/>
        <v>Bangholme</v>
      </c>
      <c r="H2847" s="81">
        <f t="shared" si="182"/>
        <v>0</v>
      </c>
    </row>
    <row r="2848" spans="2:8" x14ac:dyDescent="0.3">
      <c r="B2848" s="72">
        <v>2842</v>
      </c>
      <c r="C2848" s="92" t="s">
        <v>3040</v>
      </c>
      <c r="D2848" s="93">
        <f>VLOOKUP($B2848,'Data 2'!$A$6:$U$2935,2+$H$4)</f>
        <v>0</v>
      </c>
      <c r="E2848" s="93">
        <f t="shared" si="179"/>
        <v>2.8420000000000001E-2</v>
      </c>
      <c r="F2848" s="94">
        <f t="shared" si="180"/>
        <v>811</v>
      </c>
      <c r="G2848" s="80" t="str">
        <f t="shared" si="181"/>
        <v>Bangerang</v>
      </c>
      <c r="H2848" s="81">
        <f t="shared" si="182"/>
        <v>0</v>
      </c>
    </row>
    <row r="2849" spans="2:8" x14ac:dyDescent="0.3">
      <c r="B2849" s="72">
        <v>2843</v>
      </c>
      <c r="C2849" s="92" t="s">
        <v>3041</v>
      </c>
      <c r="D2849" s="93">
        <f>VLOOKUP($B2849,'Data 2'!$A$6:$U$2935,2+$H$4)</f>
        <v>0</v>
      </c>
      <c r="E2849" s="93">
        <f t="shared" si="179"/>
        <v>2.8430000000000004E-2</v>
      </c>
      <c r="F2849" s="94">
        <f t="shared" si="180"/>
        <v>810</v>
      </c>
      <c r="G2849" s="80" t="str">
        <f t="shared" si="181"/>
        <v>Bandiana</v>
      </c>
      <c r="H2849" s="81">
        <f t="shared" si="182"/>
        <v>0</v>
      </c>
    </row>
    <row r="2850" spans="2:8" x14ac:dyDescent="0.3">
      <c r="B2850" s="72">
        <v>2844</v>
      </c>
      <c r="C2850" s="92" t="s">
        <v>3042</v>
      </c>
      <c r="D2850" s="93">
        <f>VLOOKUP($B2850,'Data 2'!$A$6:$U$2935,2+$H$4)</f>
        <v>0</v>
      </c>
      <c r="E2850" s="93">
        <f t="shared" si="179"/>
        <v>2.8440000000000003E-2</v>
      </c>
      <c r="F2850" s="94">
        <f t="shared" si="180"/>
        <v>809</v>
      </c>
      <c r="G2850" s="80" t="str">
        <f t="shared" si="181"/>
        <v>Bamganie</v>
      </c>
      <c r="H2850" s="81">
        <f t="shared" si="182"/>
        <v>0</v>
      </c>
    </row>
    <row r="2851" spans="2:8" x14ac:dyDescent="0.3">
      <c r="B2851" s="72">
        <v>2845</v>
      </c>
      <c r="C2851" s="92" t="s">
        <v>3043</v>
      </c>
      <c r="D2851" s="93">
        <f>VLOOKUP($B2851,'Data 2'!$A$6:$U$2935,2+$H$4)</f>
        <v>0</v>
      </c>
      <c r="E2851" s="93">
        <f t="shared" si="179"/>
        <v>2.8450000000000003E-2</v>
      </c>
      <c r="F2851" s="94">
        <f t="shared" si="180"/>
        <v>808</v>
      </c>
      <c r="G2851" s="80" t="str">
        <f t="shared" si="181"/>
        <v>Bambra</v>
      </c>
      <c r="H2851" s="81">
        <f t="shared" si="182"/>
        <v>0</v>
      </c>
    </row>
    <row r="2852" spans="2:8" x14ac:dyDescent="0.3">
      <c r="B2852" s="72">
        <v>2846</v>
      </c>
      <c r="C2852" s="92" t="s">
        <v>3044</v>
      </c>
      <c r="D2852" s="93">
        <f>VLOOKUP($B2852,'Data 2'!$A$6:$U$2935,2+$H$4)</f>
        <v>0</v>
      </c>
      <c r="E2852" s="93">
        <f t="shared" si="179"/>
        <v>2.8460000000000003E-2</v>
      </c>
      <c r="F2852" s="94">
        <f t="shared" si="180"/>
        <v>807</v>
      </c>
      <c r="G2852" s="80" t="str">
        <f t="shared" si="181"/>
        <v>Bamawm Extension</v>
      </c>
      <c r="H2852" s="81">
        <f t="shared" si="182"/>
        <v>0</v>
      </c>
    </row>
    <row r="2853" spans="2:8" x14ac:dyDescent="0.3">
      <c r="B2853" s="72">
        <v>2847</v>
      </c>
      <c r="C2853" s="92" t="s">
        <v>3045</v>
      </c>
      <c r="D2853" s="93">
        <f>VLOOKUP($B2853,'Data 2'!$A$6:$U$2935,2+$H$4)</f>
        <v>0</v>
      </c>
      <c r="E2853" s="93">
        <f t="shared" si="179"/>
        <v>2.8470000000000002E-2</v>
      </c>
      <c r="F2853" s="94">
        <f t="shared" si="180"/>
        <v>806</v>
      </c>
      <c r="G2853" s="80" t="str">
        <f t="shared" si="181"/>
        <v>Bamawm</v>
      </c>
      <c r="H2853" s="81">
        <f t="shared" si="182"/>
        <v>0</v>
      </c>
    </row>
    <row r="2854" spans="2:8" x14ac:dyDescent="0.3">
      <c r="B2854" s="72">
        <v>2848</v>
      </c>
      <c r="C2854" s="92" t="s">
        <v>3046</v>
      </c>
      <c r="D2854" s="93">
        <f>VLOOKUP($B2854,'Data 2'!$A$6:$U$2935,2+$H$4)</f>
        <v>36.363636363636367</v>
      </c>
      <c r="E2854" s="93">
        <f t="shared" si="179"/>
        <v>36.392116363636369</v>
      </c>
      <c r="F2854" s="94">
        <f t="shared" si="180"/>
        <v>21</v>
      </c>
      <c r="G2854" s="80" t="str">
        <f t="shared" si="181"/>
        <v>Balook</v>
      </c>
      <c r="H2854" s="81">
        <f t="shared" si="182"/>
        <v>0</v>
      </c>
    </row>
    <row r="2855" spans="2:8" x14ac:dyDescent="0.3">
      <c r="B2855" s="72">
        <v>2849</v>
      </c>
      <c r="C2855" s="92" t="s">
        <v>3047</v>
      </c>
      <c r="D2855" s="93">
        <f>VLOOKUP($B2855,'Data 2'!$A$6:$U$2935,2+$H$4)</f>
        <v>0</v>
      </c>
      <c r="E2855" s="93">
        <f t="shared" si="179"/>
        <v>2.8490000000000001E-2</v>
      </c>
      <c r="F2855" s="94">
        <f t="shared" si="180"/>
        <v>805</v>
      </c>
      <c r="G2855" s="80" t="str">
        <f t="shared" si="181"/>
        <v>Balnarring Beach</v>
      </c>
      <c r="H2855" s="81">
        <f t="shared" si="182"/>
        <v>0</v>
      </c>
    </row>
    <row r="2856" spans="2:8" x14ac:dyDescent="0.3">
      <c r="B2856" s="72">
        <v>2850</v>
      </c>
      <c r="C2856" s="92" t="s">
        <v>3048</v>
      </c>
      <c r="D2856" s="93">
        <f>VLOOKUP($B2856,'Data 2'!$A$6:$U$2935,2+$H$4)</f>
        <v>0</v>
      </c>
      <c r="E2856" s="93">
        <f t="shared" si="179"/>
        <v>2.8500000000000001E-2</v>
      </c>
      <c r="F2856" s="94">
        <f t="shared" si="180"/>
        <v>804</v>
      </c>
      <c r="G2856" s="80" t="str">
        <f t="shared" si="181"/>
        <v>Balnarring</v>
      </c>
      <c r="H2856" s="81">
        <f t="shared" si="182"/>
        <v>0</v>
      </c>
    </row>
    <row r="2857" spans="2:8" x14ac:dyDescent="0.3">
      <c r="B2857" s="72">
        <v>2851</v>
      </c>
      <c r="C2857" s="92" t="s">
        <v>3049</v>
      </c>
      <c r="D2857" s="93">
        <f>VLOOKUP($B2857,'Data 2'!$A$6:$U$2935,2+$H$4)</f>
        <v>0</v>
      </c>
      <c r="E2857" s="93">
        <f t="shared" si="179"/>
        <v>2.8510000000000001E-2</v>
      </c>
      <c r="F2857" s="94">
        <f t="shared" si="180"/>
        <v>803</v>
      </c>
      <c r="G2857" s="80" t="str">
        <f t="shared" si="181"/>
        <v>Balmoral (Vic.)</v>
      </c>
      <c r="H2857" s="81">
        <f t="shared" si="182"/>
        <v>0</v>
      </c>
    </row>
    <row r="2858" spans="2:8" x14ac:dyDescent="0.3">
      <c r="B2858" s="72">
        <v>2852</v>
      </c>
      <c r="C2858" s="92" t="s">
        <v>3050</v>
      </c>
      <c r="D2858" s="93">
        <f>VLOOKUP($B2858,'Data 2'!$A$6:$U$2935,2+$H$4)</f>
        <v>0</v>
      </c>
      <c r="E2858" s="93">
        <f t="shared" si="179"/>
        <v>2.8520000000000004E-2</v>
      </c>
      <c r="F2858" s="94">
        <f t="shared" si="180"/>
        <v>802</v>
      </c>
      <c r="G2858" s="80" t="str">
        <f t="shared" si="181"/>
        <v>Balmattum</v>
      </c>
      <c r="H2858" s="81">
        <f t="shared" si="182"/>
        <v>0</v>
      </c>
    </row>
    <row r="2859" spans="2:8" x14ac:dyDescent="0.3">
      <c r="B2859" s="72">
        <v>2853</v>
      </c>
      <c r="C2859" s="92" t="s">
        <v>3051</v>
      </c>
      <c r="D2859" s="93">
        <f>VLOOKUP($B2859,'Data 2'!$A$6:$U$2935,2+$H$4)</f>
        <v>0</v>
      </c>
      <c r="E2859" s="93">
        <f t="shared" si="179"/>
        <v>2.8530000000000003E-2</v>
      </c>
      <c r="F2859" s="94">
        <f t="shared" si="180"/>
        <v>801</v>
      </c>
      <c r="G2859" s="80" t="str">
        <f t="shared" si="181"/>
        <v>Ballyrogan</v>
      </c>
      <c r="H2859" s="81">
        <f t="shared" si="182"/>
        <v>0</v>
      </c>
    </row>
    <row r="2860" spans="2:8" x14ac:dyDescent="0.3">
      <c r="B2860" s="72">
        <v>2854</v>
      </c>
      <c r="C2860" s="92" t="s">
        <v>3052</v>
      </c>
      <c r="D2860" s="93">
        <f>VLOOKUP($B2860,'Data 2'!$A$6:$U$2935,2+$H$4)</f>
        <v>0</v>
      </c>
      <c r="E2860" s="93">
        <f t="shared" si="179"/>
        <v>2.8540000000000003E-2</v>
      </c>
      <c r="F2860" s="94">
        <f t="shared" si="180"/>
        <v>800</v>
      </c>
      <c r="G2860" s="80" t="str">
        <f t="shared" si="181"/>
        <v>Balliang East</v>
      </c>
      <c r="H2860" s="81">
        <f t="shared" si="182"/>
        <v>0</v>
      </c>
    </row>
    <row r="2861" spans="2:8" x14ac:dyDescent="0.3">
      <c r="B2861" s="72">
        <v>2855</v>
      </c>
      <c r="C2861" s="92" t="s">
        <v>3053</v>
      </c>
      <c r="D2861" s="93">
        <f>VLOOKUP($B2861,'Data 2'!$A$6:$U$2935,2+$H$4)</f>
        <v>0</v>
      </c>
      <c r="E2861" s="93">
        <f t="shared" si="179"/>
        <v>2.8550000000000002E-2</v>
      </c>
      <c r="F2861" s="94">
        <f t="shared" si="180"/>
        <v>799</v>
      </c>
      <c r="G2861" s="80" t="str">
        <f t="shared" si="181"/>
        <v>Balliang</v>
      </c>
      <c r="H2861" s="81">
        <f t="shared" si="182"/>
        <v>0</v>
      </c>
    </row>
    <row r="2862" spans="2:8" x14ac:dyDescent="0.3">
      <c r="B2862" s="72">
        <v>2856</v>
      </c>
      <c r="C2862" s="92" t="s">
        <v>3054</v>
      </c>
      <c r="D2862" s="93">
        <f>VLOOKUP($B2862,'Data 2'!$A$6:$U$2935,2+$H$4)</f>
        <v>0</v>
      </c>
      <c r="E2862" s="93">
        <f t="shared" si="179"/>
        <v>2.8560000000000002E-2</v>
      </c>
      <c r="F2862" s="94">
        <f t="shared" si="180"/>
        <v>798</v>
      </c>
      <c r="G2862" s="80" t="str">
        <f t="shared" si="181"/>
        <v>Ballendella</v>
      </c>
      <c r="H2862" s="81">
        <f t="shared" si="182"/>
        <v>0</v>
      </c>
    </row>
    <row r="2863" spans="2:8" x14ac:dyDescent="0.3">
      <c r="B2863" s="72">
        <v>2857</v>
      </c>
      <c r="C2863" s="92" t="s">
        <v>568</v>
      </c>
      <c r="D2863" s="93">
        <f>VLOOKUP($B2863,'Data 2'!$A$6:$U$2935,2+$H$4)</f>
        <v>1.7341040462427744</v>
      </c>
      <c r="E2863" s="93">
        <f t="shared" si="179"/>
        <v>1.7626740462427744</v>
      </c>
      <c r="F2863" s="94">
        <f t="shared" si="180"/>
        <v>696</v>
      </c>
      <c r="G2863" s="80" t="str">
        <f t="shared" si="181"/>
        <v>Ballapur</v>
      </c>
      <c r="H2863" s="81">
        <f t="shared" si="182"/>
        <v>0</v>
      </c>
    </row>
    <row r="2864" spans="2:8" x14ac:dyDescent="0.3">
      <c r="B2864" s="72">
        <v>2858</v>
      </c>
      <c r="C2864" s="92" t="s">
        <v>3055</v>
      </c>
      <c r="D2864" s="93">
        <f>VLOOKUP($B2864,'Data 2'!$A$6:$U$2935,2+$H$4)</f>
        <v>0</v>
      </c>
      <c r="E2864" s="93">
        <f t="shared" si="179"/>
        <v>2.8580000000000001E-2</v>
      </c>
      <c r="F2864" s="94">
        <f t="shared" si="180"/>
        <v>797</v>
      </c>
      <c r="G2864" s="80" t="str">
        <f t="shared" si="181"/>
        <v>Ballangeich</v>
      </c>
      <c r="H2864" s="81">
        <f t="shared" si="182"/>
        <v>0</v>
      </c>
    </row>
    <row r="2865" spans="2:8" x14ac:dyDescent="0.3">
      <c r="B2865" s="72">
        <v>2859</v>
      </c>
      <c r="C2865" s="92" t="s">
        <v>3056</v>
      </c>
      <c r="D2865" s="93">
        <f>VLOOKUP($B2865,'Data 2'!$A$6:$U$2935,2+$H$4)</f>
        <v>0</v>
      </c>
      <c r="E2865" s="93">
        <f t="shared" si="179"/>
        <v>2.8590000000000001E-2</v>
      </c>
      <c r="F2865" s="94">
        <f t="shared" si="180"/>
        <v>796</v>
      </c>
      <c r="G2865" s="80" t="str">
        <f t="shared" si="181"/>
        <v>Balintore</v>
      </c>
      <c r="H2865" s="81">
        <f t="shared" si="182"/>
        <v>0</v>
      </c>
    </row>
    <row r="2866" spans="2:8" x14ac:dyDescent="0.3">
      <c r="B2866" s="72">
        <v>2860</v>
      </c>
      <c r="C2866" s="92" t="s">
        <v>3057</v>
      </c>
      <c r="D2866" s="93">
        <f>VLOOKUP($B2866,'Data 2'!$A$6:$U$2935,2+$H$4)</f>
        <v>13.793103448275861</v>
      </c>
      <c r="E2866" s="93">
        <f t="shared" si="179"/>
        <v>13.821703448275862</v>
      </c>
      <c r="F2866" s="94">
        <f t="shared" si="180"/>
        <v>93</v>
      </c>
      <c r="G2866" s="80" t="str">
        <f t="shared" si="181"/>
        <v>Bald Hills (Vic.)</v>
      </c>
      <c r="H2866" s="81">
        <f t="shared" si="182"/>
        <v>0</v>
      </c>
    </row>
    <row r="2867" spans="2:8" x14ac:dyDescent="0.3">
      <c r="B2867" s="72">
        <v>2861</v>
      </c>
      <c r="C2867" s="92" t="s">
        <v>3058</v>
      </c>
      <c r="D2867" s="93">
        <f>VLOOKUP($B2867,'Data 2'!$A$6:$U$2935,2+$H$4)</f>
        <v>0</v>
      </c>
      <c r="E2867" s="93">
        <f t="shared" si="179"/>
        <v>2.8610000000000003E-2</v>
      </c>
      <c r="F2867" s="94">
        <f t="shared" si="180"/>
        <v>795</v>
      </c>
      <c r="G2867" s="80" t="str">
        <f t="shared" si="181"/>
        <v>Bakery Hill</v>
      </c>
      <c r="H2867" s="81">
        <f t="shared" si="182"/>
        <v>0</v>
      </c>
    </row>
    <row r="2868" spans="2:8" x14ac:dyDescent="0.3">
      <c r="B2868" s="72">
        <v>2862</v>
      </c>
      <c r="C2868" s="92" t="s">
        <v>3059</v>
      </c>
      <c r="D2868" s="93">
        <f>VLOOKUP($B2868,'Data 2'!$A$6:$U$2935,2+$H$4)</f>
        <v>0</v>
      </c>
      <c r="E2868" s="93">
        <f t="shared" si="179"/>
        <v>2.8620000000000003E-2</v>
      </c>
      <c r="F2868" s="94">
        <f t="shared" si="180"/>
        <v>794</v>
      </c>
      <c r="G2868" s="80" t="str">
        <f t="shared" si="181"/>
        <v>Bailieston</v>
      </c>
      <c r="H2868" s="81">
        <f t="shared" si="182"/>
        <v>0</v>
      </c>
    </row>
    <row r="2869" spans="2:8" x14ac:dyDescent="0.3">
      <c r="B2869" s="72">
        <v>2863</v>
      </c>
      <c r="C2869" s="92" t="s">
        <v>3060</v>
      </c>
      <c r="D2869" s="93">
        <f>VLOOKUP($B2869,'Data 2'!$A$6:$U$2935,2+$H$4)</f>
        <v>0</v>
      </c>
      <c r="E2869" s="93">
        <f t="shared" si="179"/>
        <v>2.8630000000000003E-2</v>
      </c>
      <c r="F2869" s="94">
        <f t="shared" si="180"/>
        <v>793</v>
      </c>
      <c r="G2869" s="80" t="str">
        <f t="shared" si="181"/>
        <v>Bahgallah</v>
      </c>
      <c r="H2869" s="81">
        <f t="shared" si="182"/>
        <v>0</v>
      </c>
    </row>
    <row r="2870" spans="2:8" x14ac:dyDescent="0.3">
      <c r="B2870" s="72">
        <v>2864</v>
      </c>
      <c r="C2870" s="92" t="s">
        <v>3061</v>
      </c>
      <c r="D2870" s="93">
        <f>VLOOKUP($B2870,'Data 2'!$A$6:$U$2935,2+$H$4)</f>
        <v>0</v>
      </c>
      <c r="E2870" s="93">
        <f t="shared" si="179"/>
        <v>2.8640000000000002E-2</v>
      </c>
      <c r="F2870" s="94">
        <f t="shared" si="180"/>
        <v>792</v>
      </c>
      <c r="G2870" s="80" t="str">
        <f t="shared" si="181"/>
        <v>Bagshot North</v>
      </c>
      <c r="H2870" s="81">
        <f t="shared" si="182"/>
        <v>0</v>
      </c>
    </row>
    <row r="2871" spans="2:8" x14ac:dyDescent="0.3">
      <c r="B2871" s="72">
        <v>2865</v>
      </c>
      <c r="C2871" s="92" t="s">
        <v>3062</v>
      </c>
      <c r="D2871" s="93">
        <f>VLOOKUP($B2871,'Data 2'!$A$6:$U$2935,2+$H$4)</f>
        <v>0</v>
      </c>
      <c r="E2871" s="93">
        <f t="shared" si="179"/>
        <v>2.8650000000000002E-2</v>
      </c>
      <c r="F2871" s="94">
        <f t="shared" si="180"/>
        <v>791</v>
      </c>
      <c r="G2871" s="80" t="str">
        <f t="shared" si="181"/>
        <v>Bagshot</v>
      </c>
      <c r="H2871" s="81">
        <f t="shared" si="182"/>
        <v>0</v>
      </c>
    </row>
    <row r="2872" spans="2:8" x14ac:dyDescent="0.3">
      <c r="B2872" s="72">
        <v>2866</v>
      </c>
      <c r="C2872" s="92" t="s">
        <v>3063</v>
      </c>
      <c r="D2872" s="93">
        <f>VLOOKUP($B2872,'Data 2'!$A$6:$U$2935,2+$H$4)</f>
        <v>0</v>
      </c>
      <c r="E2872" s="93">
        <f t="shared" si="179"/>
        <v>2.8660000000000001E-2</v>
      </c>
      <c r="F2872" s="94">
        <f t="shared" si="180"/>
        <v>790</v>
      </c>
      <c r="G2872" s="80" t="str">
        <f t="shared" si="181"/>
        <v>Bael Bael</v>
      </c>
      <c r="H2872" s="81">
        <f t="shared" si="182"/>
        <v>0</v>
      </c>
    </row>
    <row r="2873" spans="2:8" x14ac:dyDescent="0.3">
      <c r="B2873" s="72">
        <v>2867</v>
      </c>
      <c r="C2873" s="92" t="s">
        <v>3064</v>
      </c>
      <c r="D2873" s="93">
        <f>VLOOKUP($B2873,'Data 2'!$A$6:$U$2935,2+$H$4)</f>
        <v>0</v>
      </c>
      <c r="E2873" s="93">
        <f t="shared" si="179"/>
        <v>2.8670000000000001E-2</v>
      </c>
      <c r="F2873" s="94">
        <f t="shared" si="180"/>
        <v>789</v>
      </c>
      <c r="G2873" s="80" t="str">
        <f t="shared" si="181"/>
        <v>Baddaginnie</v>
      </c>
      <c r="H2873" s="81">
        <f t="shared" si="182"/>
        <v>0</v>
      </c>
    </row>
    <row r="2874" spans="2:8" x14ac:dyDescent="0.3">
      <c r="B2874" s="72">
        <v>2868</v>
      </c>
      <c r="C2874" s="92" t="s">
        <v>3065</v>
      </c>
      <c r="D2874" s="93">
        <f>VLOOKUP($B2874,'Data 2'!$A$6:$U$2935,2+$H$4)</f>
        <v>0</v>
      </c>
      <c r="E2874" s="93">
        <f t="shared" si="179"/>
        <v>2.8680000000000001E-2</v>
      </c>
      <c r="F2874" s="94">
        <f t="shared" si="180"/>
        <v>788</v>
      </c>
      <c r="G2874" s="80" t="str">
        <f t="shared" si="181"/>
        <v>Ayrford</v>
      </c>
      <c r="H2874" s="81">
        <f t="shared" si="182"/>
        <v>0</v>
      </c>
    </row>
    <row r="2875" spans="2:8" x14ac:dyDescent="0.3">
      <c r="B2875" s="72">
        <v>2869</v>
      </c>
      <c r="C2875" s="92" t="s">
        <v>3066</v>
      </c>
      <c r="D2875" s="93">
        <f>VLOOKUP($B2875,'Data 2'!$A$6:$U$2935,2+$H$4)</f>
        <v>0</v>
      </c>
      <c r="E2875" s="93">
        <f t="shared" si="179"/>
        <v>2.8690000000000004E-2</v>
      </c>
      <c r="F2875" s="94">
        <f t="shared" si="180"/>
        <v>787</v>
      </c>
      <c r="G2875" s="80" t="str">
        <f t="shared" si="181"/>
        <v>Axedale</v>
      </c>
      <c r="H2875" s="81">
        <f t="shared" si="182"/>
        <v>0</v>
      </c>
    </row>
    <row r="2876" spans="2:8" x14ac:dyDescent="0.3">
      <c r="B2876" s="72">
        <v>2870</v>
      </c>
      <c r="C2876" s="92" t="s">
        <v>3067</v>
      </c>
      <c r="D2876" s="93">
        <f>VLOOKUP($B2876,'Data 2'!$A$6:$U$2935,2+$H$4)</f>
        <v>0</v>
      </c>
      <c r="E2876" s="93">
        <f t="shared" si="179"/>
        <v>2.8700000000000003E-2</v>
      </c>
      <c r="F2876" s="94">
        <f t="shared" si="180"/>
        <v>786</v>
      </c>
      <c r="G2876" s="80" t="str">
        <f t="shared" si="181"/>
        <v>Axe Creek</v>
      </c>
      <c r="H2876" s="81">
        <f t="shared" si="182"/>
        <v>0</v>
      </c>
    </row>
    <row r="2877" spans="2:8" x14ac:dyDescent="0.3">
      <c r="B2877" s="72">
        <v>2871</v>
      </c>
      <c r="C2877" s="92" t="s">
        <v>3068</v>
      </c>
      <c r="D2877" s="93">
        <f>VLOOKUP($B2877,'Data 2'!$A$6:$U$2935,2+$H$4)</f>
        <v>0</v>
      </c>
      <c r="E2877" s="93">
        <f t="shared" si="179"/>
        <v>2.8710000000000003E-2</v>
      </c>
      <c r="F2877" s="94">
        <f t="shared" si="180"/>
        <v>785</v>
      </c>
      <c r="G2877" s="80" t="str">
        <f t="shared" si="181"/>
        <v>Avonsleigh</v>
      </c>
      <c r="H2877" s="81">
        <f t="shared" si="182"/>
        <v>0</v>
      </c>
    </row>
    <row r="2878" spans="2:8" x14ac:dyDescent="0.3">
      <c r="B2878" s="72">
        <v>2872</v>
      </c>
      <c r="C2878" s="92" t="s">
        <v>3069</v>
      </c>
      <c r="D2878" s="93">
        <f>VLOOKUP($B2878,'Data 2'!$A$6:$U$2935,2+$H$4)</f>
        <v>0</v>
      </c>
      <c r="E2878" s="93">
        <f t="shared" si="179"/>
        <v>2.8720000000000002E-2</v>
      </c>
      <c r="F2878" s="94">
        <f t="shared" si="180"/>
        <v>784</v>
      </c>
      <c r="G2878" s="80" t="str">
        <f t="shared" si="181"/>
        <v>Avonmore</v>
      </c>
      <c r="H2878" s="81">
        <f t="shared" si="182"/>
        <v>0</v>
      </c>
    </row>
    <row r="2879" spans="2:8" x14ac:dyDescent="0.3">
      <c r="B2879" s="72">
        <v>2873</v>
      </c>
      <c r="C2879" s="92" t="s">
        <v>3070</v>
      </c>
      <c r="D2879" s="93">
        <f>VLOOKUP($B2879,'Data 2'!$A$6:$U$2935,2+$H$4)</f>
        <v>0</v>
      </c>
      <c r="E2879" s="93">
        <f t="shared" si="179"/>
        <v>2.8730000000000002E-2</v>
      </c>
      <c r="F2879" s="94">
        <f t="shared" si="180"/>
        <v>783</v>
      </c>
      <c r="G2879" s="80" t="str">
        <f t="shared" si="181"/>
        <v>Avon Plains</v>
      </c>
      <c r="H2879" s="81">
        <f t="shared" si="182"/>
        <v>0</v>
      </c>
    </row>
    <row r="2880" spans="2:8" x14ac:dyDescent="0.3">
      <c r="B2880" s="72">
        <v>2874</v>
      </c>
      <c r="C2880" s="92" t="s">
        <v>3071</v>
      </c>
      <c r="D2880" s="93">
        <f>VLOOKUP($B2880,'Data 2'!$A$6:$U$2935,2+$H$4)</f>
        <v>0</v>
      </c>
      <c r="E2880" s="93">
        <f t="shared" si="179"/>
        <v>2.8740000000000002E-2</v>
      </c>
      <c r="F2880" s="94">
        <f t="shared" si="180"/>
        <v>782</v>
      </c>
      <c r="G2880" s="80" t="str">
        <f t="shared" si="181"/>
        <v>Auchmore</v>
      </c>
      <c r="H2880" s="81">
        <f t="shared" si="182"/>
        <v>0</v>
      </c>
    </row>
    <row r="2881" spans="2:8" x14ac:dyDescent="0.3">
      <c r="B2881" s="72">
        <v>2875</v>
      </c>
      <c r="C2881" s="92" t="s">
        <v>3072</v>
      </c>
      <c r="D2881" s="93">
        <f>VLOOKUP($B2881,'Data 2'!$A$6:$U$2935,2+$H$4)</f>
        <v>13.043478260869565</v>
      </c>
      <c r="E2881" s="93">
        <f t="shared" si="179"/>
        <v>13.072228260869565</v>
      </c>
      <c r="F2881" s="94">
        <f t="shared" si="180"/>
        <v>100</v>
      </c>
      <c r="G2881" s="80" t="str">
        <f t="shared" si="181"/>
        <v>Aubrey</v>
      </c>
      <c r="H2881" s="81">
        <f t="shared" si="182"/>
        <v>0</v>
      </c>
    </row>
    <row r="2882" spans="2:8" x14ac:dyDescent="0.3">
      <c r="B2882" s="72">
        <v>2876</v>
      </c>
      <c r="C2882" s="92" t="s">
        <v>3073</v>
      </c>
      <c r="D2882" s="93">
        <f>VLOOKUP($B2882,'Data 2'!$A$6:$U$2935,2+$H$4)</f>
        <v>0</v>
      </c>
      <c r="E2882" s="93">
        <f t="shared" si="179"/>
        <v>2.8760000000000001E-2</v>
      </c>
      <c r="F2882" s="94">
        <f t="shared" si="180"/>
        <v>781</v>
      </c>
      <c r="G2882" s="80" t="str">
        <f t="shared" si="181"/>
        <v>Athlone</v>
      </c>
      <c r="H2882" s="81">
        <f t="shared" si="182"/>
        <v>0</v>
      </c>
    </row>
    <row r="2883" spans="2:8" x14ac:dyDescent="0.3">
      <c r="B2883" s="72">
        <v>2877</v>
      </c>
      <c r="C2883" s="92" t="s">
        <v>3074</v>
      </c>
      <c r="D2883" s="93">
        <f>VLOOKUP($B2883,'Data 2'!$A$6:$U$2935,2+$H$4)</f>
        <v>0</v>
      </c>
      <c r="E2883" s="93">
        <f t="shared" si="179"/>
        <v>2.8770000000000004E-2</v>
      </c>
      <c r="F2883" s="94">
        <f t="shared" si="180"/>
        <v>780</v>
      </c>
      <c r="G2883" s="80" t="str">
        <f t="shared" si="181"/>
        <v>Ashbourne (Vic.)</v>
      </c>
      <c r="H2883" s="81">
        <f t="shared" si="182"/>
        <v>0</v>
      </c>
    </row>
    <row r="2884" spans="2:8" x14ac:dyDescent="0.3">
      <c r="B2884" s="72">
        <v>2878</v>
      </c>
      <c r="C2884" s="92" t="s">
        <v>3075</v>
      </c>
      <c r="D2884" s="93">
        <f>VLOOKUP($B2884,'Data 2'!$A$6:$U$2935,2+$H$4)</f>
        <v>0</v>
      </c>
      <c r="E2884" s="93">
        <f t="shared" si="179"/>
        <v>2.8780000000000003E-2</v>
      </c>
      <c r="F2884" s="94">
        <f t="shared" si="180"/>
        <v>779</v>
      </c>
      <c r="G2884" s="80" t="str">
        <f t="shared" si="181"/>
        <v>Ascot (Ballarat - Vic.)</v>
      </c>
      <c r="H2884" s="81">
        <f t="shared" si="182"/>
        <v>0</v>
      </c>
    </row>
    <row r="2885" spans="2:8" x14ac:dyDescent="0.3">
      <c r="B2885" s="72">
        <v>2879</v>
      </c>
      <c r="C2885" s="92" t="s">
        <v>3076</v>
      </c>
      <c r="D2885" s="93">
        <f>VLOOKUP($B2885,'Data 2'!$A$6:$U$2935,2+$H$4)</f>
        <v>0</v>
      </c>
      <c r="E2885" s="93">
        <f t="shared" si="179"/>
        <v>2.8790000000000003E-2</v>
      </c>
      <c r="F2885" s="94">
        <f t="shared" si="180"/>
        <v>778</v>
      </c>
      <c r="G2885" s="80" t="str">
        <f t="shared" si="181"/>
        <v>Arthurs Seat</v>
      </c>
      <c r="H2885" s="81">
        <f t="shared" si="182"/>
        <v>0</v>
      </c>
    </row>
    <row r="2886" spans="2:8" x14ac:dyDescent="0.3">
      <c r="B2886" s="72">
        <v>2880</v>
      </c>
      <c r="C2886" s="92" t="s">
        <v>3077</v>
      </c>
      <c r="D2886" s="93">
        <f>VLOOKUP($B2886,'Data 2'!$A$6:$U$2935,2+$H$4)</f>
        <v>0</v>
      </c>
      <c r="E2886" s="93">
        <f t="shared" si="179"/>
        <v>2.8800000000000003E-2</v>
      </c>
      <c r="F2886" s="94">
        <f t="shared" si="180"/>
        <v>777</v>
      </c>
      <c r="G2886" s="80" t="str">
        <f t="shared" si="181"/>
        <v>Arthurs Creek</v>
      </c>
      <c r="H2886" s="81">
        <f t="shared" si="182"/>
        <v>0</v>
      </c>
    </row>
    <row r="2887" spans="2:8" x14ac:dyDescent="0.3">
      <c r="B2887" s="72">
        <v>2881</v>
      </c>
      <c r="C2887" s="92" t="s">
        <v>3078</v>
      </c>
      <c r="D2887" s="93">
        <f>VLOOKUP($B2887,'Data 2'!$A$6:$U$2935,2+$H$4)</f>
        <v>0</v>
      </c>
      <c r="E2887" s="93">
        <f t="shared" si="179"/>
        <v>2.8810000000000002E-2</v>
      </c>
      <c r="F2887" s="94">
        <f t="shared" si="180"/>
        <v>776</v>
      </c>
      <c r="G2887" s="80" t="str">
        <f t="shared" si="181"/>
        <v>Arnold West</v>
      </c>
      <c r="H2887" s="81">
        <f t="shared" si="182"/>
        <v>0</v>
      </c>
    </row>
    <row r="2888" spans="2:8" x14ac:dyDescent="0.3">
      <c r="B2888" s="72">
        <v>2882</v>
      </c>
      <c r="C2888" s="92" t="s">
        <v>3079</v>
      </c>
      <c r="D2888" s="93">
        <f>VLOOKUP($B2888,'Data 2'!$A$6:$U$2935,2+$H$4)</f>
        <v>0</v>
      </c>
      <c r="E2888" s="93">
        <f t="shared" ref="E2888:E2936" si="183">D2888+0.00001*B2888</f>
        <v>2.8820000000000002E-2</v>
      </c>
      <c r="F2888" s="94">
        <f t="shared" ref="F2888:F2935" si="184">RANK(E2888,E$7:E$2935)</f>
        <v>775</v>
      </c>
      <c r="G2888" s="80" t="str">
        <f t="shared" ref="G2888:G2935" si="185">VLOOKUP(MATCH(B2888,F$7:F$2935,0),$B$7:$D$2935,2)</f>
        <v>Arnold (Vic.)</v>
      </c>
      <c r="H2888" s="81">
        <f t="shared" ref="H2888:H2935" si="186">VLOOKUP(MATCH(B2888,F$7:F$2935,0),$B$7:$D$2935,3)</f>
        <v>0</v>
      </c>
    </row>
    <row r="2889" spans="2:8" x14ac:dyDescent="0.3">
      <c r="B2889" s="72">
        <v>2883</v>
      </c>
      <c r="C2889" s="92" t="s">
        <v>569</v>
      </c>
      <c r="D2889" s="93">
        <f>VLOOKUP($B2889,'Data 2'!$A$6:$U$2935,2+$H$4)</f>
        <v>8.8339222614840995</v>
      </c>
      <c r="E2889" s="93">
        <f t="shared" si="183"/>
        <v>8.8627522614840988</v>
      </c>
      <c r="F2889" s="94">
        <f t="shared" si="184"/>
        <v>189</v>
      </c>
      <c r="G2889" s="80" t="str">
        <f t="shared" si="185"/>
        <v>Armstrong</v>
      </c>
      <c r="H2889" s="81">
        <f t="shared" si="186"/>
        <v>0</v>
      </c>
    </row>
    <row r="2890" spans="2:8" x14ac:dyDescent="0.3">
      <c r="B2890" s="72">
        <v>2884</v>
      </c>
      <c r="C2890" s="92" t="s">
        <v>3080</v>
      </c>
      <c r="D2890" s="93">
        <f>VLOOKUP($B2890,'Data 2'!$A$6:$U$2935,2+$H$4)</f>
        <v>0</v>
      </c>
      <c r="E2890" s="93">
        <f t="shared" si="183"/>
        <v>2.8840000000000001E-2</v>
      </c>
      <c r="F2890" s="94">
        <f t="shared" si="184"/>
        <v>774</v>
      </c>
      <c r="G2890" s="80" t="str">
        <f t="shared" si="185"/>
        <v>Argyle (Vic.)</v>
      </c>
      <c r="H2890" s="81">
        <f t="shared" si="186"/>
        <v>0</v>
      </c>
    </row>
    <row r="2891" spans="2:8" x14ac:dyDescent="0.3">
      <c r="B2891" s="72">
        <v>2885</v>
      </c>
      <c r="C2891" s="92" t="s">
        <v>3081</v>
      </c>
      <c r="D2891" s="93">
        <f>VLOOKUP($B2891,'Data 2'!$A$6:$U$2935,2+$H$4)</f>
        <v>0</v>
      </c>
      <c r="E2891" s="93">
        <f t="shared" si="183"/>
        <v>2.8850000000000001E-2</v>
      </c>
      <c r="F2891" s="94">
        <f t="shared" si="184"/>
        <v>773</v>
      </c>
      <c r="G2891" s="80" t="str">
        <f t="shared" si="185"/>
        <v>Areegra</v>
      </c>
      <c r="H2891" s="81">
        <f t="shared" si="186"/>
        <v>0</v>
      </c>
    </row>
    <row r="2892" spans="2:8" x14ac:dyDescent="0.3">
      <c r="B2892" s="72">
        <v>2886</v>
      </c>
      <c r="C2892" s="92" t="s">
        <v>3082</v>
      </c>
      <c r="D2892" s="93">
        <f>VLOOKUP($B2892,'Data 2'!$A$6:$U$2935,2+$H$4)</f>
        <v>0</v>
      </c>
      <c r="E2892" s="93">
        <f t="shared" si="183"/>
        <v>2.8860000000000004E-2</v>
      </c>
      <c r="F2892" s="94">
        <f t="shared" si="184"/>
        <v>772</v>
      </c>
      <c r="G2892" s="80" t="str">
        <f t="shared" si="185"/>
        <v>Ardmona</v>
      </c>
      <c r="H2892" s="81">
        <f t="shared" si="186"/>
        <v>0</v>
      </c>
    </row>
    <row r="2893" spans="2:8" x14ac:dyDescent="0.3">
      <c r="B2893" s="72">
        <v>2887</v>
      </c>
      <c r="C2893" s="92" t="s">
        <v>3083</v>
      </c>
      <c r="D2893" s="93">
        <f>VLOOKUP($B2893,'Data 2'!$A$6:$U$2935,2+$H$4)</f>
        <v>0</v>
      </c>
      <c r="E2893" s="93">
        <f t="shared" si="183"/>
        <v>2.8870000000000003E-2</v>
      </c>
      <c r="F2893" s="94">
        <f t="shared" si="184"/>
        <v>771</v>
      </c>
      <c r="G2893" s="80" t="str">
        <f t="shared" si="185"/>
        <v>Archies Creek</v>
      </c>
      <c r="H2893" s="81">
        <f t="shared" si="186"/>
        <v>0</v>
      </c>
    </row>
    <row r="2894" spans="2:8" x14ac:dyDescent="0.3">
      <c r="B2894" s="72">
        <v>2888</v>
      </c>
      <c r="C2894" s="92" t="s">
        <v>3084</v>
      </c>
      <c r="D2894" s="93">
        <f>VLOOKUP($B2894,'Data 2'!$A$6:$U$2935,2+$H$4)</f>
        <v>0</v>
      </c>
      <c r="E2894" s="93">
        <f t="shared" si="183"/>
        <v>2.8880000000000003E-2</v>
      </c>
      <c r="F2894" s="94">
        <f t="shared" si="184"/>
        <v>770</v>
      </c>
      <c r="G2894" s="80" t="str">
        <f t="shared" si="185"/>
        <v>Archerton</v>
      </c>
      <c r="H2894" s="81">
        <f t="shared" si="186"/>
        <v>0</v>
      </c>
    </row>
    <row r="2895" spans="2:8" x14ac:dyDescent="0.3">
      <c r="B2895" s="72">
        <v>2889</v>
      </c>
      <c r="C2895" s="92" t="s">
        <v>3085</v>
      </c>
      <c r="D2895" s="93">
        <f>VLOOKUP($B2895,'Data 2'!$A$6:$U$2935,2+$H$4)</f>
        <v>3.7037037037037033</v>
      </c>
      <c r="E2895" s="93">
        <f t="shared" si="183"/>
        <v>3.7325937037037034</v>
      </c>
      <c r="F2895" s="94">
        <f t="shared" si="184"/>
        <v>530</v>
      </c>
      <c r="G2895" s="80" t="str">
        <f t="shared" si="185"/>
        <v>Archdale Junction</v>
      </c>
      <c r="H2895" s="81">
        <f t="shared" si="186"/>
        <v>0</v>
      </c>
    </row>
    <row r="2896" spans="2:8" x14ac:dyDescent="0.3">
      <c r="B2896" s="72">
        <v>2890</v>
      </c>
      <c r="C2896" s="92" t="s">
        <v>3086</v>
      </c>
      <c r="D2896" s="93">
        <f>VLOOKUP($B2896,'Data 2'!$A$6:$U$2935,2+$H$4)</f>
        <v>0</v>
      </c>
      <c r="E2896" s="93">
        <f t="shared" si="183"/>
        <v>2.8900000000000002E-2</v>
      </c>
      <c r="F2896" s="94">
        <f t="shared" si="184"/>
        <v>769</v>
      </c>
      <c r="G2896" s="80" t="str">
        <f t="shared" si="185"/>
        <v>Archdale</v>
      </c>
      <c r="H2896" s="81">
        <f t="shared" si="186"/>
        <v>0</v>
      </c>
    </row>
    <row r="2897" spans="2:8" x14ac:dyDescent="0.3">
      <c r="B2897" s="72">
        <v>2891</v>
      </c>
      <c r="C2897" s="92" t="s">
        <v>570</v>
      </c>
      <c r="D2897" s="93">
        <f>VLOOKUP($B2897,'Data 2'!$A$6:$U$2935,2+$H$4)</f>
        <v>3.7800687285223367</v>
      </c>
      <c r="E2897" s="93">
        <f t="shared" si="183"/>
        <v>3.8089787285223369</v>
      </c>
      <c r="F2897" s="94">
        <f t="shared" si="184"/>
        <v>524</v>
      </c>
      <c r="G2897" s="80" t="str">
        <f t="shared" si="185"/>
        <v>Arcadia South</v>
      </c>
      <c r="H2897" s="81">
        <f t="shared" si="186"/>
        <v>0</v>
      </c>
    </row>
    <row r="2898" spans="2:8" x14ac:dyDescent="0.3">
      <c r="B2898" s="72">
        <v>2892</v>
      </c>
      <c r="C2898" s="92" t="s">
        <v>3087</v>
      </c>
      <c r="D2898" s="93">
        <f>VLOOKUP($B2898,'Data 2'!$A$6:$U$2935,2+$H$4)</f>
        <v>0</v>
      </c>
      <c r="E2898" s="93">
        <f t="shared" si="183"/>
        <v>2.8920000000000001E-2</v>
      </c>
      <c r="F2898" s="94">
        <f t="shared" si="184"/>
        <v>768</v>
      </c>
      <c r="G2898" s="80" t="str">
        <f t="shared" si="185"/>
        <v>Arcadia (Vic.)</v>
      </c>
      <c r="H2898" s="81">
        <f t="shared" si="186"/>
        <v>0</v>
      </c>
    </row>
    <row r="2899" spans="2:8" x14ac:dyDescent="0.3">
      <c r="B2899" s="72">
        <v>2893</v>
      </c>
      <c r="C2899" s="92" t="s">
        <v>571</v>
      </c>
      <c r="D2899" s="93">
        <f>VLOOKUP($B2899,'Data 2'!$A$6:$U$2935,2+$H$4)</f>
        <v>7.8125</v>
      </c>
      <c r="E2899" s="93">
        <f t="shared" si="183"/>
        <v>7.8414299999999999</v>
      </c>
      <c r="F2899" s="94">
        <f t="shared" si="184"/>
        <v>234</v>
      </c>
      <c r="G2899" s="80" t="str">
        <f t="shared" si="185"/>
        <v>Arbuckle</v>
      </c>
      <c r="H2899" s="81">
        <f t="shared" si="186"/>
        <v>0</v>
      </c>
    </row>
    <row r="2900" spans="2:8" x14ac:dyDescent="0.3">
      <c r="B2900" s="72">
        <v>2894</v>
      </c>
      <c r="C2900" s="92" t="s">
        <v>3088</v>
      </c>
      <c r="D2900" s="93">
        <f>VLOOKUP($B2900,'Data 2'!$A$6:$U$2935,2+$H$4)</f>
        <v>0</v>
      </c>
      <c r="E2900" s="93">
        <f t="shared" si="183"/>
        <v>2.8940000000000004E-2</v>
      </c>
      <c r="F2900" s="94">
        <f t="shared" si="184"/>
        <v>767</v>
      </c>
      <c r="G2900" s="80" t="str">
        <f t="shared" si="185"/>
        <v>Arawata</v>
      </c>
      <c r="H2900" s="81">
        <f t="shared" si="186"/>
        <v>0</v>
      </c>
    </row>
    <row r="2901" spans="2:8" x14ac:dyDescent="0.3">
      <c r="B2901" s="72">
        <v>2895</v>
      </c>
      <c r="C2901" s="92" t="s">
        <v>3089</v>
      </c>
      <c r="D2901" s="93">
        <f>VLOOKUP($B2901,'Data 2'!$A$6:$U$2935,2+$H$4)</f>
        <v>0</v>
      </c>
      <c r="E2901" s="93">
        <f t="shared" si="183"/>
        <v>2.8950000000000004E-2</v>
      </c>
      <c r="F2901" s="94">
        <f t="shared" si="184"/>
        <v>766</v>
      </c>
      <c r="G2901" s="80" t="str">
        <f t="shared" si="185"/>
        <v>Apsley (Vic.)</v>
      </c>
      <c r="H2901" s="81">
        <f t="shared" si="186"/>
        <v>0</v>
      </c>
    </row>
    <row r="2902" spans="2:8" x14ac:dyDescent="0.3">
      <c r="B2902" s="72">
        <v>2896</v>
      </c>
      <c r="C2902" s="92" t="s">
        <v>3090</v>
      </c>
      <c r="D2902" s="93">
        <f>VLOOKUP($B2902,'Data 2'!$A$6:$U$2935,2+$H$4)</f>
        <v>0</v>
      </c>
      <c r="E2902" s="93">
        <f t="shared" si="183"/>
        <v>2.8960000000000003E-2</v>
      </c>
      <c r="F2902" s="94">
        <f t="shared" si="184"/>
        <v>765</v>
      </c>
      <c r="G2902" s="80" t="str">
        <f t="shared" si="185"/>
        <v>Appin South</v>
      </c>
      <c r="H2902" s="81">
        <f t="shared" si="186"/>
        <v>0</v>
      </c>
    </row>
    <row r="2903" spans="2:8" x14ac:dyDescent="0.3">
      <c r="B2903" s="72">
        <v>2897</v>
      </c>
      <c r="C2903" s="92" t="s">
        <v>3091</v>
      </c>
      <c r="D2903" s="93">
        <f>VLOOKUP($B2903,'Data 2'!$A$6:$U$2935,2+$H$4)</f>
        <v>0</v>
      </c>
      <c r="E2903" s="93">
        <f t="shared" si="183"/>
        <v>2.8970000000000003E-2</v>
      </c>
      <c r="F2903" s="94">
        <f t="shared" si="184"/>
        <v>764</v>
      </c>
      <c r="G2903" s="80" t="str">
        <f t="shared" si="185"/>
        <v>Appin (Vic.)</v>
      </c>
      <c r="H2903" s="81">
        <f t="shared" si="186"/>
        <v>0</v>
      </c>
    </row>
    <row r="2904" spans="2:8" x14ac:dyDescent="0.3">
      <c r="B2904" s="72">
        <v>2898</v>
      </c>
      <c r="C2904" s="92" t="s">
        <v>3092</v>
      </c>
      <c r="D2904" s="93">
        <f>VLOOKUP($B2904,'Data 2'!$A$6:$U$2935,2+$H$4)</f>
        <v>0</v>
      </c>
      <c r="E2904" s="93">
        <f t="shared" si="183"/>
        <v>2.8980000000000002E-2</v>
      </c>
      <c r="F2904" s="94">
        <f t="shared" si="184"/>
        <v>763</v>
      </c>
      <c r="G2904" s="80" t="str">
        <f t="shared" si="185"/>
        <v>Apollo Bay (Vic.)</v>
      </c>
      <c r="H2904" s="81">
        <f t="shared" si="186"/>
        <v>0</v>
      </c>
    </row>
    <row r="2905" spans="2:8" x14ac:dyDescent="0.3">
      <c r="B2905" s="72">
        <v>2899</v>
      </c>
      <c r="C2905" s="92" t="s">
        <v>3093</v>
      </c>
      <c r="D2905" s="93">
        <f>VLOOKUP($B2905,'Data 2'!$A$6:$U$2935,2+$H$4)</f>
        <v>0</v>
      </c>
      <c r="E2905" s="93">
        <f t="shared" si="183"/>
        <v>2.8990000000000002E-2</v>
      </c>
      <c r="F2905" s="94">
        <f t="shared" si="184"/>
        <v>762</v>
      </c>
      <c r="G2905" s="80" t="str">
        <f t="shared" si="185"/>
        <v>Antwerp</v>
      </c>
      <c r="H2905" s="81">
        <f t="shared" si="186"/>
        <v>0</v>
      </c>
    </row>
    <row r="2906" spans="2:8" x14ac:dyDescent="0.3">
      <c r="B2906" s="72">
        <v>2900</v>
      </c>
      <c r="C2906" s="92" t="s">
        <v>3094</v>
      </c>
      <c r="D2906" s="93">
        <f>VLOOKUP($B2906,'Data 2'!$A$6:$U$2935,2+$H$4)</f>
        <v>0</v>
      </c>
      <c r="E2906" s="93">
        <f t="shared" si="183"/>
        <v>2.9000000000000001E-2</v>
      </c>
      <c r="F2906" s="94">
        <f t="shared" si="184"/>
        <v>761</v>
      </c>
      <c r="G2906" s="80" t="str">
        <f t="shared" si="185"/>
        <v>Annuello</v>
      </c>
      <c r="H2906" s="81">
        <f t="shared" si="186"/>
        <v>0</v>
      </c>
    </row>
    <row r="2907" spans="2:8" x14ac:dyDescent="0.3">
      <c r="B2907" s="72">
        <v>2901</v>
      </c>
      <c r="C2907" s="92" t="s">
        <v>3095</v>
      </c>
      <c r="D2907" s="93">
        <f>VLOOKUP($B2907,'Data 2'!$A$6:$U$2935,2+$H$4)</f>
        <v>0</v>
      </c>
      <c r="E2907" s="93">
        <f t="shared" si="183"/>
        <v>2.9010000000000001E-2</v>
      </c>
      <c r="F2907" s="94">
        <f t="shared" si="184"/>
        <v>760</v>
      </c>
      <c r="G2907" s="80" t="str">
        <f t="shared" si="185"/>
        <v>Anglers Rest</v>
      </c>
      <c r="H2907" s="81">
        <f t="shared" si="186"/>
        <v>0</v>
      </c>
    </row>
    <row r="2908" spans="2:8" x14ac:dyDescent="0.3">
      <c r="B2908" s="72">
        <v>2902</v>
      </c>
      <c r="C2908" s="92" t="s">
        <v>3096</v>
      </c>
      <c r="D2908" s="93">
        <f>VLOOKUP($B2908,'Data 2'!$A$6:$U$2935,2+$H$4)</f>
        <v>0</v>
      </c>
      <c r="E2908" s="93">
        <f t="shared" si="183"/>
        <v>2.9020000000000001E-2</v>
      </c>
      <c r="F2908" s="94">
        <f t="shared" si="184"/>
        <v>759</v>
      </c>
      <c r="G2908" s="80" t="str">
        <f t="shared" si="185"/>
        <v>Anderson</v>
      </c>
      <c r="H2908" s="81">
        <f t="shared" si="186"/>
        <v>0</v>
      </c>
    </row>
    <row r="2909" spans="2:8" x14ac:dyDescent="0.3">
      <c r="B2909" s="72">
        <v>2903</v>
      </c>
      <c r="C2909" s="92" t="s">
        <v>3097</v>
      </c>
      <c r="D2909" s="93">
        <f>VLOOKUP($B2909,'Data 2'!$A$6:$U$2935,2+$H$4)</f>
        <v>0</v>
      </c>
      <c r="E2909" s="93">
        <f t="shared" si="183"/>
        <v>2.9030000000000004E-2</v>
      </c>
      <c r="F2909" s="94">
        <f t="shared" si="184"/>
        <v>758</v>
      </c>
      <c r="G2909" s="80" t="str">
        <f t="shared" si="185"/>
        <v>Ancona</v>
      </c>
      <c r="H2909" s="81">
        <f t="shared" si="186"/>
        <v>0</v>
      </c>
    </row>
    <row r="2910" spans="2:8" x14ac:dyDescent="0.3">
      <c r="B2910" s="72">
        <v>2904</v>
      </c>
      <c r="C2910" s="92" t="s">
        <v>3098</v>
      </c>
      <c r="D2910" s="93">
        <f>VLOOKUP($B2910,'Data 2'!$A$6:$U$2935,2+$H$4)</f>
        <v>0</v>
      </c>
      <c r="E2910" s="93">
        <f t="shared" si="183"/>
        <v>2.9040000000000003E-2</v>
      </c>
      <c r="F2910" s="94">
        <f t="shared" si="184"/>
        <v>757</v>
      </c>
      <c r="G2910" s="80" t="str">
        <f t="shared" si="185"/>
        <v>Anakie</v>
      </c>
      <c r="H2910" s="81">
        <f t="shared" si="186"/>
        <v>0</v>
      </c>
    </row>
    <row r="2911" spans="2:8" x14ac:dyDescent="0.3">
      <c r="B2911" s="72">
        <v>2905</v>
      </c>
      <c r="C2911" s="92" t="s">
        <v>3099</v>
      </c>
      <c r="D2911" s="93">
        <f>VLOOKUP($B2911,'Data 2'!$A$6:$U$2935,2+$H$4)</f>
        <v>0</v>
      </c>
      <c r="E2911" s="93">
        <f t="shared" si="183"/>
        <v>2.9050000000000003E-2</v>
      </c>
      <c r="F2911" s="94">
        <f t="shared" si="184"/>
        <v>756</v>
      </c>
      <c r="G2911" s="80" t="str">
        <f t="shared" si="185"/>
        <v>Amphitheatre</v>
      </c>
      <c r="H2911" s="81">
        <f t="shared" si="186"/>
        <v>0</v>
      </c>
    </row>
    <row r="2912" spans="2:8" x14ac:dyDescent="0.3">
      <c r="B2912" s="72">
        <v>2906</v>
      </c>
      <c r="C2912" s="92" t="s">
        <v>3100</v>
      </c>
      <c r="D2912" s="93">
        <f>VLOOKUP($B2912,'Data 2'!$A$6:$U$2935,2+$H$4)</f>
        <v>6.7073170731707323</v>
      </c>
      <c r="E2912" s="93">
        <f t="shared" si="183"/>
        <v>6.7363770731707326</v>
      </c>
      <c r="F2912" s="94">
        <f t="shared" si="184"/>
        <v>299</v>
      </c>
      <c r="G2912" s="80" t="str">
        <f t="shared" si="185"/>
        <v>Amor</v>
      </c>
      <c r="H2912" s="81">
        <f t="shared" si="186"/>
        <v>0</v>
      </c>
    </row>
    <row r="2913" spans="2:8" x14ac:dyDescent="0.3">
      <c r="B2913" s="72">
        <v>2907</v>
      </c>
      <c r="C2913" s="92" t="s">
        <v>572</v>
      </c>
      <c r="D2913" s="93">
        <f>VLOOKUP($B2913,'Data 2'!$A$6:$U$2935,2+$H$4)</f>
        <v>10.44776119402985</v>
      </c>
      <c r="E2913" s="93">
        <f t="shared" si="183"/>
        <v>10.476831194029851</v>
      </c>
      <c r="F2913" s="94">
        <f t="shared" si="184"/>
        <v>148</v>
      </c>
      <c r="G2913" s="80" t="str">
        <f t="shared" si="185"/>
        <v>Amherst</v>
      </c>
      <c r="H2913" s="81">
        <f t="shared" si="186"/>
        <v>0</v>
      </c>
    </row>
    <row r="2914" spans="2:8" x14ac:dyDescent="0.3">
      <c r="B2914" s="72">
        <v>2908</v>
      </c>
      <c r="C2914" s="92" t="s">
        <v>3101</v>
      </c>
      <c r="D2914" s="93">
        <f>VLOOKUP($B2914,'Data 2'!$A$6:$U$2935,2+$H$4)</f>
        <v>0</v>
      </c>
      <c r="E2914" s="93">
        <f t="shared" si="183"/>
        <v>2.9080000000000002E-2</v>
      </c>
      <c r="F2914" s="94">
        <f t="shared" si="184"/>
        <v>755</v>
      </c>
      <c r="G2914" s="80" t="str">
        <f t="shared" si="185"/>
        <v>Alvie</v>
      </c>
      <c r="H2914" s="81">
        <f t="shared" si="186"/>
        <v>0</v>
      </c>
    </row>
    <row r="2915" spans="2:8" x14ac:dyDescent="0.3">
      <c r="B2915" s="72">
        <v>2909</v>
      </c>
      <c r="C2915" s="92" t="s">
        <v>3102</v>
      </c>
      <c r="D2915" s="93">
        <f>VLOOKUP($B2915,'Data 2'!$A$6:$U$2935,2+$H$4)</f>
        <v>0</v>
      </c>
      <c r="E2915" s="93">
        <f t="shared" si="183"/>
        <v>2.9090000000000001E-2</v>
      </c>
      <c r="F2915" s="94">
        <f t="shared" si="184"/>
        <v>754</v>
      </c>
      <c r="G2915" s="80" t="str">
        <f t="shared" si="185"/>
        <v>Almurta</v>
      </c>
      <c r="H2915" s="81">
        <f t="shared" si="186"/>
        <v>0</v>
      </c>
    </row>
    <row r="2916" spans="2:8" x14ac:dyDescent="0.3">
      <c r="B2916" s="72">
        <v>2910</v>
      </c>
      <c r="C2916" s="92" t="s">
        <v>3103</v>
      </c>
      <c r="D2916" s="93">
        <f>VLOOKUP($B2916,'Data 2'!$A$6:$U$2935,2+$H$4)</f>
        <v>5.8823529411764701</v>
      </c>
      <c r="E2916" s="93">
        <f t="shared" si="183"/>
        <v>5.9114529411764698</v>
      </c>
      <c r="F2916" s="94">
        <f t="shared" si="184"/>
        <v>349</v>
      </c>
      <c r="G2916" s="80" t="str">
        <f t="shared" si="185"/>
        <v>Almonds</v>
      </c>
      <c r="H2916" s="81">
        <f t="shared" si="186"/>
        <v>0</v>
      </c>
    </row>
    <row r="2917" spans="2:8" x14ac:dyDescent="0.3">
      <c r="B2917" s="72">
        <v>2911</v>
      </c>
      <c r="C2917" s="92" t="s">
        <v>3104</v>
      </c>
      <c r="D2917" s="93">
        <f>VLOOKUP($B2917,'Data 2'!$A$6:$U$2935,2+$H$4)</f>
        <v>2.9197080291970803</v>
      </c>
      <c r="E2917" s="93">
        <f t="shared" si="183"/>
        <v>2.9488180291970805</v>
      </c>
      <c r="F2917" s="94">
        <f t="shared" si="184"/>
        <v>597</v>
      </c>
      <c r="G2917" s="80" t="str">
        <f t="shared" si="185"/>
        <v>Alma (Vic.)</v>
      </c>
      <c r="H2917" s="81">
        <f t="shared" si="186"/>
        <v>0</v>
      </c>
    </row>
    <row r="2918" spans="2:8" x14ac:dyDescent="0.3">
      <c r="B2918" s="72">
        <v>2912</v>
      </c>
      <c r="C2918" s="92" t="s">
        <v>573</v>
      </c>
      <c r="D2918" s="93">
        <f>VLOOKUP($B2918,'Data 2'!$A$6:$U$2935,2+$H$4)</f>
        <v>2.7607361963190185</v>
      </c>
      <c r="E2918" s="93">
        <f t="shared" si="183"/>
        <v>2.7898561963190183</v>
      </c>
      <c r="F2918" s="94">
        <f t="shared" si="184"/>
        <v>610</v>
      </c>
      <c r="G2918" s="80" t="str">
        <f t="shared" si="185"/>
        <v>Allendale</v>
      </c>
      <c r="H2918" s="81">
        <f t="shared" si="186"/>
        <v>0</v>
      </c>
    </row>
    <row r="2919" spans="2:8" x14ac:dyDescent="0.3">
      <c r="B2919" s="72">
        <v>2913</v>
      </c>
      <c r="C2919" s="92" t="s">
        <v>3105</v>
      </c>
      <c r="D2919" s="93">
        <f>VLOOKUP($B2919,'Data 2'!$A$6:$U$2935,2+$H$4)</f>
        <v>0</v>
      </c>
      <c r="E2919" s="93">
        <f t="shared" si="183"/>
        <v>2.9130000000000003E-2</v>
      </c>
      <c r="F2919" s="94">
        <f t="shared" si="184"/>
        <v>753</v>
      </c>
      <c r="G2919" s="80" t="str">
        <f t="shared" si="185"/>
        <v>Allans Flat</v>
      </c>
      <c r="H2919" s="81">
        <f t="shared" si="186"/>
        <v>0</v>
      </c>
    </row>
    <row r="2920" spans="2:8" x14ac:dyDescent="0.3">
      <c r="B2920" s="72">
        <v>2914</v>
      </c>
      <c r="C2920" s="92" t="s">
        <v>3106</v>
      </c>
      <c r="D2920" s="93">
        <f>VLOOKUP($B2920,'Data 2'!$A$6:$U$2935,2+$H$4)</f>
        <v>6.3131313131313131</v>
      </c>
      <c r="E2920" s="93">
        <f t="shared" si="183"/>
        <v>6.3422713131313131</v>
      </c>
      <c r="F2920" s="94">
        <f t="shared" si="184"/>
        <v>324</v>
      </c>
      <c r="G2920" s="80" t="str">
        <f t="shared" si="185"/>
        <v>Allambee South</v>
      </c>
      <c r="H2920" s="81">
        <f t="shared" si="186"/>
        <v>0</v>
      </c>
    </row>
    <row r="2921" spans="2:8" x14ac:dyDescent="0.3">
      <c r="B2921" s="72">
        <v>2915</v>
      </c>
      <c r="C2921" s="92" t="s">
        <v>3107</v>
      </c>
      <c r="D2921" s="93">
        <f>VLOOKUP($B2921,'Data 2'!$A$6:$U$2935,2+$H$4)</f>
        <v>12.5</v>
      </c>
      <c r="E2921" s="93">
        <f t="shared" si="183"/>
        <v>12.52915</v>
      </c>
      <c r="F2921" s="94">
        <f t="shared" si="184"/>
        <v>107</v>
      </c>
      <c r="G2921" s="80" t="str">
        <f t="shared" si="185"/>
        <v>Allambee Reserve</v>
      </c>
      <c r="H2921" s="81">
        <f t="shared" si="186"/>
        <v>0</v>
      </c>
    </row>
    <row r="2922" spans="2:8" x14ac:dyDescent="0.3">
      <c r="B2922" s="72">
        <v>2916</v>
      </c>
      <c r="C2922" s="92" t="s">
        <v>3108</v>
      </c>
      <c r="D2922" s="93">
        <f>VLOOKUP($B2922,'Data 2'!$A$6:$U$2935,2+$H$4)</f>
        <v>0</v>
      </c>
      <c r="E2922" s="93">
        <f t="shared" si="183"/>
        <v>2.9160000000000002E-2</v>
      </c>
      <c r="F2922" s="94">
        <f t="shared" si="184"/>
        <v>752</v>
      </c>
      <c r="G2922" s="80" t="str">
        <f t="shared" si="185"/>
        <v>Allambee</v>
      </c>
      <c r="H2922" s="81">
        <f t="shared" si="186"/>
        <v>0</v>
      </c>
    </row>
    <row r="2923" spans="2:8" x14ac:dyDescent="0.3">
      <c r="B2923" s="72">
        <v>2917</v>
      </c>
      <c r="C2923" s="92" t="s">
        <v>3109</v>
      </c>
      <c r="D2923" s="93">
        <f>VLOOKUP($B2923,'Data 2'!$A$6:$U$2935,2+$H$4)</f>
        <v>0</v>
      </c>
      <c r="E2923" s="93">
        <f t="shared" si="183"/>
        <v>2.9170000000000001E-2</v>
      </c>
      <c r="F2923" s="94">
        <f t="shared" si="184"/>
        <v>751</v>
      </c>
      <c r="G2923" s="80" t="str">
        <f t="shared" si="185"/>
        <v>Alberton (Vic.)</v>
      </c>
      <c r="H2923" s="81">
        <f t="shared" si="186"/>
        <v>0</v>
      </c>
    </row>
    <row r="2924" spans="2:8" x14ac:dyDescent="0.3">
      <c r="B2924" s="72">
        <v>2918</v>
      </c>
      <c r="C2924" s="92" t="s">
        <v>3110</v>
      </c>
      <c r="D2924" s="93">
        <f>VLOOKUP($B2924,'Data 2'!$A$6:$U$2935,2+$H$4)</f>
        <v>0</v>
      </c>
      <c r="E2924" s="93">
        <f t="shared" si="183"/>
        <v>2.9180000000000001E-2</v>
      </c>
      <c r="F2924" s="94">
        <f t="shared" si="184"/>
        <v>750</v>
      </c>
      <c r="G2924" s="80" t="str">
        <f t="shared" si="185"/>
        <v>Albacutya</v>
      </c>
      <c r="H2924" s="81">
        <f t="shared" si="186"/>
        <v>0</v>
      </c>
    </row>
    <row r="2925" spans="2:8" x14ac:dyDescent="0.3">
      <c r="B2925" s="72">
        <v>2919</v>
      </c>
      <c r="C2925" s="92" t="s">
        <v>3111</v>
      </c>
      <c r="D2925" s="93">
        <f>VLOOKUP($B2925,'Data 2'!$A$6:$U$2935,2+$H$4)</f>
        <v>0</v>
      </c>
      <c r="E2925" s="93">
        <f t="shared" si="183"/>
        <v>2.9190000000000001E-2</v>
      </c>
      <c r="F2925" s="94">
        <f t="shared" si="184"/>
        <v>749</v>
      </c>
      <c r="G2925" s="80" t="str">
        <f t="shared" si="185"/>
        <v>Airly</v>
      </c>
      <c r="H2925" s="81">
        <f t="shared" si="186"/>
        <v>0</v>
      </c>
    </row>
    <row r="2926" spans="2:8" x14ac:dyDescent="0.3">
      <c r="B2926" s="72">
        <v>2920</v>
      </c>
      <c r="C2926" s="92" t="s">
        <v>3112</v>
      </c>
      <c r="D2926" s="93">
        <f>VLOOKUP($B2926,'Data 2'!$A$6:$U$2935,2+$H$4)</f>
        <v>0</v>
      </c>
      <c r="E2926" s="93">
        <f t="shared" si="183"/>
        <v>2.9200000000000004E-2</v>
      </c>
      <c r="F2926" s="94">
        <f t="shared" si="184"/>
        <v>748</v>
      </c>
      <c r="G2926" s="80" t="str">
        <f t="shared" si="185"/>
        <v>Aireys Inlet</v>
      </c>
      <c r="H2926" s="81">
        <f t="shared" si="186"/>
        <v>0</v>
      </c>
    </row>
    <row r="2927" spans="2:8" x14ac:dyDescent="0.3">
      <c r="B2927" s="72">
        <v>2921</v>
      </c>
      <c r="C2927" s="92" t="s">
        <v>3113</v>
      </c>
      <c r="D2927" s="93">
        <f>VLOOKUP($B2927,'Data 2'!$A$6:$U$2935,2+$H$4)</f>
        <v>0</v>
      </c>
      <c r="E2927" s="93">
        <f t="shared" si="183"/>
        <v>2.9210000000000003E-2</v>
      </c>
      <c r="F2927" s="94">
        <f t="shared" si="184"/>
        <v>747</v>
      </c>
      <c r="G2927" s="80" t="str">
        <f t="shared" si="185"/>
        <v>Aire Valley</v>
      </c>
      <c r="H2927" s="81">
        <f t="shared" si="186"/>
        <v>0</v>
      </c>
    </row>
    <row r="2928" spans="2:8" x14ac:dyDescent="0.3">
      <c r="B2928" s="72">
        <v>2922</v>
      </c>
      <c r="C2928" s="92" t="s">
        <v>3114</v>
      </c>
      <c r="D2928" s="93">
        <f>VLOOKUP($B2928,'Data 2'!$A$6:$U$2935,2+$H$4)</f>
        <v>0</v>
      </c>
      <c r="E2928" s="93">
        <f t="shared" si="183"/>
        <v>2.9220000000000003E-2</v>
      </c>
      <c r="F2928" s="94">
        <f t="shared" si="184"/>
        <v>746</v>
      </c>
      <c r="G2928" s="80" t="str">
        <f t="shared" si="185"/>
        <v>Agnes</v>
      </c>
      <c r="H2928" s="81">
        <f t="shared" si="186"/>
        <v>0</v>
      </c>
    </row>
    <row r="2929" spans="2:8" x14ac:dyDescent="0.3">
      <c r="B2929" s="72">
        <v>2923</v>
      </c>
      <c r="C2929" s="92" t="s">
        <v>3115</v>
      </c>
      <c r="D2929" s="93">
        <f>VLOOKUP($B2929,'Data 2'!$A$6:$U$2935,2+$H$4)</f>
        <v>0</v>
      </c>
      <c r="E2929" s="93">
        <f t="shared" si="183"/>
        <v>2.9230000000000003E-2</v>
      </c>
      <c r="F2929" s="94">
        <f t="shared" si="184"/>
        <v>745</v>
      </c>
      <c r="G2929" s="80" t="str">
        <f t="shared" si="185"/>
        <v>Adelaide Lead</v>
      </c>
      <c r="H2929" s="81">
        <f t="shared" si="186"/>
        <v>0</v>
      </c>
    </row>
    <row r="2930" spans="2:8" x14ac:dyDescent="0.3">
      <c r="B2930" s="72">
        <v>2924</v>
      </c>
      <c r="C2930" s="92" t="s">
        <v>3116</v>
      </c>
      <c r="D2930" s="93">
        <f>VLOOKUP($B2930,'Data 2'!$A$6:$U$2935,2+$H$4)</f>
        <v>0</v>
      </c>
      <c r="E2930" s="93">
        <f t="shared" si="183"/>
        <v>2.9240000000000002E-2</v>
      </c>
      <c r="F2930" s="94">
        <f t="shared" si="184"/>
        <v>744</v>
      </c>
      <c r="G2930" s="80" t="str">
        <f t="shared" si="185"/>
        <v>Addington</v>
      </c>
      <c r="H2930" s="81">
        <f t="shared" si="186"/>
        <v>0</v>
      </c>
    </row>
    <row r="2931" spans="2:8" x14ac:dyDescent="0.3">
      <c r="B2931" s="72">
        <v>2925</v>
      </c>
      <c r="C2931" s="92" t="s">
        <v>3117</v>
      </c>
      <c r="D2931" s="93">
        <f>VLOOKUP($B2931,'Data 2'!$A$6:$U$2935,2+$H$4)</f>
        <v>0</v>
      </c>
      <c r="E2931" s="93">
        <f t="shared" si="183"/>
        <v>2.9250000000000002E-2</v>
      </c>
      <c r="F2931" s="94">
        <f t="shared" si="184"/>
        <v>743</v>
      </c>
      <c r="G2931" s="80" t="str">
        <f t="shared" si="185"/>
        <v>Adams Estate</v>
      </c>
      <c r="H2931" s="81">
        <f t="shared" si="186"/>
        <v>0</v>
      </c>
    </row>
    <row r="2932" spans="2:8" x14ac:dyDescent="0.3">
      <c r="B2932" s="72">
        <v>2926</v>
      </c>
      <c r="C2932" s="92" t="s">
        <v>3118</v>
      </c>
      <c r="D2932" s="93">
        <f>VLOOKUP($B2932,'Data 2'!$A$6:$U$2935,2+$H$4)</f>
        <v>0</v>
      </c>
      <c r="E2932" s="93">
        <f t="shared" si="183"/>
        <v>2.9260000000000001E-2</v>
      </c>
      <c r="F2932" s="94">
        <f t="shared" si="184"/>
        <v>742</v>
      </c>
      <c r="G2932" s="80" t="str">
        <f t="shared" si="185"/>
        <v>Ada</v>
      </c>
      <c r="H2932" s="81">
        <f t="shared" si="186"/>
        <v>0</v>
      </c>
    </row>
    <row r="2933" spans="2:8" x14ac:dyDescent="0.3">
      <c r="B2933" s="72">
        <v>2927</v>
      </c>
      <c r="C2933" s="92" t="s">
        <v>3119</v>
      </c>
      <c r="D2933" s="93">
        <f>VLOOKUP($B2933,'Data 2'!$A$6:$U$2935,2+$H$4)</f>
        <v>0</v>
      </c>
      <c r="E2933" s="93">
        <f t="shared" si="183"/>
        <v>2.9270000000000001E-2</v>
      </c>
      <c r="F2933" s="94">
        <f t="shared" si="184"/>
        <v>741</v>
      </c>
      <c r="G2933" s="80" t="str">
        <f t="shared" si="185"/>
        <v>Acheron</v>
      </c>
      <c r="H2933" s="81">
        <f t="shared" si="186"/>
        <v>0</v>
      </c>
    </row>
    <row r="2934" spans="2:8" x14ac:dyDescent="0.3">
      <c r="B2934" s="72">
        <v>2928</v>
      </c>
      <c r="C2934" s="92" t="s">
        <v>3120</v>
      </c>
      <c r="D2934" s="93">
        <f>VLOOKUP($B2934,'Data 2'!$A$6:$U$2935,2+$H$4)</f>
        <v>0</v>
      </c>
      <c r="E2934" s="93">
        <f t="shared" si="183"/>
        <v>2.9280000000000004E-2</v>
      </c>
      <c r="F2934" s="94">
        <f t="shared" si="184"/>
        <v>740</v>
      </c>
      <c r="G2934" s="80" t="str">
        <f t="shared" si="185"/>
        <v>Aberfeldy</v>
      </c>
      <c r="H2934" s="81">
        <f t="shared" si="186"/>
        <v>0</v>
      </c>
    </row>
    <row r="2935" spans="2:8" x14ac:dyDescent="0.3">
      <c r="B2935" s="72">
        <v>2929</v>
      </c>
      <c r="C2935" s="92" t="s">
        <v>3121</v>
      </c>
      <c r="D2935" s="93">
        <f>VLOOKUP($B2935,'Data 2'!$A$6:$U$2935,2+$H$4)</f>
        <v>0</v>
      </c>
      <c r="E2935" s="93">
        <f t="shared" si="183"/>
        <v>2.9290000000000004E-2</v>
      </c>
      <c r="F2935" s="94">
        <f t="shared" si="184"/>
        <v>739</v>
      </c>
      <c r="G2935" s="80" t="str">
        <f t="shared" si="185"/>
        <v>Abbeyard</v>
      </c>
      <c r="H2935" s="81">
        <f t="shared" si="186"/>
        <v>0</v>
      </c>
    </row>
    <row r="2936" spans="2:8" x14ac:dyDescent="0.3">
      <c r="B2936" s="72">
        <v>2930</v>
      </c>
      <c r="C2936" s="92" t="s">
        <v>3122</v>
      </c>
      <c r="D2936" s="93">
        <f>VLOOKUP($B2936,'Data 2'!$A$6:$U$2935,2+$H$4)</f>
        <v>0</v>
      </c>
      <c r="E2936" s="93">
        <f t="shared" si="183"/>
        <v>2.9300000000000003E-2</v>
      </c>
    </row>
  </sheetData>
  <sheetProtection sheet="1"/>
  <mergeCells count="7">
    <mergeCell ref="G1:Z1"/>
    <mergeCell ref="G2:Z2"/>
    <mergeCell ref="G3:N3"/>
    <mergeCell ref="P3:Z3"/>
    <mergeCell ref="G6:H6"/>
    <mergeCell ref="J7:K7"/>
    <mergeCell ref="M7:N7"/>
  </mergeCells>
  <pageMargins left="0.39370078740157483" right="0.39370078740157483" top="0.39370078740157483" bottom="0.39370078740157483" header="0.39370078740157483" footer="0.31496062992125984"/>
  <pageSetup paperSize="9" scale="74" fitToHeight="100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Drop Down 1">
              <controlPr defaultSize="0" autoLine="0" autoPict="0">
                <anchor moveWithCells="1">
                  <from>
                    <xdr:col>7</xdr:col>
                    <xdr:colOff>0</xdr:colOff>
                    <xdr:row>3</xdr:row>
                    <xdr:rowOff>19050</xdr:rowOff>
                  </from>
                  <to>
                    <xdr:col>9</xdr:col>
                    <xdr:colOff>952500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Drop Down 2">
              <controlPr defaultSize="0" autoLine="0" autoPict="0">
                <anchor moveWithCells="1">
                  <from>
                    <xdr:col>19</xdr:col>
                    <xdr:colOff>4763</xdr:colOff>
                    <xdr:row>3</xdr:row>
                    <xdr:rowOff>19050</xdr:rowOff>
                  </from>
                  <to>
                    <xdr:col>22</xdr:col>
                    <xdr:colOff>0</xdr:colOff>
                    <xdr:row>4</xdr:row>
                    <xdr:rowOff>4763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A9517254</value>
    </field>
    <field name="Objective-Title">
      <value order="0">Youth disengagement by gender - young people not in work or education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2023-02-09T21:40:31Z</value>
    </field>
    <field name="Objective-ModificationStamp">
      <value order="0">2023-08-02T22:17:40Z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vA12130070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Municipalities</vt:lpstr>
      <vt:lpstr>Data</vt:lpstr>
      <vt:lpstr>2011 Data</vt:lpstr>
      <vt:lpstr>Data 2</vt:lpstr>
      <vt:lpstr>Suburbs</vt:lpstr>
      <vt:lpstr>Municipalities!Print_Area</vt:lpstr>
      <vt:lpstr>Suburbs!Print_Area</vt:lpstr>
      <vt:lpstr>Suburbs!Print_Titles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Hayden</dc:creator>
  <cp:lastModifiedBy>Hayden</cp:lastModifiedBy>
  <cp:lastPrinted>2017-11-12T23:34:04Z</cp:lastPrinted>
  <dcterms:created xsi:type="dcterms:W3CDTF">2007-09-22T04:50:05Z</dcterms:created>
  <dcterms:modified xsi:type="dcterms:W3CDTF">2023-02-09T07:14:16Z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A9517254</vt:lpwstr>
  </property>
  <property fmtid="{D5CDD505-2E9C-101B-9397-08002B2CF9AE}" pid="4" name="Objective-Title">
    <vt:lpwstr>Youth disengagement by gender - young people not in work or education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2023-02-09T21:40:31Z</vt:filetime>
  </property>
  <property fmtid="{D5CDD505-2E9C-101B-9397-08002B2CF9AE}" pid="10" name="Objective-ModificationStamp">
    <vt:filetime>2023-08-02T22:17:40Z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vA12130070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