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5791aaf2c8e43c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3B692CF-A9DD-4C61-BFBB-05C69DE92D99}" xr6:coauthVersionLast="47" xr6:coauthVersionMax="47" xr10:uidLastSave="{00000000-0000-0000-0000-000000000000}"/>
  <bookViews>
    <workbookView xWindow="-110" yWindow="-110" windowWidth="19420" windowHeight="10420" tabRatio="837" xr2:uid="{D5ACBB69-5BC5-4E5A-846B-F33FC226BC35}"/>
  </bookViews>
  <sheets>
    <sheet name="Age &amp; Gender June 2022" sheetId="1" r:id="rId1"/>
    <sheet name="Citizenship June 2022" sheetId="2" r:id="rId2"/>
    <sheet name="Suburb June 2022" sheetId="3" r:id="rId3"/>
    <sheet name="Municipality June 2022" sheetId="4" r:id="rId4"/>
    <sheet name="Change June 2022" sheetId="5" r:id="rId5"/>
    <sheet name="All Results June 2022" sheetId="6" r:id="rId6"/>
  </sheets>
  <definedNames>
    <definedName name="_xlnm.Print_Area" localSheetId="0">'Age &amp; Gender June 2022'!$A$1:$L$36</definedName>
    <definedName name="_xlnm.Print_Area" localSheetId="5">'All Results June 2022'!$B$1:$L$96</definedName>
    <definedName name="_xlnm.Print_Area" localSheetId="4">'Change June 2022'!$A$1:$N$41</definedName>
    <definedName name="_xlnm.Print_Area" localSheetId="1">'Citizenship June 2022'!$B$1:$L$38</definedName>
    <definedName name="_xlnm.Print_Area" localSheetId="3">'Municipality June 2022'!$B$1:$M$38</definedName>
    <definedName name="_xlnm.Print_Area" localSheetId="2">'Suburb June 2022'!$B$1:$O$87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6" l="1"/>
  <c r="L73" i="6" s="1"/>
  <c r="L72" i="6"/>
  <c r="L70" i="6"/>
  <c r="L69" i="6"/>
  <c r="L67" i="6"/>
  <c r="L66" i="6"/>
  <c r="L64" i="6"/>
  <c r="L62" i="6"/>
  <c r="L61" i="6"/>
  <c r="L59" i="6"/>
  <c r="L58" i="6"/>
  <c r="L56" i="6"/>
  <c r="L54" i="6"/>
  <c r="L53" i="6"/>
  <c r="L51" i="6"/>
  <c r="L50" i="6"/>
  <c r="L48" i="6"/>
  <c r="L46" i="6"/>
  <c r="D46" i="6"/>
  <c r="D45" i="6"/>
  <c r="L44" i="6"/>
  <c r="D44" i="6"/>
  <c r="L43" i="6"/>
  <c r="D43" i="6"/>
  <c r="L42" i="6"/>
  <c r="D42" i="6"/>
  <c r="D41" i="6"/>
  <c r="L40" i="6"/>
  <c r="D40" i="6"/>
  <c r="L39" i="6"/>
  <c r="D39" i="6"/>
  <c r="L38" i="6"/>
  <c r="D38" i="6"/>
  <c r="D37" i="6"/>
  <c r="L36" i="6"/>
  <c r="D36" i="6"/>
  <c r="L35" i="6"/>
  <c r="D35" i="6"/>
  <c r="L34" i="6"/>
  <c r="D34" i="6"/>
  <c r="D33" i="6"/>
  <c r="L32" i="6"/>
  <c r="D32" i="6"/>
  <c r="L31" i="6"/>
  <c r="D31" i="6"/>
  <c r="L30" i="6"/>
  <c r="D30" i="6"/>
  <c r="D29" i="6"/>
  <c r="L28" i="6"/>
  <c r="D28" i="6"/>
  <c r="L27" i="6"/>
  <c r="D27" i="6"/>
  <c r="L26" i="6"/>
  <c r="D26" i="6"/>
  <c r="D25" i="6"/>
  <c r="L24" i="6"/>
  <c r="D24" i="6"/>
  <c r="L23" i="6"/>
  <c r="D23" i="6"/>
  <c r="L22" i="6"/>
  <c r="D22" i="6"/>
  <c r="L20" i="6"/>
  <c r="H20" i="6"/>
  <c r="L19" i="6"/>
  <c r="H19" i="6"/>
  <c r="C19" i="6"/>
  <c r="D13" i="6" s="1"/>
  <c r="H18" i="6"/>
  <c r="L17" i="6"/>
  <c r="H17" i="6"/>
  <c r="L16" i="6"/>
  <c r="H16" i="6"/>
  <c r="L15" i="6"/>
  <c r="H15" i="6"/>
  <c r="L14" i="6"/>
  <c r="H14" i="6"/>
  <c r="L13" i="6"/>
  <c r="H13" i="6"/>
  <c r="L12" i="6"/>
  <c r="H12" i="6"/>
  <c r="L11" i="6"/>
  <c r="H11" i="6"/>
  <c r="L10" i="6"/>
  <c r="H10" i="6"/>
  <c r="H21" i="6" s="1"/>
  <c r="L9" i="6"/>
  <c r="H9" i="6"/>
  <c r="L8" i="6"/>
  <c r="H8" i="6"/>
  <c r="C8" i="6"/>
  <c r="D7" i="6" s="1"/>
  <c r="L7" i="6"/>
  <c r="H7" i="6"/>
  <c r="L6" i="6"/>
  <c r="H6" i="6"/>
  <c r="E41" i="5"/>
  <c r="D41" i="5"/>
  <c r="C41" i="5"/>
  <c r="Q29" i="5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32" i="4" s="1"/>
  <c r="D7" i="4"/>
  <c r="C75" i="3"/>
  <c r="D70" i="3" s="1"/>
  <c r="D73" i="3"/>
  <c r="D72" i="3"/>
  <c r="D67" i="3"/>
  <c r="D65" i="3"/>
  <c r="D64" i="3"/>
  <c r="D59" i="3"/>
  <c r="D57" i="3"/>
  <c r="D56" i="3"/>
  <c r="D51" i="3"/>
  <c r="D49" i="3"/>
  <c r="D48" i="3"/>
  <c r="D43" i="3"/>
  <c r="D41" i="3"/>
  <c r="D40" i="3"/>
  <c r="D35" i="3"/>
  <c r="D33" i="3"/>
  <c r="D32" i="3"/>
  <c r="D30" i="3"/>
  <c r="D27" i="3"/>
  <c r="D25" i="3"/>
  <c r="D24" i="3"/>
  <c r="D22" i="3"/>
  <c r="D19" i="3"/>
  <c r="D17" i="3"/>
  <c r="D16" i="3"/>
  <c r="D14" i="3"/>
  <c r="D11" i="3"/>
  <c r="D9" i="3"/>
  <c r="D8" i="3"/>
  <c r="C22" i="2"/>
  <c r="D21" i="2" s="1"/>
  <c r="D20" i="2"/>
  <c r="D19" i="2"/>
  <c r="D18" i="2"/>
  <c r="D17" i="2"/>
  <c r="D15" i="2"/>
  <c r="D14" i="2"/>
  <c r="D12" i="2"/>
  <c r="D11" i="2"/>
  <c r="D10" i="2"/>
  <c r="D9" i="2"/>
  <c r="D7" i="2"/>
  <c r="C29" i="1"/>
  <c r="D28" i="1" s="1"/>
  <c r="D27" i="1"/>
  <c r="C15" i="1"/>
  <c r="D12" i="1" s="1"/>
  <c r="D14" i="1"/>
  <c r="D7" i="1" l="1"/>
  <c r="D13" i="1"/>
  <c r="D8" i="2"/>
  <c r="D22" i="2" s="1"/>
  <c r="D16" i="2"/>
  <c r="D7" i="3"/>
  <c r="D15" i="3"/>
  <c r="D23" i="3"/>
  <c r="D31" i="3"/>
  <c r="D39" i="3"/>
  <c r="D47" i="3"/>
  <c r="D55" i="3"/>
  <c r="D63" i="3"/>
  <c r="D71" i="3"/>
  <c r="D16" i="6"/>
  <c r="L18" i="6"/>
  <c r="L74" i="6" s="1"/>
  <c r="L21" i="6"/>
  <c r="L25" i="6"/>
  <c r="L29" i="6"/>
  <c r="L33" i="6"/>
  <c r="L37" i="6"/>
  <c r="L41" i="6"/>
  <c r="L45" i="6"/>
  <c r="L52" i="6"/>
  <c r="L60" i="6"/>
  <c r="L68" i="6"/>
  <c r="D8" i="1"/>
  <c r="D10" i="3"/>
  <c r="D18" i="3"/>
  <c r="D26" i="3"/>
  <c r="D34" i="3"/>
  <c r="D42" i="3"/>
  <c r="D50" i="3"/>
  <c r="D58" i="3"/>
  <c r="D66" i="3"/>
  <c r="D74" i="3"/>
  <c r="D17" i="6"/>
  <c r="L47" i="6"/>
  <c r="L55" i="6"/>
  <c r="L63" i="6"/>
  <c r="L71" i="6"/>
  <c r="D9" i="1"/>
  <c r="D6" i="6"/>
  <c r="D12" i="6"/>
  <c r="D10" i="1"/>
  <c r="D13" i="2"/>
  <c r="D12" i="3"/>
  <c r="D20" i="3"/>
  <c r="D28" i="3"/>
  <c r="D36" i="3"/>
  <c r="D44" i="3"/>
  <c r="D52" i="3"/>
  <c r="D60" i="3"/>
  <c r="D68" i="3"/>
  <c r="D75" i="3"/>
  <c r="D15" i="6"/>
  <c r="L49" i="6"/>
  <c r="L57" i="6"/>
  <c r="L65" i="6"/>
  <c r="D11" i="1"/>
  <c r="D13" i="3"/>
  <c r="D21" i="3"/>
  <c r="D29" i="3"/>
  <c r="D37" i="3"/>
  <c r="D45" i="3"/>
  <c r="D53" i="3"/>
  <c r="D61" i="3"/>
  <c r="D69" i="3"/>
  <c r="D18" i="6"/>
  <c r="D11" i="6"/>
  <c r="D19" i="6" s="1"/>
  <c r="D14" i="6"/>
  <c r="D38" i="3"/>
  <c r="D46" i="3"/>
  <c r="D54" i="3"/>
  <c r="D62" i="3"/>
  <c r="D15" i="1" l="1"/>
</calcChain>
</file>

<file path=xl/sharedStrings.xml><?xml version="1.0" encoding="utf-8"?>
<sst xmlns="http://schemas.openxmlformats.org/spreadsheetml/2006/main" count="365" uniqueCount="153">
  <si>
    <t>Number of IMA BVE Holders: June 2022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</si>
  <si>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</si>
  <si>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</si>
  <si>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</si>
  <si>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</si>
  <si>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</si>
  <si>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</si>
  <si>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</si>
  <si>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</si>
  <si>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</si>
  <si>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</si>
  <si>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</si>
  <si>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</si>
  <si>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</si>
  <si>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</si>
  <si>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</si>
  <si>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</si>
  <si>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</si>
  <si>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</si>
  <si>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</si>
  <si>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</si>
  <si>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</si>
  <si>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</si>
  <si>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</si>
  <si>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</si>
  <si>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</si>
  <si>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</si>
  <si>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</si>
  <si>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</si>
  <si>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</si>
  <si>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19 citizenships with less than 10 UMA BVE holders</t>
  </si>
  <si>
    <t>India</t>
  </si>
  <si>
    <t>Not Recorded</t>
  </si>
  <si>
    <t>Sudan</t>
  </si>
  <si>
    <t>Somalia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</si>
  <si>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</si>
  <si>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</si>
  <si>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</si>
  <si>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</si>
  <si>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</si>
  <si>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</si>
  <si>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</si>
  <si>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Broadmeadows, Dallas, Jacana</t>
  </si>
  <si>
    <t>Lalor</t>
  </si>
  <si>
    <t>Sandown Village, Springvale</t>
  </si>
  <si>
    <t>Burnside, Burnside Heights, Cairnlea, Caroline Springs, Deer Park etc.</t>
  </si>
  <si>
    <t>Hoppers Crossing, Tarneit, Truganina</t>
  </si>
  <si>
    <t>Doveton, Eumemmerring</t>
  </si>
  <si>
    <t>Noble Park, Noble Park North</t>
  </si>
  <si>
    <t>Craigieburn, Mickleham, Roxburgh Park, Donnybrook</t>
  </si>
  <si>
    <t>Thomastown</t>
  </si>
  <si>
    <t>Glenroy, Hadfield, Oak Park</t>
  </si>
  <si>
    <t>Cocoroc, Derrimut, Point Cook, Quandong, Werribee etc.</t>
  </si>
  <si>
    <t>Mill Park</t>
  </si>
  <si>
    <t>Corio, Norlane, North Shore</t>
  </si>
  <si>
    <t>Cannons Creek, Cranbourne, Cranbourne East, Cranbourne North etc.</t>
  </si>
  <si>
    <t>Wollert</t>
  </si>
  <si>
    <t>Endeavour Hills</t>
  </si>
  <si>
    <t>Keon Park, Reservoir</t>
  </si>
  <si>
    <t>Hampton Park</t>
  </si>
  <si>
    <t>Morang South</t>
  </si>
  <si>
    <t>Ardeer</t>
  </si>
  <si>
    <t>Avondale Heights</t>
  </si>
  <si>
    <t>Coolaroo, Meadow Heights</t>
  </si>
  <si>
    <t>Footscray, Seddon</t>
  </si>
  <si>
    <t>Preston, Regent West</t>
  </si>
  <si>
    <t>Hallam</t>
  </si>
  <si>
    <t>Fountain Gate, Narre Warren, Narre Warren South, Berwick etc.</t>
  </si>
  <si>
    <t>Doncaster East</t>
  </si>
  <si>
    <t>Yarraville</t>
  </si>
  <si>
    <t>Pakenham, Pakenham South, Pakenham Upper, Rythdale etc.</t>
  </si>
  <si>
    <t>Brooklyn, Footscray West, Kingsville etc.</t>
  </si>
  <si>
    <t>Glen Waverely, Wheelers Hill</t>
  </si>
  <si>
    <t>Mildura</t>
  </si>
  <si>
    <t>Delahey, Hillside, Sydenham, Taylors Hill</t>
  </si>
  <si>
    <t>Belmont, Freshwater Creek, Grovedale, Highton, Marshall etc.</t>
  </si>
  <si>
    <t>Brunswick</t>
  </si>
  <si>
    <t>Doncaster</t>
  </si>
  <si>
    <t>Doreen, Doreen, Mernda, Yan Yean etc.</t>
  </si>
  <si>
    <t>Altona Meadows, Laverton, Seabrook</t>
  </si>
  <si>
    <t>Pascoe Vale, Pascoe Vale South</t>
  </si>
  <si>
    <t>Bell Park, Bell Post Hill, Drumcondra, Geelong North, Hamlyn Heights etc.</t>
  </si>
  <si>
    <t>Branditt, Caniambo, Colliver, Dunkirk etc.</t>
  </si>
  <si>
    <t>Sale, Wurruk</t>
  </si>
  <si>
    <t>Mambourin, Mount Cottrell, Mount Cottrell</t>
  </si>
  <si>
    <t>Aberfeldie, Essendon, Essendon West</t>
  </si>
  <si>
    <t>Batman, Coburg, Coburg North, Merlynston, Moreland</t>
  </si>
  <si>
    <t>Fawkner, Fawkner</t>
  </si>
  <si>
    <t>Bellfield, Heidelberg Heights, Heidelberg West</t>
  </si>
  <si>
    <t>Keilor Downs, Keilor Lodge, Taylors Lakes</t>
  </si>
  <si>
    <t>Ascot Vale, Maribyrnong, Travancore</t>
  </si>
  <si>
    <t>Cardinia, Clyde, Clyde North, Almurta etc.</t>
  </si>
  <si>
    <t>Carlton</t>
  </si>
  <si>
    <t>Dingley Village, Springvale South</t>
  </si>
  <si>
    <t>Keysborough</t>
  </si>
  <si>
    <t>Campbellfield</t>
  </si>
  <si>
    <t>Forest Hill, Nunawading</t>
  </si>
  <si>
    <t>Laverton North</t>
  </si>
  <si>
    <t>Templestowe</t>
  </si>
  <si>
    <t>Clarinda, Clayton South</t>
  </si>
  <si>
    <t>St Kilda, St Kilda West</t>
  </si>
  <si>
    <t>Melbourne</t>
  </si>
  <si>
    <t>Templestowe Lower</t>
  </si>
  <si>
    <t>Hughesdale, Huntingdale, Oakleigh, Oakleigh East</t>
  </si>
  <si>
    <t>Eaglemont, Heidelberg, Rosanna, Viewbank</t>
  </si>
  <si>
    <t>Postcode areas with 10 or more asylum seekers</t>
  </si>
  <si>
    <t>MUNICIPALITY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</si>
  <si>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</si>
  <si>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</si>
  <si>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</si>
  <si>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</si>
  <si>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</si>
  <si>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</si>
  <si>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</si>
  <si>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</si>
  <si>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Greater Geelong</t>
  </si>
  <si>
    <t>Maribyrnong</t>
  </si>
  <si>
    <t>Melton</t>
  </si>
  <si>
    <t>Darebin</t>
  </si>
  <si>
    <t>Manningham</t>
  </si>
  <si>
    <t>Moonee Valley</t>
  </si>
  <si>
    <t>Monash</t>
  </si>
  <si>
    <t>Banyule</t>
  </si>
  <si>
    <t>Cardinia</t>
  </si>
  <si>
    <t>Hobsons Bay</t>
  </si>
  <si>
    <t>Greater Shepparton</t>
  </si>
  <si>
    <t>Wellington</t>
  </si>
  <si>
    <t>Kingston</t>
  </si>
  <si>
    <t>Whitehorse</t>
  </si>
  <si>
    <t>Port Phillip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</si>
  <si>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</si>
  <si>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</si>
  <si>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2022</t>
  </si>
  <si>
    <t>Paste municipal totals here</t>
  </si>
  <si>
    <t>Paste this formula in col D: IF(ISNA(VLOOKUP(MATCH(B6,$P$4:$P$28,0),$O$4:$Q$28,3)),0,VLOOKUP(MATCH(B6,$P$4:$P$28,0),$O$4:$Q$28,3))</t>
  </si>
  <si>
    <t>2014 Sept</t>
  </si>
  <si>
    <t>2022 June</t>
  </si>
  <si>
    <t>Change</t>
  </si>
  <si>
    <t>Swan Hill</t>
  </si>
  <si>
    <t>Colac Otway</t>
  </si>
  <si>
    <t>Boroondara</t>
  </si>
  <si>
    <t>Stonnington</t>
  </si>
  <si>
    <t>Maroondah</t>
  </si>
  <si>
    <t>Yarra</t>
  </si>
  <si>
    <t>East Gippsland</t>
  </si>
  <si>
    <t>Knox</t>
  </si>
  <si>
    <t>Latrobe</t>
  </si>
  <si>
    <t>Ballarat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</si>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</sst>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20"/>
      <color theme="1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2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7" fillId="3" borderId="1" xfId="0" applyNumberFormat="1" applyFont="1" applyFill="1" applyBorder="1" applyAlignment="1" applyProtection="1">
      <alignment horizontal="center"/>
      <protection hidden="1"/>
    </xf>
    <xf numFmtId="0" fontId="8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0" fontId="9" fillId="8" borderId="0" xfId="0" applyFont="1" applyFill="1" applyProtection="1">
      <protection hidden="1"/>
    </xf>
    <xf numFmtId="3" fontId="9" fillId="8" borderId="0" xfId="0" applyNumberFormat="1" applyFont="1" applyFill="1"/>
    <xf numFmtId="3" fontId="9" fillId="8" borderId="2" xfId="0" applyNumberFormat="1" applyFont="1" applyFill="1" applyBorder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3" fontId="10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0" fillId="0" borderId="4" xfId="0" applyFont="1" applyBorder="1" applyProtection="1">
      <protection hidden="1"/>
    </xf>
    <xf numFmtId="3" fontId="10" fillId="4" borderId="4" xfId="0" applyNumberFormat="1" applyFont="1" applyFill="1" applyBorder="1" applyProtection="1">
      <protection hidden="1"/>
    </xf>
    <xf numFmtId="0" fontId="11" fillId="6" borderId="6" xfId="0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3" fontId="16" fillId="0" borderId="2" xfId="0" applyNumberFormat="1" applyFont="1" applyBorder="1" applyProtection="1">
      <protection hidden="1"/>
    </xf>
    <xf numFmtId="0" fontId="15" fillId="0" borderId="0" xfId="0" applyFont="1"/>
    <xf numFmtId="0" fontId="16" fillId="0" borderId="4" xfId="0" applyFont="1" applyBorder="1" applyProtection="1">
      <protection hidden="1"/>
    </xf>
    <xf numFmtId="3" fontId="16" fillId="0" borderId="4" xfId="0" applyNumberFormat="1" applyFont="1" applyBorder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0" fontId="13" fillId="0" borderId="0" xfId="0" applyFont="1"/>
    <xf numFmtId="3" fontId="13" fillId="0" borderId="0" xfId="0" applyNumberFormat="1" applyFont="1"/>
    <xf numFmtId="0" fontId="17" fillId="0" borderId="0" xfId="0" applyFont="1" applyProtection="1"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8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21" fillId="0" borderId="0" xfId="0" applyFont="1"/>
    <xf numFmtId="3" fontId="21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20" fillId="9" borderId="0" xfId="0" applyFont="1" applyFill="1" applyAlignment="1" applyProtection="1">
      <alignment horizontal="center" wrapText="1"/>
      <protection hidden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4b19ce7c7b3b4ad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2022'!$B$7:$B$14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2022'!$D$7:$D$14</c:f>
              <c:numCache>
                <c:formatCode>#,##0.0</c:formatCode>
                <c:ptCount val="8"/>
                <c:pt idx="0">
                  <c:v>2.0246295136714672</c:v>
                </c:pt>
                <c:pt idx="1">
                  <c:v>8.0985180546858686</c:v>
                </c:pt>
                <c:pt idx="2">
                  <c:v>3.9031517428511791</c:v>
                </c:pt>
                <c:pt idx="3">
                  <c:v>1.7532874139010644</c:v>
                </c:pt>
                <c:pt idx="4">
                  <c:v>5.8234189104571072</c:v>
                </c:pt>
                <c:pt idx="5">
                  <c:v>35.274472970152374</c:v>
                </c:pt>
                <c:pt idx="6">
                  <c:v>29.889375913170529</c:v>
                </c:pt>
                <c:pt idx="7">
                  <c:v>13.233145481110414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A-4273-91A3-4584CAA6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2022'!$B$27:$B$28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2022'!$D$27:$D$28</c:f>
              <c:numCache>
                <c:formatCode>#,##0</c:formatCode>
                <c:ptCount val="2"/>
                <c:pt idx="0">
                  <c:v>20.496764767271969</c:v>
                </c:pt>
                <c:pt idx="1">
                  <c:v>79.503235232728031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2-4C51-8424-7F1D5B26C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2022'!$B$6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2022'!$B$7:$B$21</c:f>
              <c:strCache>
                <c:ptCount val="15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19 citizenships with less than 10 UMA BVE holders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</c:v>
                </c:pt>
                <c:pt idx="14">
                  <c:v>Somalia</c:v>
                </c:pt>
              </c:strCache>
            </c:strRef>
          </c:cat>
          <c:val>
            <c:numRef>
              <c:f>'Citizenship June 2022'!$D$7:$D$21</c:f>
              <c:numCache>
                <c:formatCode>#,##0.0</c:formatCode>
                <c:ptCount val="15"/>
                <c:pt idx="0">
                  <c:v>30.223335420580256</c:v>
                </c:pt>
                <c:pt idx="1">
                  <c:v>29.701523690252557</c:v>
                </c:pt>
                <c:pt idx="2">
                  <c:v>10.477979544980171</c:v>
                </c:pt>
                <c:pt idx="3">
                  <c:v>9.7683155917345026</c:v>
                </c:pt>
                <c:pt idx="4">
                  <c:v>5.7608015028177837</c:v>
                </c:pt>
                <c:pt idx="5">
                  <c:v>3.2143602588186182</c:v>
                </c:pt>
                <c:pt idx="6">
                  <c:v>3.0473805051137548</c:v>
                </c:pt>
                <c:pt idx="7">
                  <c:v>2.4212064287205175</c:v>
                </c:pt>
                <c:pt idx="8">
                  <c:v>1.5236902525568774</c:v>
                </c:pt>
                <c:pt idx="9">
                  <c:v>1.2940930912126904</c:v>
                </c:pt>
                <c:pt idx="10">
                  <c:v>0.79315383009810059</c:v>
                </c:pt>
                <c:pt idx="11">
                  <c:v>0.64704654560634522</c:v>
                </c:pt>
                <c:pt idx="12">
                  <c:v>0.48006679190148199</c:v>
                </c:pt>
                <c:pt idx="13">
                  <c:v>0.33395950740972657</c:v>
                </c:pt>
                <c:pt idx="14">
                  <c:v>0.31308703819661865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F-439F-9650-FBDACF68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2022'!$B$6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84E-4B2D-8F83-F6574803817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84E-4B2D-8F83-F6574803817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84E-4B2D-8F83-F6574803817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84E-4B2D-8F83-F6574803817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84E-4B2D-8F83-F6574803817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84E-4B2D-8F83-F6574803817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84E-4B2D-8F83-F6574803817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84E-4B2D-8F83-F6574803817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84E-4B2D-8F83-F6574803817E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84E-4B2D-8F83-F6574803817E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84E-4B2D-8F83-F6574803817E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84E-4B2D-8F83-F6574803817E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84E-4B2D-8F83-F6574803817E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84E-4B2D-8F83-F6574803817E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84E-4B2D-8F83-F6574803817E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84E-4B2D-8F83-F6574803817E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84E-4B2D-8F83-F6574803817E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84E-4B2D-8F83-F6574803817E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84E-4B2D-8F83-F6574803817E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84E-4B2D-8F83-F6574803817E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84E-4B2D-8F83-F6574803817E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84E-4B2D-8F83-F6574803817E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84E-4B2D-8F83-F657480381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2022'!$B$7:$B$74</c:f>
              <c:strCache>
                <c:ptCount val="68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Broadmeadows, Dallas, Jacana</c:v>
                </c:pt>
                <c:pt idx="5">
                  <c:v>Lalor</c:v>
                </c:pt>
                <c:pt idx="6">
                  <c:v>Sandown Village, Springvale</c:v>
                </c:pt>
                <c:pt idx="7">
                  <c:v>Burnside, Burnside Heights, Cairnlea, Caroline Springs, Deer Park etc.</c:v>
                </c:pt>
                <c:pt idx="8">
                  <c:v>Hoppers Crossing, Tarneit, Truganina</c:v>
                </c:pt>
                <c:pt idx="9">
                  <c:v>Doveton, Eumemmerring</c:v>
                </c:pt>
                <c:pt idx="10">
                  <c:v>Noble Park, Noble Park North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Corio, Norlane, North Shore</c:v>
                </c:pt>
                <c:pt idx="17">
                  <c:v>Cannons Creek, Cranbourne, Cranbourne East, Cranbourne North etc.</c:v>
                </c:pt>
                <c:pt idx="18">
                  <c:v>Wollert</c:v>
                </c:pt>
                <c:pt idx="19">
                  <c:v>Endeavour Hills</c:v>
                </c:pt>
                <c:pt idx="20">
                  <c:v>Keon Park, Reservoir</c:v>
                </c:pt>
                <c:pt idx="21">
                  <c:v>Hampton Park</c:v>
                </c:pt>
                <c:pt idx="22">
                  <c:v>Morang South</c:v>
                </c:pt>
                <c:pt idx="23">
                  <c:v>Ardeer</c:v>
                </c:pt>
                <c:pt idx="24">
                  <c:v>Avondale Heights</c:v>
                </c:pt>
                <c:pt idx="25">
                  <c:v>Coolaroo, Meadow Heights</c:v>
                </c:pt>
                <c:pt idx="26">
                  <c:v>Footscray, Seddon</c:v>
                </c:pt>
                <c:pt idx="27">
                  <c:v>Preston, Regent West</c:v>
                </c:pt>
                <c:pt idx="28">
                  <c:v>Hallam</c:v>
                </c:pt>
                <c:pt idx="29">
                  <c:v>Fountain Gate, Narre Warren, Narre Warren South, Berwick etc.</c:v>
                </c:pt>
                <c:pt idx="30">
                  <c:v>Hallam</c:v>
                </c:pt>
                <c:pt idx="31">
                  <c:v>Doncaster East</c:v>
                </c:pt>
                <c:pt idx="32">
                  <c:v>Yarraville</c:v>
                </c:pt>
                <c:pt idx="33">
                  <c:v>Pakenham, Pakenham South, Pakenham Upper, Rythdale etc.</c:v>
                </c:pt>
                <c:pt idx="34">
                  <c:v>Brooklyn, Footscray West, Kingsville etc.</c:v>
                </c:pt>
                <c:pt idx="35">
                  <c:v>Glen Waverely, Wheelers Hill</c:v>
                </c:pt>
                <c:pt idx="36">
                  <c:v>Mildura</c:v>
                </c:pt>
                <c:pt idx="37">
                  <c:v>Delahey, Hillside, Sydenham, Taylors Hill</c:v>
                </c:pt>
                <c:pt idx="38">
                  <c:v>Belmont, Freshwater Creek, Grovedale, Highton, Marshall etc.</c:v>
                </c:pt>
                <c:pt idx="39">
                  <c:v>Brunswick</c:v>
                </c:pt>
                <c:pt idx="40">
                  <c:v>Doncaster</c:v>
                </c:pt>
                <c:pt idx="41">
                  <c:v>Doreen, Doreen, Mernda, Yan Yean etc.</c:v>
                </c:pt>
                <c:pt idx="42">
                  <c:v>Altona Meadows, Laverton, Seabrook</c:v>
                </c:pt>
                <c:pt idx="43">
                  <c:v>Pascoe Vale, Pascoe Vale South</c:v>
                </c:pt>
                <c:pt idx="44">
                  <c:v>Bell Park, Bell Post Hill, Drumcondra, Geelong North, Hamlyn Heights etc.</c:v>
                </c:pt>
                <c:pt idx="45">
                  <c:v>Branditt, Caniambo, Colliver, Dunkirk etc.</c:v>
                </c:pt>
                <c:pt idx="46">
                  <c:v>Sale, Wurruk</c:v>
                </c:pt>
                <c:pt idx="47">
                  <c:v>Mambourin, Mount Cottrell, Mount Cottrell</c:v>
                </c:pt>
                <c:pt idx="48">
                  <c:v>Aberfeldie, Essendon, Essendon West</c:v>
                </c:pt>
                <c:pt idx="49">
                  <c:v>Batman, Coburg, Coburg North, Merlynston, Moreland</c:v>
                </c:pt>
                <c:pt idx="50">
                  <c:v>Fawkner, Fawkner</c:v>
                </c:pt>
                <c:pt idx="51">
                  <c:v>Bellfield, Heidelberg Heights, Heidelberg West</c:v>
                </c:pt>
                <c:pt idx="52">
                  <c:v>Keilor Downs, Keilor Lodge, Taylors Lakes</c:v>
                </c:pt>
                <c:pt idx="53">
                  <c:v>Ascot Vale, Maribyrnong, Travancore</c:v>
                </c:pt>
                <c:pt idx="54">
                  <c:v>Cardinia, Clyde, Clyde North, Almurta etc.</c:v>
                </c:pt>
                <c:pt idx="55">
                  <c:v>Carlton</c:v>
                </c:pt>
                <c:pt idx="56">
                  <c:v>Dingley Village, Springvale South</c:v>
                </c:pt>
                <c:pt idx="57">
                  <c:v>Keysborough</c:v>
                </c:pt>
                <c:pt idx="58">
                  <c:v>Campbellfield</c:v>
                </c:pt>
                <c:pt idx="59">
                  <c:v>Forest Hill, Nunawading</c:v>
                </c:pt>
                <c:pt idx="60">
                  <c:v>Laverton North</c:v>
                </c:pt>
                <c:pt idx="61">
                  <c:v>Templestowe</c:v>
                </c:pt>
                <c:pt idx="62">
                  <c:v>Clarinda, Clayton South</c:v>
                </c:pt>
                <c:pt idx="63">
                  <c:v>St Kilda, St Kilda West</c:v>
                </c:pt>
                <c:pt idx="64">
                  <c:v>Melbourne</c:v>
                </c:pt>
                <c:pt idx="65">
                  <c:v>Templestowe Lower</c:v>
                </c:pt>
                <c:pt idx="66">
                  <c:v>Hughesdale, Huntingdale, Oakleigh, Oakleigh East</c:v>
                </c:pt>
                <c:pt idx="67">
                  <c:v>Eaglemont, Heidelberg, Rosanna, Viewbank</c:v>
                </c:pt>
              </c:strCache>
            </c:strRef>
          </c:cat>
          <c:val>
            <c:numRef>
              <c:f>'Suburb June 2022'!$C$7:$C$74</c:f>
              <c:numCache>
                <c:formatCode>#,##0</c:formatCode>
                <c:ptCount val="68"/>
                <c:pt idx="0">
                  <c:v>591</c:v>
                </c:pt>
                <c:pt idx="1">
                  <c:v>459</c:v>
                </c:pt>
                <c:pt idx="2">
                  <c:v>335</c:v>
                </c:pt>
                <c:pt idx="3">
                  <c:v>168</c:v>
                </c:pt>
                <c:pt idx="4">
                  <c:v>154</c:v>
                </c:pt>
                <c:pt idx="5">
                  <c:v>150</c:v>
                </c:pt>
                <c:pt idx="6">
                  <c:v>138</c:v>
                </c:pt>
                <c:pt idx="7">
                  <c:v>136</c:v>
                </c:pt>
                <c:pt idx="8">
                  <c:v>132</c:v>
                </c:pt>
                <c:pt idx="9">
                  <c:v>132</c:v>
                </c:pt>
                <c:pt idx="10">
                  <c:v>131</c:v>
                </c:pt>
                <c:pt idx="11">
                  <c:v>98</c:v>
                </c:pt>
                <c:pt idx="12">
                  <c:v>89</c:v>
                </c:pt>
                <c:pt idx="13">
                  <c:v>88</c:v>
                </c:pt>
                <c:pt idx="14">
                  <c:v>75</c:v>
                </c:pt>
                <c:pt idx="15">
                  <c:v>69</c:v>
                </c:pt>
                <c:pt idx="16">
                  <c:v>58</c:v>
                </c:pt>
                <c:pt idx="17">
                  <c:v>58</c:v>
                </c:pt>
                <c:pt idx="18">
                  <c:v>54</c:v>
                </c:pt>
                <c:pt idx="19">
                  <c:v>52</c:v>
                </c:pt>
                <c:pt idx="20">
                  <c:v>51</c:v>
                </c:pt>
                <c:pt idx="21">
                  <c:v>49</c:v>
                </c:pt>
                <c:pt idx="22">
                  <c:v>45</c:v>
                </c:pt>
                <c:pt idx="23">
                  <c:v>40</c:v>
                </c:pt>
                <c:pt idx="24">
                  <c:v>36</c:v>
                </c:pt>
                <c:pt idx="25">
                  <c:v>36</c:v>
                </c:pt>
                <c:pt idx="26">
                  <c:v>35</c:v>
                </c:pt>
                <c:pt idx="27">
                  <c:v>34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31</c:v>
                </c:pt>
                <c:pt idx="32">
                  <c:v>30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25</c:v>
                </c:pt>
                <c:pt idx="37">
                  <c:v>24</c:v>
                </c:pt>
                <c:pt idx="38">
                  <c:v>24</c:v>
                </c:pt>
                <c:pt idx="39">
                  <c:v>23</c:v>
                </c:pt>
                <c:pt idx="40">
                  <c:v>23</c:v>
                </c:pt>
                <c:pt idx="41">
                  <c:v>23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21</c:v>
                </c:pt>
                <c:pt idx="46">
                  <c:v>20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15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84E-4B2D-8F83-F65748038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2022'!$B$6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2022'!$B$7:$B$31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Melton</c:v>
                </c:pt>
                <c:pt idx="10">
                  <c:v>Darebin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Cardinia</c:v>
                </c:pt>
                <c:pt idx="16">
                  <c:v>Melbourne</c:v>
                </c:pt>
                <c:pt idx="17">
                  <c:v>Mildura</c:v>
                </c:pt>
                <c:pt idx="18">
                  <c:v>Hobsons Bay</c:v>
                </c:pt>
                <c:pt idx="19">
                  <c:v>Greater Shepparton</c:v>
                </c:pt>
                <c:pt idx="20">
                  <c:v>Wellington</c:v>
                </c:pt>
                <c:pt idx="21">
                  <c:v>Kingston</c:v>
                </c:pt>
                <c:pt idx="22">
                  <c:v>Whitehorse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June 2022'!$C$7:$C$31</c:f>
              <c:numCache>
                <c:formatCode>#,##0</c:formatCode>
                <c:ptCount val="25"/>
                <c:pt idx="0">
                  <c:v>926.80410386706967</c:v>
                </c:pt>
                <c:pt idx="1">
                  <c:v>882.2943621719927</c:v>
                </c:pt>
                <c:pt idx="2">
                  <c:v>597.84362821877869</c:v>
                </c:pt>
                <c:pt idx="3">
                  <c:v>394.27021671507447</c:v>
                </c:pt>
                <c:pt idx="4">
                  <c:v>301.31509037569566</c:v>
                </c:pt>
                <c:pt idx="5">
                  <c:v>231.64045480220636</c:v>
                </c:pt>
                <c:pt idx="6">
                  <c:v>170.62257030971875</c:v>
                </c:pt>
                <c:pt idx="7">
                  <c:v>104</c:v>
                </c:pt>
                <c:pt idx="8">
                  <c:v>96.223336161770092</c:v>
                </c:pt>
                <c:pt idx="9">
                  <c:v>91.664637364169337</c:v>
                </c:pt>
                <c:pt idx="10">
                  <c:v>85</c:v>
                </c:pt>
                <c:pt idx="11">
                  <c:v>77.169828926905126</c:v>
                </c:pt>
                <c:pt idx="12">
                  <c:v>64.946151495603161</c:v>
                </c:pt>
                <c:pt idx="13">
                  <c:v>37</c:v>
                </c:pt>
                <c:pt idx="14">
                  <c:v>29</c:v>
                </c:pt>
                <c:pt idx="15">
                  <c:v>27.601840548408301</c:v>
                </c:pt>
                <c:pt idx="16">
                  <c:v>26</c:v>
                </c:pt>
                <c:pt idx="17">
                  <c:v>25</c:v>
                </c:pt>
                <c:pt idx="18">
                  <c:v>23.721316309181425</c:v>
                </c:pt>
                <c:pt idx="19">
                  <c:v>21</c:v>
                </c:pt>
                <c:pt idx="20">
                  <c:v>20</c:v>
                </c:pt>
                <c:pt idx="21">
                  <c:v>18.705637828007276</c:v>
                </c:pt>
                <c:pt idx="22">
                  <c:v>12.830171073094867</c:v>
                </c:pt>
                <c:pt idx="23">
                  <c:v>12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D-4310-9979-1A99DF71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2022'!$B$6:$B$40</c:f>
              <c:strCache>
                <c:ptCount val="35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Maribyrnong</c:v>
                </c:pt>
                <c:pt idx="4">
                  <c:v>Hume</c:v>
                </c:pt>
                <c:pt idx="5">
                  <c:v>Darebin</c:v>
                </c:pt>
                <c:pt idx="6">
                  <c:v>Wyndham</c:v>
                </c:pt>
                <c:pt idx="7">
                  <c:v>Moreland</c:v>
                </c:pt>
                <c:pt idx="8">
                  <c:v>Greater Shepparton</c:v>
                </c:pt>
                <c:pt idx="9">
                  <c:v>Whittlesea</c:v>
                </c:pt>
                <c:pt idx="10">
                  <c:v>Swan Hill</c:v>
                </c:pt>
                <c:pt idx="11">
                  <c:v>Mildura</c:v>
                </c:pt>
                <c:pt idx="12">
                  <c:v>Hobsons Bay</c:v>
                </c:pt>
                <c:pt idx="13">
                  <c:v>Greater Geelong</c:v>
                </c:pt>
                <c:pt idx="14">
                  <c:v>Whitehorse</c:v>
                </c:pt>
                <c:pt idx="15">
                  <c:v>Colac Otway</c:v>
                </c:pt>
                <c:pt idx="16">
                  <c:v>Boroondara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Yarra</c:v>
                </c:pt>
                <c:pt idx="21">
                  <c:v>Monash</c:v>
                </c:pt>
                <c:pt idx="22">
                  <c:v>Moonee Valley</c:v>
                </c:pt>
                <c:pt idx="23">
                  <c:v>East Gippsland</c:v>
                </c:pt>
                <c:pt idx="24">
                  <c:v>Knox</c:v>
                </c:pt>
                <c:pt idx="25">
                  <c:v>Latrobe</c:v>
                </c:pt>
                <c:pt idx="26">
                  <c:v>Ballarat</c:v>
                </c:pt>
                <c:pt idx="27">
                  <c:v>Manningham</c:v>
                </c:pt>
                <c:pt idx="28">
                  <c:v>Banyule</c:v>
                </c:pt>
                <c:pt idx="29">
                  <c:v>Frankston</c:v>
                </c:pt>
                <c:pt idx="30">
                  <c:v>Port Phillip</c:v>
                </c:pt>
                <c:pt idx="31">
                  <c:v>Melbourne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</c:v>
                </c:pt>
              </c:strCache>
            </c:strRef>
          </c:cat>
          <c:val>
            <c:numRef>
              <c:f>'Change June 2022'!$E$6:$E$40</c:f>
              <c:numCache>
                <c:formatCode>#,##0</c:formatCode>
                <c:ptCount val="35"/>
                <c:pt idx="0">
                  <c:v>-1934.7056378280072</c:v>
                </c:pt>
                <c:pt idx="1">
                  <c:v>-498.19589613293033</c:v>
                </c:pt>
                <c:pt idx="2">
                  <c:v>-408.72978328492553</c:v>
                </c:pt>
                <c:pt idx="3">
                  <c:v>-229.77666383822992</c:v>
                </c:pt>
                <c:pt idx="4">
                  <c:v>-229.68490962430434</c:v>
                </c:pt>
                <c:pt idx="5">
                  <c:v>-216</c:v>
                </c:pt>
                <c:pt idx="6">
                  <c:v>-206.35954519779364</c:v>
                </c:pt>
                <c:pt idx="7">
                  <c:v>-184.37742969028125</c:v>
                </c:pt>
                <c:pt idx="8">
                  <c:v>-184</c:v>
                </c:pt>
                <c:pt idx="9">
                  <c:v>-146.15637178122131</c:v>
                </c:pt>
                <c:pt idx="10">
                  <c:v>-74</c:v>
                </c:pt>
                <c:pt idx="11">
                  <c:v>-64</c:v>
                </c:pt>
                <c:pt idx="12">
                  <c:v>-62.278683690818575</c:v>
                </c:pt>
                <c:pt idx="13">
                  <c:v>-60</c:v>
                </c:pt>
                <c:pt idx="14">
                  <c:v>-52.169828926905133</c:v>
                </c:pt>
                <c:pt idx="15">
                  <c:v>-18</c:v>
                </c:pt>
                <c:pt idx="16">
                  <c:v>-18</c:v>
                </c:pt>
                <c:pt idx="17">
                  <c:v>-17.294362171992724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-8</c:v>
                </c:pt>
                <c:pt idx="22">
                  <c:v>-7.0538485043968393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1.1698289269051259</c:v>
                </c:pt>
                <c:pt idx="28">
                  <c:v>5</c:v>
                </c:pt>
                <c:pt idx="29">
                  <c:v>8.127942736517257</c:v>
                </c:pt>
                <c:pt idx="30">
                  <c:v>12</c:v>
                </c:pt>
                <c:pt idx="31">
                  <c:v>14</c:v>
                </c:pt>
                <c:pt idx="32">
                  <c:v>20</c:v>
                </c:pt>
                <c:pt idx="33">
                  <c:v>27.601840548408301</c:v>
                </c:pt>
                <c:pt idx="34">
                  <c:v>81.664637364169337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9-4499-8D71-8816FCA75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E48F6D-914C-4041-B4F7-A5442A92D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023518-5C8F-457E-9550-73EFA04BB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C11906-EFD2-4AA1-B607-D216F1DB1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C85C82-A129-4C8D-8B47-358F3F834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29A1D6-54F5-45D7-890C-D1F100985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908135-8E98-4392-A8C6-911E2FCEF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30AF-E04B-4CBF-829E-B1D281487DB9}">
  <sheetPr>
    <tabColor theme="5" tint="-0.249977111117893"/>
    <pageSetUpPr fitToPage="1"/>
  </sheetPr>
  <dimension ref="B1:M39"/>
  <sheetViews>
    <sheetView showGridLines="0" showRowColHeaders="0" tabSelected="1" zoomScale="90" zoomScaleNormal="90" workbookViewId="0">
      <selection activeCell="M5" sqref="M5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</row>
    <row r="2" spans="2:11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63" t="s">
        <v>2</v>
      </c>
      <c r="C4" s="63"/>
      <c r="D4" s="63"/>
      <c r="E4" s="2"/>
      <c r="F4" s="2"/>
      <c r="G4" s="2"/>
      <c r="H4" s="2"/>
      <c r="I4" s="2"/>
      <c r="J4" s="2"/>
      <c r="K4" s="2"/>
    </row>
    <row r="6" spans="2:11" x14ac:dyDescent="0.35">
      <c r="B6" s="3" t="s">
        <v>3</v>
      </c>
      <c r="C6" s="4" t="s">
        <v>4</v>
      </c>
      <c r="D6" s="4" t="s">
        <v>5</v>
      </c>
    </row>
    <row r="7" spans="2:11" x14ac:dyDescent="0.35">
      <c r="B7" s="5" t="s">
        <v>6</v>
      </c>
      <c r="C7" s="6">
        <v>97</v>
      </c>
      <c r="D7" s="7">
        <f>C7/C$15*100</f>
        <v>2.0246295136714672</v>
      </c>
    </row>
    <row r="8" spans="2:11" x14ac:dyDescent="0.35">
      <c r="B8" s="8" t="s">
        <v>7</v>
      </c>
      <c r="C8" s="9">
        <v>388</v>
      </c>
      <c r="D8" s="7">
        <f t="shared" ref="D8:D14" si="0">C8/C$15*100</f>
        <v>8.0985180546858686</v>
      </c>
    </row>
    <row r="9" spans="2:11" x14ac:dyDescent="0.35">
      <c r="B9" s="8" t="s">
        <v>8</v>
      </c>
      <c r="C9" s="9">
        <v>187</v>
      </c>
      <c r="D9" s="7">
        <f t="shared" si="0"/>
        <v>3.9031517428511791</v>
      </c>
    </row>
    <row r="10" spans="2:11" x14ac:dyDescent="0.35">
      <c r="B10" s="10" t="s">
        <v>9</v>
      </c>
      <c r="C10" s="9">
        <v>84</v>
      </c>
      <c r="D10" s="7">
        <f t="shared" si="0"/>
        <v>1.7532874139010644</v>
      </c>
    </row>
    <row r="11" spans="2:11" x14ac:dyDescent="0.35">
      <c r="B11" s="10" t="s">
        <v>10</v>
      </c>
      <c r="C11" s="9">
        <v>279</v>
      </c>
      <c r="D11" s="7">
        <f t="shared" si="0"/>
        <v>5.8234189104571072</v>
      </c>
    </row>
    <row r="12" spans="2:11" x14ac:dyDescent="0.35">
      <c r="B12" s="10" t="s">
        <v>11</v>
      </c>
      <c r="C12" s="9">
        <v>1690</v>
      </c>
      <c r="D12" s="7">
        <f t="shared" si="0"/>
        <v>35.274472970152374</v>
      </c>
    </row>
    <row r="13" spans="2:11" x14ac:dyDescent="0.35">
      <c r="B13" s="10" t="s">
        <v>12</v>
      </c>
      <c r="C13" s="9">
        <v>1432</v>
      </c>
      <c r="D13" s="7">
        <f t="shared" si="0"/>
        <v>29.889375913170529</v>
      </c>
    </row>
    <row r="14" spans="2:11" x14ac:dyDescent="0.35">
      <c r="B14" s="11" t="s">
        <v>13</v>
      </c>
      <c r="C14" s="9">
        <v>634</v>
      </c>
      <c r="D14" s="7">
        <f t="shared" si="0"/>
        <v>13.233145481110414</v>
      </c>
    </row>
    <row r="15" spans="2:11" x14ac:dyDescent="0.35">
      <c r="B15" s="12" t="s">
        <v>14</v>
      </c>
      <c r="C15" s="13">
        <f>SUM(C7:C14)</f>
        <v>4791</v>
      </c>
      <c r="D15" s="13">
        <f>SUM(D7:D14)</f>
        <v>100</v>
      </c>
    </row>
    <row r="17" spans="2:4" x14ac:dyDescent="0.35">
      <c r="D17" s="14"/>
    </row>
    <row r="18" spans="2:4" x14ac:dyDescent="0.35">
      <c r="D18" s="15"/>
    </row>
    <row r="26" spans="2:4" x14ac:dyDescent="0.35">
      <c r="B26" s="3" t="s">
        <v>15</v>
      </c>
      <c r="C26" s="4" t="s">
        <v>4</v>
      </c>
      <c r="D26" s="4" t="s">
        <v>5</v>
      </c>
    </row>
    <row r="27" spans="2:4" x14ac:dyDescent="0.35">
      <c r="B27" s="5" t="s">
        <v>16</v>
      </c>
      <c r="C27" s="6">
        <v>982</v>
      </c>
      <c r="D27" s="16">
        <f>C27/C$29*100</f>
        <v>20.496764767271969</v>
      </c>
    </row>
    <row r="28" spans="2:4" x14ac:dyDescent="0.35">
      <c r="B28" s="11" t="s">
        <v>17</v>
      </c>
      <c r="C28" s="9">
        <v>3809</v>
      </c>
      <c r="D28" s="16">
        <f>C28/C$29*100</f>
        <v>79.503235232728031</v>
      </c>
    </row>
    <row r="29" spans="2:4" x14ac:dyDescent="0.35">
      <c r="B29" s="12" t="s">
        <v>14</v>
      </c>
      <c r="C29" s="13">
        <f>SUM(C27:C28)</f>
        <v>4791</v>
      </c>
      <c r="D29" s="17">
        <v>100</v>
      </c>
    </row>
    <row r="39" spans="13:13" x14ac:dyDescent="0.3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1258-3385-42F3-AE60-216E41603E77}">
  <sheetPr>
    <tabColor theme="5" tint="-0.249977111117893"/>
    <pageSetUpPr fitToPage="1"/>
  </sheetPr>
  <dimension ref="B1:T28"/>
  <sheetViews>
    <sheetView showGridLines="0" showRowColHeaders="0" zoomScale="90" zoomScaleNormal="90" workbookViewId="0">
      <pane xSplit="12" ySplit="37" topLeftCell="M38" activePane="bottomRight" state="frozen"/>
      <selection activeCell="M5" sqref="M5"/>
      <selection pane="topRight" activeCell="M5" sqref="M5"/>
      <selection pane="bottomLeft" activeCell="M5" sqref="M5"/>
      <selection pane="bottomRight" activeCell="M5" sqref="M5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</row>
    <row r="2" spans="2:20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O2" s="14"/>
    </row>
    <row r="3" spans="2:20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.5" x14ac:dyDescent="0.45">
      <c r="B4" s="63" t="s">
        <v>18</v>
      </c>
      <c r="C4" s="63"/>
      <c r="D4" s="63"/>
      <c r="E4" s="2"/>
      <c r="F4" s="2"/>
      <c r="G4" s="2"/>
      <c r="H4" s="2"/>
      <c r="I4" s="2"/>
      <c r="J4" s="2"/>
      <c r="K4" s="2"/>
    </row>
    <row r="6" spans="2:20" x14ac:dyDescent="0.35">
      <c r="B6" s="3" t="s">
        <v>19</v>
      </c>
      <c r="C6" s="4" t="s">
        <v>4</v>
      </c>
      <c r="D6" s="4" t="s">
        <v>5</v>
      </c>
    </row>
    <row r="7" spans="2:20" x14ac:dyDescent="0.35">
      <c r="B7" s="19" t="s">
        <v>20</v>
      </c>
      <c r="C7" s="6">
        <v>1448</v>
      </c>
      <c r="D7" s="20">
        <f t="shared" ref="D7:D21" si="0">C7/C$22*100</f>
        <v>30.223335420580256</v>
      </c>
    </row>
    <row r="8" spans="2:20" x14ac:dyDescent="0.35">
      <c r="B8" s="19" t="s">
        <v>21</v>
      </c>
      <c r="C8" s="6">
        <v>1423</v>
      </c>
      <c r="D8" s="20">
        <f t="shared" si="0"/>
        <v>29.701523690252557</v>
      </c>
    </row>
    <row r="9" spans="2:20" x14ac:dyDescent="0.35">
      <c r="B9" s="19" t="s">
        <v>22</v>
      </c>
      <c r="C9" s="6">
        <v>502</v>
      </c>
      <c r="D9" s="20">
        <f t="shared" si="0"/>
        <v>10.477979544980171</v>
      </c>
    </row>
    <row r="10" spans="2:20" x14ac:dyDescent="0.35">
      <c r="B10" s="19" t="s">
        <v>23</v>
      </c>
      <c r="C10" s="6">
        <v>468</v>
      </c>
      <c r="D10" s="20">
        <f t="shared" si="0"/>
        <v>9.7683155917345026</v>
      </c>
    </row>
    <row r="11" spans="2:20" x14ac:dyDescent="0.35">
      <c r="B11" s="19" t="s">
        <v>24</v>
      </c>
      <c r="C11" s="6">
        <v>276</v>
      </c>
      <c r="D11" s="20">
        <f t="shared" si="0"/>
        <v>5.7608015028177837</v>
      </c>
      <c r="O11"/>
      <c r="P11"/>
      <c r="Q11"/>
      <c r="R11"/>
      <c r="S11"/>
      <c r="T11"/>
    </row>
    <row r="12" spans="2:20" x14ac:dyDescent="0.35">
      <c r="B12" s="19" t="s">
        <v>25</v>
      </c>
      <c r="C12" s="6">
        <v>154</v>
      </c>
      <c r="D12" s="20">
        <f t="shared" si="0"/>
        <v>3.2143602588186182</v>
      </c>
      <c r="O12"/>
      <c r="P12"/>
      <c r="Q12"/>
      <c r="R12"/>
      <c r="S12"/>
      <c r="T12"/>
    </row>
    <row r="13" spans="2:20" x14ac:dyDescent="0.35">
      <c r="B13" s="19" t="s">
        <v>26</v>
      </c>
      <c r="C13" s="6">
        <v>146</v>
      </c>
      <c r="D13" s="20">
        <f t="shared" si="0"/>
        <v>3.0473805051137548</v>
      </c>
      <c r="O13"/>
      <c r="P13"/>
      <c r="Q13"/>
      <c r="R13"/>
      <c r="S13"/>
      <c r="T13"/>
    </row>
    <row r="14" spans="2:20" x14ac:dyDescent="0.35">
      <c r="B14" s="19" t="s">
        <v>27</v>
      </c>
      <c r="C14" s="6">
        <v>116</v>
      </c>
      <c r="D14" s="20">
        <f t="shared" si="0"/>
        <v>2.4212064287205175</v>
      </c>
      <c r="O14"/>
      <c r="P14"/>
      <c r="Q14"/>
      <c r="R14"/>
      <c r="S14"/>
      <c r="T14"/>
    </row>
    <row r="15" spans="2:20" x14ac:dyDescent="0.35">
      <c r="B15" s="19" t="s">
        <v>28</v>
      </c>
      <c r="C15" s="6">
        <v>73</v>
      </c>
      <c r="D15" s="20">
        <f t="shared" si="0"/>
        <v>1.5236902525568774</v>
      </c>
      <c r="O15"/>
      <c r="P15"/>
      <c r="Q15"/>
      <c r="R15"/>
      <c r="S15"/>
      <c r="T15"/>
    </row>
    <row r="16" spans="2:20" x14ac:dyDescent="0.35">
      <c r="B16" s="19" t="s">
        <v>29</v>
      </c>
      <c r="C16" s="6">
        <v>62</v>
      </c>
      <c r="D16" s="20">
        <f t="shared" si="0"/>
        <v>1.2940930912126904</v>
      </c>
      <c r="O16"/>
      <c r="P16"/>
      <c r="Q16"/>
      <c r="R16"/>
      <c r="S16"/>
      <c r="T16"/>
    </row>
    <row r="17" spans="2:20" x14ac:dyDescent="0.35">
      <c r="B17" s="19" t="s">
        <v>30</v>
      </c>
      <c r="C17" s="6">
        <v>38</v>
      </c>
      <c r="D17" s="20">
        <f t="shared" si="0"/>
        <v>0.79315383009810059</v>
      </c>
      <c r="O17"/>
      <c r="P17"/>
      <c r="Q17"/>
      <c r="R17"/>
      <c r="S17"/>
      <c r="T17"/>
    </row>
    <row r="18" spans="2:20" x14ac:dyDescent="0.35">
      <c r="B18" s="19" t="s">
        <v>31</v>
      </c>
      <c r="C18" s="6">
        <v>31</v>
      </c>
      <c r="D18" s="20">
        <f t="shared" si="0"/>
        <v>0.64704654560634522</v>
      </c>
      <c r="O18"/>
      <c r="P18"/>
      <c r="Q18"/>
      <c r="R18"/>
      <c r="S18"/>
      <c r="T18"/>
    </row>
    <row r="19" spans="2:20" x14ac:dyDescent="0.35">
      <c r="B19" s="19" t="s">
        <v>32</v>
      </c>
      <c r="C19" s="6">
        <v>23</v>
      </c>
      <c r="D19" s="20">
        <f t="shared" si="0"/>
        <v>0.48006679190148199</v>
      </c>
      <c r="O19"/>
      <c r="P19"/>
      <c r="Q19"/>
      <c r="R19"/>
      <c r="S19"/>
      <c r="T19"/>
    </row>
    <row r="20" spans="2:20" x14ac:dyDescent="0.35">
      <c r="B20" s="19" t="s">
        <v>33</v>
      </c>
      <c r="C20" s="6">
        <v>16</v>
      </c>
      <c r="D20" s="20">
        <f t="shared" si="0"/>
        <v>0.33395950740972657</v>
      </c>
      <c r="O20"/>
      <c r="P20"/>
      <c r="Q20"/>
      <c r="R20"/>
      <c r="S20"/>
      <c r="T20"/>
    </row>
    <row r="21" spans="2:20" x14ac:dyDescent="0.35">
      <c r="B21" s="5" t="s">
        <v>34</v>
      </c>
      <c r="C21" s="6">
        <v>15</v>
      </c>
      <c r="D21" s="20">
        <f t="shared" si="0"/>
        <v>0.31308703819661865</v>
      </c>
      <c r="O21"/>
      <c r="P21"/>
      <c r="Q21"/>
      <c r="R21"/>
      <c r="S21"/>
      <c r="T21"/>
    </row>
    <row r="22" spans="2:20" x14ac:dyDescent="0.35">
      <c r="B22" s="12" t="s">
        <v>14</v>
      </c>
      <c r="C22" s="13">
        <f>SUM(C7:C21)</f>
        <v>4791</v>
      </c>
      <c r="D22" s="13">
        <f>SUM(D7:D21)</f>
        <v>100</v>
      </c>
      <c r="O22"/>
      <c r="P22"/>
      <c r="Q22"/>
      <c r="R22"/>
      <c r="S22"/>
      <c r="T22"/>
    </row>
    <row r="23" spans="2:20" x14ac:dyDescent="0.35">
      <c r="B23" s="5"/>
      <c r="C23"/>
      <c r="D23"/>
      <c r="O23"/>
      <c r="P23"/>
      <c r="Q23"/>
      <c r="R23"/>
      <c r="S23"/>
      <c r="T23"/>
    </row>
    <row r="24" spans="2:20" x14ac:dyDescent="0.35">
      <c r="B24" s="5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63357-BE33-4F14-96BE-BD90CD27FCC2}">
  <sheetPr>
    <tabColor theme="5" tint="-0.249977111117893"/>
    <pageSetUpPr fitToPage="1"/>
  </sheetPr>
  <dimension ref="A1:S87"/>
  <sheetViews>
    <sheetView showGridLines="0" showRowColHeaders="0" zoomScale="90" zoomScaleNormal="90" workbookViewId="0">
      <selection activeCell="M5" sqref="M5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21"/>
    </row>
    <row r="2" spans="1:18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P2" s="22" t="s">
        <v>35</v>
      </c>
      <c r="Q2" s="22"/>
      <c r="R2" s="22"/>
    </row>
    <row r="3" spans="1:18" ht="6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45">
      <c r="A4" s="2"/>
      <c r="B4" s="63" t="s">
        <v>36</v>
      </c>
      <c r="C4" s="63"/>
      <c r="D4" s="63"/>
      <c r="E4" s="2"/>
      <c r="F4" s="2"/>
      <c r="G4" s="2"/>
      <c r="H4" s="2"/>
      <c r="I4" s="2"/>
      <c r="J4" s="2"/>
    </row>
    <row r="5" spans="1:18" ht="9" customHeight="1" x14ac:dyDescent="0.35"/>
    <row r="6" spans="1:18" x14ac:dyDescent="0.35">
      <c r="B6" s="3" t="s">
        <v>37</v>
      </c>
      <c r="C6" s="23" t="s">
        <v>4</v>
      </c>
      <c r="D6" s="23" t="s">
        <v>5</v>
      </c>
    </row>
    <row r="7" spans="1:18" x14ac:dyDescent="0.35">
      <c r="B7" s="24" t="s">
        <v>38</v>
      </c>
      <c r="C7" s="25">
        <v>591</v>
      </c>
      <c r="D7" s="20">
        <f>C7/C$75*100</f>
        <v>13.792298716452741</v>
      </c>
    </row>
    <row r="8" spans="1:18" x14ac:dyDescent="0.35">
      <c r="B8" s="24" t="s">
        <v>39</v>
      </c>
      <c r="C8" s="25">
        <v>459</v>
      </c>
      <c r="D8" s="20">
        <f t="shared" ref="D8:D71" si="0">C8/C$75*100</f>
        <v>10.711785297549593</v>
      </c>
      <c r="R8" s="15"/>
    </row>
    <row r="9" spans="1:18" x14ac:dyDescent="0.35">
      <c r="B9" s="24" t="s">
        <v>40</v>
      </c>
      <c r="C9" s="25">
        <v>335</v>
      </c>
      <c r="D9" s="20">
        <f t="shared" si="0"/>
        <v>7.8179696616102685</v>
      </c>
    </row>
    <row r="10" spans="1:18" x14ac:dyDescent="0.35">
      <c r="B10" s="24" t="s">
        <v>41</v>
      </c>
      <c r="C10" s="25">
        <v>168</v>
      </c>
      <c r="D10" s="20">
        <f t="shared" si="0"/>
        <v>3.9206534422403729</v>
      </c>
    </row>
    <row r="11" spans="1:18" x14ac:dyDescent="0.35">
      <c r="B11" s="24" t="s">
        <v>42</v>
      </c>
      <c r="C11" s="25">
        <v>154</v>
      </c>
      <c r="D11" s="20">
        <f t="shared" si="0"/>
        <v>3.5939323220536759</v>
      </c>
    </row>
    <row r="12" spans="1:18" x14ac:dyDescent="0.35">
      <c r="B12" s="24" t="s">
        <v>43</v>
      </c>
      <c r="C12" s="25">
        <v>150</v>
      </c>
      <c r="D12" s="20">
        <f t="shared" si="0"/>
        <v>3.5005834305717616</v>
      </c>
    </row>
    <row r="13" spans="1:18" x14ac:dyDescent="0.35">
      <c r="B13" s="24" t="s">
        <v>44</v>
      </c>
      <c r="C13" s="25">
        <v>138</v>
      </c>
      <c r="D13" s="20">
        <f t="shared" si="0"/>
        <v>3.220536756126021</v>
      </c>
    </row>
    <row r="14" spans="1:18" x14ac:dyDescent="0.35">
      <c r="B14" s="24" t="s">
        <v>45</v>
      </c>
      <c r="C14" s="25">
        <v>136</v>
      </c>
      <c r="D14" s="20">
        <f t="shared" si="0"/>
        <v>3.1738623103850645</v>
      </c>
    </row>
    <row r="15" spans="1:18" x14ac:dyDescent="0.35">
      <c r="B15" s="24" t="s">
        <v>46</v>
      </c>
      <c r="C15" s="25">
        <v>132</v>
      </c>
      <c r="D15" s="20">
        <f t="shared" si="0"/>
        <v>3.0805134189031502</v>
      </c>
    </row>
    <row r="16" spans="1:18" x14ac:dyDescent="0.35">
      <c r="B16" s="24" t="s">
        <v>47</v>
      </c>
      <c r="C16" s="25">
        <v>132</v>
      </c>
      <c r="D16" s="20">
        <f t="shared" si="0"/>
        <v>3.0805134189031502</v>
      </c>
      <c r="Q16" s="15"/>
    </row>
    <row r="17" spans="2:19" x14ac:dyDescent="0.35">
      <c r="B17" s="24" t="s">
        <v>48</v>
      </c>
      <c r="C17" s="25">
        <v>131</v>
      </c>
      <c r="D17" s="20">
        <f t="shared" si="0"/>
        <v>3.057176196032672</v>
      </c>
    </row>
    <row r="18" spans="2:19" x14ac:dyDescent="0.35">
      <c r="B18" s="24" t="s">
        <v>49</v>
      </c>
      <c r="C18" s="25">
        <v>98</v>
      </c>
      <c r="D18" s="20">
        <f t="shared" si="0"/>
        <v>2.2870478413068844</v>
      </c>
    </row>
    <row r="19" spans="2:19" x14ac:dyDescent="0.35">
      <c r="B19" s="24" t="s">
        <v>50</v>
      </c>
      <c r="C19" s="25">
        <v>89</v>
      </c>
      <c r="D19" s="20">
        <f t="shared" si="0"/>
        <v>2.077012835472579</v>
      </c>
    </row>
    <row r="20" spans="2:19" x14ac:dyDescent="0.35">
      <c r="B20" s="24" t="s">
        <v>51</v>
      </c>
      <c r="C20" s="25">
        <v>88</v>
      </c>
      <c r="D20" s="20">
        <f t="shared" si="0"/>
        <v>2.0536756126021003</v>
      </c>
    </row>
    <row r="21" spans="2:19" x14ac:dyDescent="0.35">
      <c r="B21" s="24" t="s">
        <v>52</v>
      </c>
      <c r="C21" s="25">
        <v>75</v>
      </c>
      <c r="D21" s="20">
        <f t="shared" si="0"/>
        <v>1.7502917152858808</v>
      </c>
    </row>
    <row r="22" spans="2:19" x14ac:dyDescent="0.35">
      <c r="B22" s="24" t="s">
        <v>53</v>
      </c>
      <c r="C22" s="25">
        <v>69</v>
      </c>
      <c r="D22" s="20">
        <f t="shared" si="0"/>
        <v>1.6102683780630105</v>
      </c>
    </row>
    <row r="23" spans="2:19" x14ac:dyDescent="0.35">
      <c r="B23" s="24" t="s">
        <v>54</v>
      </c>
      <c r="C23" s="25">
        <v>58</v>
      </c>
      <c r="D23" s="20">
        <f t="shared" si="0"/>
        <v>1.3535589264877479</v>
      </c>
    </row>
    <row r="24" spans="2:19" x14ac:dyDescent="0.35">
      <c r="B24" s="24" t="s">
        <v>55</v>
      </c>
      <c r="C24" s="25">
        <v>58</v>
      </c>
      <c r="D24" s="20">
        <f t="shared" si="0"/>
        <v>1.3535589264877479</v>
      </c>
    </row>
    <row r="25" spans="2:19" x14ac:dyDescent="0.35">
      <c r="B25" s="24" t="s">
        <v>56</v>
      </c>
      <c r="C25" s="25">
        <v>54</v>
      </c>
      <c r="D25" s="20">
        <f t="shared" si="0"/>
        <v>1.2602100350058343</v>
      </c>
    </row>
    <row r="26" spans="2:19" x14ac:dyDescent="0.35">
      <c r="B26" s="24" t="s">
        <v>57</v>
      </c>
      <c r="C26" s="25">
        <v>52</v>
      </c>
      <c r="D26" s="20">
        <f t="shared" si="0"/>
        <v>1.2135355892648776</v>
      </c>
      <c r="S26" s="15"/>
    </row>
    <row r="27" spans="2:19" x14ac:dyDescent="0.35">
      <c r="B27" s="24" t="s">
        <v>58</v>
      </c>
      <c r="C27" s="25">
        <v>51</v>
      </c>
      <c r="D27" s="20">
        <f t="shared" si="0"/>
        <v>1.1901983663943991</v>
      </c>
    </row>
    <row r="28" spans="2:19" x14ac:dyDescent="0.35">
      <c r="B28" s="24" t="s">
        <v>59</v>
      </c>
      <c r="C28" s="25">
        <v>49</v>
      </c>
      <c r="D28" s="20">
        <f t="shared" si="0"/>
        <v>1.1435239206534422</v>
      </c>
    </row>
    <row r="29" spans="2:19" x14ac:dyDescent="0.35">
      <c r="B29" s="24" t="s">
        <v>60</v>
      </c>
      <c r="C29" s="25">
        <v>45</v>
      </c>
      <c r="D29" s="20">
        <f t="shared" si="0"/>
        <v>1.0501750291715286</v>
      </c>
    </row>
    <row r="30" spans="2:19" x14ac:dyDescent="0.35">
      <c r="B30" s="24" t="s">
        <v>61</v>
      </c>
      <c r="C30" s="25">
        <v>40</v>
      </c>
      <c r="D30" s="20">
        <f t="shared" si="0"/>
        <v>0.93348891481913643</v>
      </c>
    </row>
    <row r="31" spans="2:19" x14ac:dyDescent="0.35">
      <c r="B31" s="24" t="s">
        <v>62</v>
      </c>
      <c r="C31" s="25">
        <v>36</v>
      </c>
      <c r="D31" s="20">
        <f t="shared" si="0"/>
        <v>0.84014002333722293</v>
      </c>
    </row>
    <row r="32" spans="2:19" x14ac:dyDescent="0.35">
      <c r="B32" s="24" t="s">
        <v>63</v>
      </c>
      <c r="C32" s="25">
        <v>36</v>
      </c>
      <c r="D32" s="20">
        <f t="shared" si="0"/>
        <v>0.84014002333722293</v>
      </c>
    </row>
    <row r="33" spans="2:4" x14ac:dyDescent="0.35">
      <c r="B33" s="24" t="s">
        <v>64</v>
      </c>
      <c r="C33" s="25">
        <v>35</v>
      </c>
      <c r="D33" s="20">
        <f t="shared" si="0"/>
        <v>0.81680280046674447</v>
      </c>
    </row>
    <row r="34" spans="2:4" x14ac:dyDescent="0.35">
      <c r="B34" s="24" t="s">
        <v>65</v>
      </c>
      <c r="C34" s="25">
        <v>34</v>
      </c>
      <c r="D34" s="20">
        <f t="shared" si="0"/>
        <v>0.79346557759626613</v>
      </c>
    </row>
    <row r="35" spans="2:4" x14ac:dyDescent="0.35">
      <c r="B35" s="24" t="s">
        <v>66</v>
      </c>
      <c r="C35" s="25">
        <v>32</v>
      </c>
      <c r="D35" s="20">
        <f t="shared" si="0"/>
        <v>0.74679113185530921</v>
      </c>
    </row>
    <row r="36" spans="2:4" x14ac:dyDescent="0.35">
      <c r="B36" s="24" t="s">
        <v>67</v>
      </c>
      <c r="C36" s="25">
        <v>32</v>
      </c>
      <c r="D36" s="20">
        <f t="shared" si="0"/>
        <v>0.74679113185530921</v>
      </c>
    </row>
    <row r="37" spans="2:4" x14ac:dyDescent="0.35">
      <c r="B37" s="24" t="s">
        <v>66</v>
      </c>
      <c r="C37" s="25">
        <v>31</v>
      </c>
      <c r="D37" s="20">
        <f t="shared" si="0"/>
        <v>0.72345390898483086</v>
      </c>
    </row>
    <row r="38" spans="2:4" x14ac:dyDescent="0.35">
      <c r="B38" s="24" t="s">
        <v>68</v>
      </c>
      <c r="C38" s="25">
        <v>31</v>
      </c>
      <c r="D38" s="20">
        <f t="shared" si="0"/>
        <v>0.72345390898483086</v>
      </c>
    </row>
    <row r="39" spans="2:4" x14ac:dyDescent="0.35">
      <c r="B39" s="24" t="s">
        <v>69</v>
      </c>
      <c r="C39" s="25">
        <v>30</v>
      </c>
      <c r="D39" s="20">
        <f t="shared" si="0"/>
        <v>0.7001166861143524</v>
      </c>
    </row>
    <row r="40" spans="2:4" x14ac:dyDescent="0.35">
      <c r="B40" s="24" t="s">
        <v>70</v>
      </c>
      <c r="C40" s="25">
        <v>27</v>
      </c>
      <c r="D40" s="20">
        <f t="shared" si="0"/>
        <v>0.63010501750291714</v>
      </c>
    </row>
    <row r="41" spans="2:4" x14ac:dyDescent="0.35">
      <c r="B41" s="24" t="s">
        <v>71</v>
      </c>
      <c r="C41" s="25">
        <v>26</v>
      </c>
      <c r="D41" s="20">
        <f t="shared" si="0"/>
        <v>0.60676779463243879</v>
      </c>
    </row>
    <row r="42" spans="2:4" x14ac:dyDescent="0.35">
      <c r="B42" s="24" t="s">
        <v>72</v>
      </c>
      <c r="C42" s="25">
        <v>26</v>
      </c>
      <c r="D42" s="20">
        <f t="shared" si="0"/>
        <v>0.60676779463243879</v>
      </c>
    </row>
    <row r="43" spans="2:4" x14ac:dyDescent="0.35">
      <c r="B43" s="24" t="s">
        <v>73</v>
      </c>
      <c r="C43" s="25">
        <v>25</v>
      </c>
      <c r="D43" s="20">
        <f t="shared" si="0"/>
        <v>0.58343057176196034</v>
      </c>
    </row>
    <row r="44" spans="2:4" x14ac:dyDescent="0.35">
      <c r="B44" s="24" t="s">
        <v>74</v>
      </c>
      <c r="C44" s="25">
        <v>24</v>
      </c>
      <c r="D44" s="20">
        <f t="shared" si="0"/>
        <v>0.56009334889148188</v>
      </c>
    </row>
    <row r="45" spans="2:4" x14ac:dyDescent="0.35">
      <c r="B45" s="24" t="s">
        <v>75</v>
      </c>
      <c r="C45" s="25">
        <v>24</v>
      </c>
      <c r="D45" s="20">
        <f t="shared" si="0"/>
        <v>0.56009334889148188</v>
      </c>
    </row>
    <row r="46" spans="2:4" x14ac:dyDescent="0.35">
      <c r="B46" s="24" t="s">
        <v>76</v>
      </c>
      <c r="C46" s="25">
        <v>23</v>
      </c>
      <c r="D46" s="20">
        <f t="shared" si="0"/>
        <v>0.53675612602100353</v>
      </c>
    </row>
    <row r="47" spans="2:4" x14ac:dyDescent="0.35">
      <c r="B47" s="24" t="s">
        <v>77</v>
      </c>
      <c r="C47" s="25">
        <v>23</v>
      </c>
      <c r="D47" s="20">
        <f t="shared" si="0"/>
        <v>0.53675612602100353</v>
      </c>
    </row>
    <row r="48" spans="2:4" x14ac:dyDescent="0.35">
      <c r="B48" s="24" t="s">
        <v>78</v>
      </c>
      <c r="C48" s="25">
        <v>23</v>
      </c>
      <c r="D48" s="20">
        <f t="shared" si="0"/>
        <v>0.53675612602100353</v>
      </c>
    </row>
    <row r="49" spans="2:4" x14ac:dyDescent="0.35">
      <c r="B49" s="24" t="s">
        <v>79</v>
      </c>
      <c r="C49" s="25">
        <v>22</v>
      </c>
      <c r="D49" s="20">
        <f t="shared" si="0"/>
        <v>0.51341890315052507</v>
      </c>
    </row>
    <row r="50" spans="2:4" x14ac:dyDescent="0.35">
      <c r="B50" s="24" t="s">
        <v>80</v>
      </c>
      <c r="C50" s="25">
        <v>22</v>
      </c>
      <c r="D50" s="20">
        <f t="shared" si="0"/>
        <v>0.51341890315052507</v>
      </c>
    </row>
    <row r="51" spans="2:4" x14ac:dyDescent="0.35">
      <c r="B51" s="24" t="s">
        <v>81</v>
      </c>
      <c r="C51" s="25">
        <v>22</v>
      </c>
      <c r="D51" s="20">
        <f t="shared" si="0"/>
        <v>0.51341890315052507</v>
      </c>
    </row>
    <row r="52" spans="2:4" x14ac:dyDescent="0.35">
      <c r="B52" s="24" t="s">
        <v>82</v>
      </c>
      <c r="C52" s="25">
        <v>21</v>
      </c>
      <c r="D52" s="20">
        <f t="shared" si="0"/>
        <v>0.49008168028004662</v>
      </c>
    </row>
    <row r="53" spans="2:4" x14ac:dyDescent="0.35">
      <c r="B53" s="24" t="s">
        <v>83</v>
      </c>
      <c r="C53" s="25">
        <v>20</v>
      </c>
      <c r="D53" s="20">
        <f t="shared" si="0"/>
        <v>0.46674445740956821</v>
      </c>
    </row>
    <row r="54" spans="2:4" x14ac:dyDescent="0.35">
      <c r="B54" s="24" t="s">
        <v>84</v>
      </c>
      <c r="C54" s="25">
        <v>19</v>
      </c>
      <c r="D54" s="20">
        <f t="shared" si="0"/>
        <v>0.44340723453908987</v>
      </c>
    </row>
    <row r="55" spans="2:4" x14ac:dyDescent="0.35">
      <c r="B55" s="24" t="s">
        <v>85</v>
      </c>
      <c r="C55" s="25">
        <v>19</v>
      </c>
      <c r="D55" s="20">
        <f t="shared" si="0"/>
        <v>0.44340723453908987</v>
      </c>
    </row>
    <row r="56" spans="2:4" x14ac:dyDescent="0.35">
      <c r="B56" s="24" t="s">
        <v>86</v>
      </c>
      <c r="C56" s="25">
        <v>19</v>
      </c>
      <c r="D56" s="20">
        <f t="shared" si="0"/>
        <v>0.44340723453908987</v>
      </c>
    </row>
    <row r="57" spans="2:4" x14ac:dyDescent="0.35">
      <c r="B57" s="24" t="s">
        <v>87</v>
      </c>
      <c r="C57" s="25">
        <v>19</v>
      </c>
      <c r="D57" s="20">
        <f t="shared" si="0"/>
        <v>0.44340723453908987</v>
      </c>
    </row>
    <row r="58" spans="2:4" x14ac:dyDescent="0.35">
      <c r="B58" s="24" t="s">
        <v>88</v>
      </c>
      <c r="C58" s="25">
        <v>19</v>
      </c>
      <c r="D58" s="20">
        <f t="shared" si="0"/>
        <v>0.44340723453908987</v>
      </c>
    </row>
    <row r="59" spans="2:4" x14ac:dyDescent="0.35">
      <c r="B59" s="24" t="s">
        <v>89</v>
      </c>
      <c r="C59" s="25">
        <v>18</v>
      </c>
      <c r="D59" s="20">
        <f t="shared" si="0"/>
        <v>0.42007001166861146</v>
      </c>
    </row>
    <row r="60" spans="2:4" x14ac:dyDescent="0.35">
      <c r="B60" s="24" t="s">
        <v>90</v>
      </c>
      <c r="C60" s="25">
        <v>17</v>
      </c>
      <c r="D60" s="20">
        <f t="shared" si="0"/>
        <v>0.39673278879813306</v>
      </c>
    </row>
    <row r="61" spans="2:4" x14ac:dyDescent="0.35">
      <c r="B61" s="24" t="s">
        <v>91</v>
      </c>
      <c r="C61" s="25">
        <v>17</v>
      </c>
      <c r="D61" s="20">
        <f t="shared" si="0"/>
        <v>0.39673278879813306</v>
      </c>
    </row>
    <row r="62" spans="2:4" x14ac:dyDescent="0.35">
      <c r="B62" s="24" t="s">
        <v>92</v>
      </c>
      <c r="C62" s="25">
        <v>15</v>
      </c>
      <c r="D62" s="20">
        <f t="shared" si="0"/>
        <v>0.3500583430571762</v>
      </c>
    </row>
    <row r="63" spans="2:4" x14ac:dyDescent="0.35">
      <c r="B63" s="24" t="s">
        <v>93</v>
      </c>
      <c r="C63" s="25">
        <v>15</v>
      </c>
      <c r="D63" s="20">
        <f t="shared" si="0"/>
        <v>0.3500583430571762</v>
      </c>
    </row>
    <row r="64" spans="2:4" x14ac:dyDescent="0.35">
      <c r="B64" s="24" t="s">
        <v>94</v>
      </c>
      <c r="C64" s="25">
        <v>14</v>
      </c>
      <c r="D64" s="20">
        <f t="shared" si="0"/>
        <v>0.3267211201866978</v>
      </c>
    </row>
    <row r="65" spans="2:4" x14ac:dyDescent="0.35">
      <c r="B65" s="24" t="s">
        <v>95</v>
      </c>
      <c r="C65" s="25">
        <v>13</v>
      </c>
      <c r="D65" s="20">
        <f t="shared" si="0"/>
        <v>0.3033838973162194</v>
      </c>
    </row>
    <row r="66" spans="2:4" x14ac:dyDescent="0.35">
      <c r="B66" s="24" t="s">
        <v>96</v>
      </c>
      <c r="C66" s="25">
        <v>13</v>
      </c>
      <c r="D66" s="20">
        <f t="shared" si="0"/>
        <v>0.3033838973162194</v>
      </c>
    </row>
    <row r="67" spans="2:4" x14ac:dyDescent="0.35">
      <c r="B67" s="24" t="s">
        <v>97</v>
      </c>
      <c r="C67" s="25">
        <v>12</v>
      </c>
      <c r="D67" s="20">
        <f t="shared" si="0"/>
        <v>0.28004667444574094</v>
      </c>
    </row>
    <row r="68" spans="2:4" x14ac:dyDescent="0.35">
      <c r="B68" s="24" t="s">
        <v>98</v>
      </c>
      <c r="C68" s="25">
        <v>12</v>
      </c>
      <c r="D68" s="20">
        <f t="shared" si="0"/>
        <v>0.28004667444574094</v>
      </c>
    </row>
    <row r="69" spans="2:4" x14ac:dyDescent="0.35">
      <c r="B69" s="24" t="s">
        <v>99</v>
      </c>
      <c r="C69" s="25">
        <v>12</v>
      </c>
      <c r="D69" s="20">
        <f t="shared" si="0"/>
        <v>0.28004667444574094</v>
      </c>
    </row>
    <row r="70" spans="2:4" x14ac:dyDescent="0.35">
      <c r="B70" s="24" t="s">
        <v>100</v>
      </c>
      <c r="C70" s="25">
        <v>12</v>
      </c>
      <c r="D70" s="20">
        <f t="shared" si="0"/>
        <v>0.28004667444574094</v>
      </c>
    </row>
    <row r="71" spans="2:4" x14ac:dyDescent="0.35">
      <c r="B71" s="24" t="s">
        <v>101</v>
      </c>
      <c r="C71" s="25">
        <v>11</v>
      </c>
      <c r="D71" s="20">
        <f t="shared" si="0"/>
        <v>0.25670945157526254</v>
      </c>
    </row>
    <row r="72" spans="2:4" x14ac:dyDescent="0.35">
      <c r="B72" s="24" t="s">
        <v>102</v>
      </c>
      <c r="C72" s="25">
        <v>11</v>
      </c>
      <c r="D72" s="20">
        <f t="shared" ref="D72:D75" si="1">C72/C$75*100</f>
        <v>0.25670945157526254</v>
      </c>
    </row>
    <row r="73" spans="2:4" x14ac:dyDescent="0.35">
      <c r="B73" s="24" t="s">
        <v>103</v>
      </c>
      <c r="C73" s="25">
        <v>11</v>
      </c>
      <c r="D73" s="20">
        <f t="shared" si="1"/>
        <v>0.25670945157526254</v>
      </c>
    </row>
    <row r="74" spans="2:4" x14ac:dyDescent="0.35">
      <c r="B74" s="24" t="s">
        <v>104</v>
      </c>
      <c r="C74" s="25">
        <v>10</v>
      </c>
      <c r="D74" s="20">
        <f t="shared" si="1"/>
        <v>0.23337222870478411</v>
      </c>
    </row>
    <row r="75" spans="2:4" x14ac:dyDescent="0.35">
      <c r="B75" s="26" t="s">
        <v>105</v>
      </c>
      <c r="C75" s="27">
        <f>SUM(C7:C74)</f>
        <v>4285</v>
      </c>
      <c r="D75" s="28">
        <f t="shared" si="1"/>
        <v>100</v>
      </c>
    </row>
    <row r="76" spans="2:4" x14ac:dyDescent="0.35">
      <c r="B76"/>
      <c r="C76"/>
      <c r="D76"/>
    </row>
    <row r="77" spans="2:4" x14ac:dyDescent="0.35">
      <c r="B77"/>
      <c r="C77"/>
      <c r="D77"/>
    </row>
    <row r="78" spans="2:4" x14ac:dyDescent="0.35">
      <c r="B78"/>
      <c r="C78"/>
      <c r="D78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2039-8E58-4AAE-98A1-FA24770CBB0A}">
  <sheetPr>
    <tabColor theme="5" tint="-0.249977111117893"/>
    <pageSetUpPr fitToPage="1"/>
  </sheetPr>
  <dimension ref="A1:M37"/>
  <sheetViews>
    <sheetView showGridLines="0" showRowColHeaders="0" topLeftCell="A9" zoomScale="90" zoomScaleNormal="90" workbookViewId="0">
      <selection activeCell="M5" sqref="M5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/>
    </row>
    <row r="2" spans="1:13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6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45">
      <c r="A4" s="2"/>
      <c r="B4" s="63" t="s">
        <v>106</v>
      </c>
      <c r="C4" s="63"/>
      <c r="D4" s="63"/>
      <c r="E4" s="2"/>
      <c r="F4" s="2"/>
      <c r="G4" s="2"/>
      <c r="H4" s="2"/>
      <c r="I4" s="2"/>
      <c r="J4" s="2"/>
    </row>
    <row r="5" spans="1:13" ht="9" customHeight="1" x14ac:dyDescent="0.35"/>
    <row r="6" spans="1:13" x14ac:dyDescent="0.35">
      <c r="B6" s="3" t="s">
        <v>107</v>
      </c>
      <c r="C6" s="23" t="s">
        <v>4</v>
      </c>
      <c r="D6" s="23" t="s">
        <v>5</v>
      </c>
    </row>
    <row r="7" spans="1:13" x14ac:dyDescent="0.35">
      <c r="B7" s="29" t="s">
        <v>108</v>
      </c>
      <c r="C7" s="30">
        <v>926.80410386706967</v>
      </c>
      <c r="D7" s="31">
        <f t="shared" ref="D7:D31" si="0">C7/C$32*100</f>
        <v>21.62903392921983</v>
      </c>
    </row>
    <row r="8" spans="1:13" x14ac:dyDescent="0.35">
      <c r="B8" s="32" t="s">
        <v>109</v>
      </c>
      <c r="C8" s="33">
        <v>882.2943621719927</v>
      </c>
      <c r="D8" s="31">
        <f t="shared" si="0"/>
        <v>20.590300167374391</v>
      </c>
    </row>
    <row r="9" spans="1:13" x14ac:dyDescent="0.35">
      <c r="B9" s="32" t="s">
        <v>110</v>
      </c>
      <c r="C9" s="33">
        <v>597.84362821877869</v>
      </c>
      <c r="D9" s="31">
        <f t="shared" si="0"/>
        <v>13.952009993437075</v>
      </c>
    </row>
    <row r="10" spans="1:13" x14ac:dyDescent="0.35">
      <c r="B10" s="32" t="s">
        <v>111</v>
      </c>
      <c r="C10" s="33">
        <v>394.27021671507447</v>
      </c>
      <c r="D10" s="31">
        <f t="shared" si="0"/>
        <v>9.2011719186715162</v>
      </c>
    </row>
    <row r="11" spans="1:13" x14ac:dyDescent="0.35">
      <c r="B11" s="32" t="s">
        <v>112</v>
      </c>
      <c r="C11" s="33">
        <v>301.31509037569566</v>
      </c>
      <c r="D11" s="31">
        <f t="shared" si="0"/>
        <v>7.0318574183359548</v>
      </c>
    </row>
    <row r="12" spans="1:13" x14ac:dyDescent="0.35">
      <c r="B12" s="32" t="s">
        <v>113</v>
      </c>
      <c r="C12" s="33">
        <v>231.64045480220636</v>
      </c>
      <c r="D12" s="31">
        <f t="shared" si="0"/>
        <v>5.4058449195380716</v>
      </c>
    </row>
    <row r="13" spans="1:13" x14ac:dyDescent="0.35">
      <c r="B13" s="32" t="s">
        <v>114</v>
      </c>
      <c r="C13" s="33">
        <v>170.62257030971875</v>
      </c>
      <c r="D13" s="31">
        <f t="shared" si="0"/>
        <v>3.9818569500517791</v>
      </c>
    </row>
    <row r="14" spans="1:13" x14ac:dyDescent="0.35">
      <c r="B14" s="32" t="s">
        <v>115</v>
      </c>
      <c r="C14" s="33">
        <v>104</v>
      </c>
      <c r="D14" s="31">
        <f t="shared" si="0"/>
        <v>2.4270711785297552</v>
      </c>
    </row>
    <row r="15" spans="1:13" x14ac:dyDescent="0.35">
      <c r="B15" s="32" t="s">
        <v>116</v>
      </c>
      <c r="C15" s="33">
        <v>96.223336161770092</v>
      </c>
      <c r="D15" s="31">
        <f t="shared" si="0"/>
        <v>2.2455854413481933</v>
      </c>
    </row>
    <row r="16" spans="1:13" x14ac:dyDescent="0.35">
      <c r="B16" s="32" t="s">
        <v>117</v>
      </c>
      <c r="C16" s="33">
        <v>91.664637364169337</v>
      </c>
      <c r="D16" s="31">
        <f t="shared" si="0"/>
        <v>2.1391980715092029</v>
      </c>
    </row>
    <row r="17" spans="2:4" x14ac:dyDescent="0.35">
      <c r="B17" s="32" t="s">
        <v>118</v>
      </c>
      <c r="C17" s="33">
        <v>85</v>
      </c>
      <c r="D17" s="31">
        <f t="shared" si="0"/>
        <v>1.9836639439906651</v>
      </c>
    </row>
    <row r="18" spans="2:4" x14ac:dyDescent="0.35">
      <c r="B18" s="32" t="s">
        <v>119</v>
      </c>
      <c r="C18" s="33">
        <v>77.169828926905126</v>
      </c>
      <c r="D18" s="31">
        <f t="shared" si="0"/>
        <v>1.8009294965438769</v>
      </c>
    </row>
    <row r="19" spans="2:4" x14ac:dyDescent="0.35">
      <c r="B19" s="32" t="s">
        <v>120</v>
      </c>
      <c r="C19" s="33">
        <v>64.946151495603161</v>
      </c>
      <c r="D19" s="31">
        <f t="shared" si="0"/>
        <v>1.5156628120327458</v>
      </c>
    </row>
    <row r="20" spans="2:4" x14ac:dyDescent="0.35">
      <c r="B20" s="32" t="s">
        <v>121</v>
      </c>
      <c r="C20" s="33">
        <v>37</v>
      </c>
      <c r="D20" s="31">
        <f t="shared" si="0"/>
        <v>0.86347724620770128</v>
      </c>
    </row>
    <row r="21" spans="2:4" x14ac:dyDescent="0.35">
      <c r="B21" s="32" t="s">
        <v>122</v>
      </c>
      <c r="C21" s="33">
        <v>29</v>
      </c>
      <c r="D21" s="31">
        <f t="shared" si="0"/>
        <v>0.67677946324387395</v>
      </c>
    </row>
    <row r="22" spans="2:4" x14ac:dyDescent="0.35">
      <c r="B22" s="32" t="s">
        <v>123</v>
      </c>
      <c r="C22" s="33">
        <v>27.601840548408301</v>
      </c>
      <c r="D22" s="31">
        <f t="shared" si="0"/>
        <v>0.64415030451361266</v>
      </c>
    </row>
    <row r="23" spans="2:4" x14ac:dyDescent="0.35">
      <c r="B23" s="32" t="s">
        <v>101</v>
      </c>
      <c r="C23" s="33">
        <v>26</v>
      </c>
      <c r="D23" s="31">
        <f t="shared" si="0"/>
        <v>0.60676779463243879</v>
      </c>
    </row>
    <row r="24" spans="2:4" x14ac:dyDescent="0.35">
      <c r="B24" s="32" t="s">
        <v>73</v>
      </c>
      <c r="C24" s="33">
        <v>25</v>
      </c>
      <c r="D24" s="31">
        <f t="shared" si="0"/>
        <v>0.58343057176196034</v>
      </c>
    </row>
    <row r="25" spans="2:4" x14ac:dyDescent="0.35">
      <c r="B25" s="32" t="s">
        <v>124</v>
      </c>
      <c r="C25" s="33">
        <v>23.721316309181425</v>
      </c>
      <c r="D25" s="31">
        <f t="shared" si="0"/>
        <v>0.55358964548848133</v>
      </c>
    </row>
    <row r="26" spans="2:4" x14ac:dyDescent="0.35">
      <c r="B26" s="32" t="s">
        <v>125</v>
      </c>
      <c r="C26" s="33">
        <v>21</v>
      </c>
      <c r="D26" s="31">
        <f t="shared" si="0"/>
        <v>0.49008168028004662</v>
      </c>
    </row>
    <row r="27" spans="2:4" x14ac:dyDescent="0.35">
      <c r="B27" s="32" t="s">
        <v>126</v>
      </c>
      <c r="C27" s="33">
        <v>20</v>
      </c>
      <c r="D27" s="31">
        <f t="shared" si="0"/>
        <v>0.46674445740956821</v>
      </c>
    </row>
    <row r="28" spans="2:4" x14ac:dyDescent="0.35">
      <c r="B28" s="32" t="s">
        <v>127</v>
      </c>
      <c r="C28" s="33">
        <v>18.705637828007276</v>
      </c>
      <c r="D28" s="31">
        <f t="shared" si="0"/>
        <v>0.43653763892665753</v>
      </c>
    </row>
    <row r="29" spans="2:4" x14ac:dyDescent="0.35">
      <c r="B29" s="32" t="s">
        <v>128</v>
      </c>
      <c r="C29" s="33">
        <v>12.830171073094867</v>
      </c>
      <c r="D29" s="31">
        <f t="shared" si="0"/>
        <v>0.29942056179918008</v>
      </c>
    </row>
    <row r="30" spans="2:4" x14ac:dyDescent="0.35">
      <c r="B30" s="32" t="s">
        <v>129</v>
      </c>
      <c r="C30" s="33">
        <v>12</v>
      </c>
      <c r="D30" s="31">
        <f t="shared" si="0"/>
        <v>0.28004667444574094</v>
      </c>
    </row>
    <row r="31" spans="2:4" x14ac:dyDescent="0.35">
      <c r="B31" s="32" t="s">
        <v>130</v>
      </c>
      <c r="C31" s="33">
        <v>8.127942736517257</v>
      </c>
      <c r="D31" s="31">
        <f t="shared" si="0"/>
        <v>0.18968361112058943</v>
      </c>
    </row>
    <row r="32" spans="2:4" x14ac:dyDescent="0.35">
      <c r="B32" s="34" t="s">
        <v>14</v>
      </c>
      <c r="C32" s="13">
        <v>4285</v>
      </c>
      <c r="D32" s="13">
        <f>SUM(D7:D31)</f>
        <v>99.994895890412906</v>
      </c>
    </row>
    <row r="33" spans="2:6" x14ac:dyDescent="0.35">
      <c r="B33" s="64" t="s">
        <v>131</v>
      </c>
      <c r="C33" s="64"/>
      <c r="D33" s="64"/>
    </row>
    <row r="34" spans="2:6" x14ac:dyDescent="0.35">
      <c r="B34" s="65"/>
      <c r="C34" s="65"/>
      <c r="D34" s="65"/>
    </row>
    <row r="35" spans="2:6" ht="15" customHeight="1" x14ac:dyDescent="0.35">
      <c r="F35" s="14"/>
    </row>
    <row r="37" spans="2:6" ht="24" customHeight="1" x14ac:dyDescent="0.35">
      <c r="C37" s="15"/>
    </row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9E5F-72AF-4C2C-83D8-273A7927D6AB}">
  <sheetPr>
    <tabColor theme="5" tint="-0.249977111117893"/>
    <pageSetUpPr fitToPage="1"/>
  </sheetPr>
  <dimension ref="A1:U41"/>
  <sheetViews>
    <sheetView zoomScale="90" zoomScaleNormal="90" workbookViewId="0">
      <selection activeCell="M5" sqref="M5"/>
    </sheetView>
  </sheetViews>
  <sheetFormatPr defaultColWidth="9.08984375" defaultRowHeight="14.5" x14ac:dyDescent="0.35"/>
  <cols>
    <col min="1" max="1" width="4.26953125" style="35" customWidth="1"/>
    <col min="2" max="2" width="18.81640625" style="1" customWidth="1"/>
    <col min="3" max="5" width="10.08984375" style="1" customWidth="1"/>
    <col min="6" max="14" width="9.08984375" style="1"/>
    <col min="15" max="15" width="4.36328125" style="35" customWidth="1"/>
    <col min="16" max="16" width="11.90625" style="35" customWidth="1"/>
    <col min="17" max="17" width="7.7265625" style="35" customWidth="1"/>
    <col min="18" max="16384" width="9.08984375" style="1"/>
  </cols>
  <sheetData>
    <row r="1" spans="1:21" ht="18.5" x14ac:dyDescent="0.45">
      <c r="B1" s="61" t="s">
        <v>132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21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1" x14ac:dyDescent="0.35">
      <c r="C3" s="36"/>
      <c r="P3" s="35" t="s">
        <v>133</v>
      </c>
    </row>
    <row r="4" spans="1:21" x14ac:dyDescent="0.35">
      <c r="B4" s="37" t="s">
        <v>134</v>
      </c>
      <c r="C4" s="37"/>
      <c r="O4" s="38">
        <v>1</v>
      </c>
      <c r="P4" s="39" t="s">
        <v>122</v>
      </c>
      <c r="Q4" s="40">
        <v>29</v>
      </c>
      <c r="R4"/>
      <c r="S4"/>
      <c r="T4"/>
      <c r="U4"/>
    </row>
    <row r="5" spans="1:21" x14ac:dyDescent="0.35">
      <c r="B5" s="3" t="s">
        <v>107</v>
      </c>
      <c r="C5" s="23" t="s">
        <v>135</v>
      </c>
      <c r="D5" s="23" t="s">
        <v>136</v>
      </c>
      <c r="E5" s="3" t="s">
        <v>137</v>
      </c>
      <c r="O5" s="41">
        <v>2</v>
      </c>
      <c r="P5" s="42" t="s">
        <v>108</v>
      </c>
      <c r="Q5" s="43">
        <v>926.80410386706967</v>
      </c>
      <c r="R5"/>
      <c r="S5"/>
      <c r="T5"/>
      <c r="U5"/>
    </row>
    <row r="6" spans="1:21" x14ac:dyDescent="0.35">
      <c r="A6" s="44">
        <v>1</v>
      </c>
      <c r="B6" s="19" t="s">
        <v>109</v>
      </c>
      <c r="C6" s="45">
        <v>2817</v>
      </c>
      <c r="D6" s="33">
        <v>882.2943621719927</v>
      </c>
      <c r="E6" s="46">
        <v>-1934.7056378280072</v>
      </c>
      <c r="O6" s="41">
        <v>3</v>
      </c>
      <c r="P6" s="42" t="s">
        <v>123</v>
      </c>
      <c r="Q6" s="43">
        <v>27.601840548408301</v>
      </c>
      <c r="R6"/>
      <c r="S6"/>
      <c r="T6"/>
      <c r="U6"/>
    </row>
    <row r="7" spans="1:21" x14ac:dyDescent="0.35">
      <c r="A7" s="44">
        <v>2</v>
      </c>
      <c r="B7" s="47" t="s">
        <v>108</v>
      </c>
      <c r="C7" s="45">
        <v>1425</v>
      </c>
      <c r="D7" s="33">
        <v>926.80410386706967</v>
      </c>
      <c r="E7" s="46">
        <v>-498.19589613293033</v>
      </c>
      <c r="O7" s="38">
        <v>4</v>
      </c>
      <c r="P7" s="42" t="s">
        <v>111</v>
      </c>
      <c r="Q7" s="43">
        <v>394.27021671507447</v>
      </c>
      <c r="R7"/>
      <c r="S7"/>
      <c r="T7"/>
      <c r="U7"/>
    </row>
    <row r="8" spans="1:21" x14ac:dyDescent="0.35">
      <c r="A8" s="44">
        <v>3</v>
      </c>
      <c r="B8" s="47" t="s">
        <v>111</v>
      </c>
      <c r="C8" s="45">
        <v>803</v>
      </c>
      <c r="D8" s="33">
        <v>394.27021671507447</v>
      </c>
      <c r="E8" s="46">
        <v>-408.72978328492553</v>
      </c>
      <c r="O8" s="41">
        <v>5</v>
      </c>
      <c r="P8" s="42" t="s">
        <v>118</v>
      </c>
      <c r="Q8" s="43">
        <v>85</v>
      </c>
      <c r="R8"/>
      <c r="S8"/>
      <c r="T8"/>
      <c r="U8"/>
    </row>
    <row r="9" spans="1:21" x14ac:dyDescent="0.35">
      <c r="A9" s="44">
        <v>4</v>
      </c>
      <c r="B9" s="47" t="s">
        <v>116</v>
      </c>
      <c r="C9" s="45">
        <v>326</v>
      </c>
      <c r="D9" s="33">
        <v>96.223336161770092</v>
      </c>
      <c r="E9" s="46">
        <v>-229.77666383822992</v>
      </c>
      <c r="O9" s="41">
        <v>6</v>
      </c>
      <c r="P9" s="42" t="s">
        <v>130</v>
      </c>
      <c r="Q9" s="43">
        <v>8.127942736517257</v>
      </c>
      <c r="R9"/>
      <c r="S9"/>
      <c r="T9"/>
      <c r="U9"/>
    </row>
    <row r="10" spans="1:21" x14ac:dyDescent="0.35">
      <c r="A10" s="44">
        <v>5</v>
      </c>
      <c r="B10" s="47" t="s">
        <v>112</v>
      </c>
      <c r="C10" s="45">
        <v>531</v>
      </c>
      <c r="D10" s="33">
        <v>301.31509037569566</v>
      </c>
      <c r="E10" s="46">
        <v>-229.68490962430434</v>
      </c>
      <c r="O10" s="38">
        <v>7</v>
      </c>
      <c r="P10" s="42" t="s">
        <v>109</v>
      </c>
      <c r="Q10" s="43">
        <v>882.2943621719927</v>
      </c>
      <c r="R10"/>
      <c r="S10"/>
      <c r="T10"/>
      <c r="U10"/>
    </row>
    <row r="11" spans="1:21" x14ac:dyDescent="0.35">
      <c r="A11" s="44">
        <v>6</v>
      </c>
      <c r="B11" s="47" t="s">
        <v>118</v>
      </c>
      <c r="C11" s="45">
        <v>301</v>
      </c>
      <c r="D11" s="33">
        <v>85</v>
      </c>
      <c r="E11" s="46">
        <v>-216</v>
      </c>
      <c r="O11" s="41">
        <v>8</v>
      </c>
      <c r="P11" s="42" t="s">
        <v>115</v>
      </c>
      <c r="Q11" s="43">
        <v>104</v>
      </c>
      <c r="R11"/>
      <c r="S11"/>
      <c r="T11"/>
      <c r="U11"/>
    </row>
    <row r="12" spans="1:21" x14ac:dyDescent="0.35">
      <c r="A12" s="44">
        <v>7</v>
      </c>
      <c r="B12" s="47" t="s">
        <v>113</v>
      </c>
      <c r="C12" s="45">
        <v>438</v>
      </c>
      <c r="D12" s="33">
        <v>231.64045480220636</v>
      </c>
      <c r="E12" s="46">
        <v>-206.35954519779364</v>
      </c>
      <c r="O12" s="41">
        <v>9</v>
      </c>
      <c r="P12" s="42" t="s">
        <v>125</v>
      </c>
      <c r="Q12" s="43">
        <v>21</v>
      </c>
      <c r="R12"/>
      <c r="S12"/>
      <c r="T12"/>
      <c r="U12"/>
    </row>
    <row r="13" spans="1:21" x14ac:dyDescent="0.35">
      <c r="A13" s="44">
        <v>8</v>
      </c>
      <c r="B13" s="47" t="s">
        <v>114</v>
      </c>
      <c r="C13" s="45">
        <v>355</v>
      </c>
      <c r="D13" s="33">
        <v>170.62257030971875</v>
      </c>
      <c r="E13" s="46">
        <v>-184.37742969028125</v>
      </c>
      <c r="O13" s="38">
        <v>10</v>
      </c>
      <c r="P13" s="42" t="s">
        <v>124</v>
      </c>
      <c r="Q13" s="43">
        <v>23.721316309181425</v>
      </c>
      <c r="R13"/>
      <c r="S13"/>
      <c r="T13"/>
      <c r="U13"/>
    </row>
    <row r="14" spans="1:21" x14ac:dyDescent="0.35">
      <c r="A14" s="44">
        <v>9</v>
      </c>
      <c r="B14" s="47" t="s">
        <v>125</v>
      </c>
      <c r="C14" s="45">
        <v>205</v>
      </c>
      <c r="D14" s="33">
        <v>21</v>
      </c>
      <c r="E14" s="46">
        <v>-184</v>
      </c>
      <c r="O14" s="41">
        <v>11</v>
      </c>
      <c r="P14" s="42" t="s">
        <v>112</v>
      </c>
      <c r="Q14" s="43">
        <v>301.31509037569566</v>
      </c>
      <c r="R14"/>
      <c r="S14"/>
      <c r="T14"/>
      <c r="U14"/>
    </row>
    <row r="15" spans="1:21" x14ac:dyDescent="0.35">
      <c r="A15" s="44">
        <v>10</v>
      </c>
      <c r="B15" s="47" t="s">
        <v>110</v>
      </c>
      <c r="C15" s="45">
        <v>744</v>
      </c>
      <c r="D15" s="33">
        <v>597.84362821877869</v>
      </c>
      <c r="E15" s="46">
        <v>-146.15637178122131</v>
      </c>
      <c r="O15" s="41">
        <v>12</v>
      </c>
      <c r="P15" s="42" t="s">
        <v>127</v>
      </c>
      <c r="Q15" s="43">
        <v>18.705637828007276</v>
      </c>
      <c r="R15"/>
      <c r="S15"/>
      <c r="T15"/>
      <c r="U15"/>
    </row>
    <row r="16" spans="1:21" x14ac:dyDescent="0.35">
      <c r="A16" s="44">
        <v>11</v>
      </c>
      <c r="B16" s="47" t="s">
        <v>138</v>
      </c>
      <c r="C16" s="45">
        <v>74</v>
      </c>
      <c r="D16" s="33">
        <v>0</v>
      </c>
      <c r="E16" s="46">
        <v>-74</v>
      </c>
      <c r="O16" s="38">
        <v>13</v>
      </c>
      <c r="P16" s="42" t="s">
        <v>119</v>
      </c>
      <c r="Q16" s="43">
        <v>77.169828926905126</v>
      </c>
      <c r="R16"/>
      <c r="S16"/>
      <c r="T16"/>
      <c r="U16"/>
    </row>
    <row r="17" spans="1:21" x14ac:dyDescent="0.35">
      <c r="A17" s="44">
        <v>12</v>
      </c>
      <c r="B17" s="47" t="s">
        <v>73</v>
      </c>
      <c r="C17" s="45">
        <v>89</v>
      </c>
      <c r="D17" s="33">
        <v>25</v>
      </c>
      <c r="E17" s="46">
        <v>-64</v>
      </c>
      <c r="O17" s="41">
        <v>14</v>
      </c>
      <c r="P17" s="42" t="s">
        <v>116</v>
      </c>
      <c r="Q17" s="43">
        <v>96.223336161770092</v>
      </c>
      <c r="R17"/>
      <c r="S17"/>
      <c r="T17"/>
      <c r="U17"/>
    </row>
    <row r="18" spans="1:21" x14ac:dyDescent="0.35">
      <c r="A18" s="44">
        <v>13</v>
      </c>
      <c r="B18" s="47" t="s">
        <v>124</v>
      </c>
      <c r="C18" s="45">
        <v>86</v>
      </c>
      <c r="D18" s="33">
        <v>23.721316309181425</v>
      </c>
      <c r="E18" s="46">
        <v>-62.278683690818575</v>
      </c>
      <c r="O18" s="41">
        <v>15</v>
      </c>
      <c r="P18" s="42" t="s">
        <v>101</v>
      </c>
      <c r="Q18" s="43">
        <v>26</v>
      </c>
      <c r="R18"/>
      <c r="S18"/>
      <c r="T18"/>
      <c r="U18"/>
    </row>
    <row r="19" spans="1:21" x14ac:dyDescent="0.35">
      <c r="A19" s="44">
        <v>14</v>
      </c>
      <c r="B19" s="47" t="s">
        <v>115</v>
      </c>
      <c r="C19" s="45">
        <v>164</v>
      </c>
      <c r="D19" s="33">
        <v>104</v>
      </c>
      <c r="E19" s="46">
        <v>-60</v>
      </c>
      <c r="O19" s="38">
        <v>16</v>
      </c>
      <c r="P19" s="42" t="s">
        <v>117</v>
      </c>
      <c r="Q19" s="43">
        <v>91.664637364169337</v>
      </c>
      <c r="R19"/>
      <c r="S19"/>
      <c r="T19"/>
      <c r="U19"/>
    </row>
    <row r="20" spans="1:21" x14ac:dyDescent="0.35">
      <c r="A20" s="44">
        <v>15</v>
      </c>
      <c r="B20" s="47" t="s">
        <v>128</v>
      </c>
      <c r="C20" s="45">
        <v>65</v>
      </c>
      <c r="D20" s="33">
        <v>12.830171073094867</v>
      </c>
      <c r="E20" s="46">
        <v>-52.169828926905133</v>
      </c>
      <c r="O20" s="41">
        <v>17</v>
      </c>
      <c r="P20" s="42" t="s">
        <v>73</v>
      </c>
      <c r="Q20" s="43">
        <v>25</v>
      </c>
      <c r="R20"/>
      <c r="S20"/>
      <c r="T20"/>
      <c r="U20"/>
    </row>
    <row r="21" spans="1:21" x14ac:dyDescent="0.35">
      <c r="A21" s="44">
        <v>16</v>
      </c>
      <c r="B21" s="47" t="s">
        <v>139</v>
      </c>
      <c r="C21" s="45">
        <v>18</v>
      </c>
      <c r="D21" s="33">
        <v>0</v>
      </c>
      <c r="E21" s="46">
        <v>-18</v>
      </c>
      <c r="O21" s="41">
        <v>18</v>
      </c>
      <c r="P21" s="42" t="s">
        <v>121</v>
      </c>
      <c r="Q21" s="43">
        <v>37</v>
      </c>
      <c r="R21"/>
      <c r="S21"/>
      <c r="T21"/>
      <c r="U21"/>
    </row>
    <row r="22" spans="1:21" x14ac:dyDescent="0.35">
      <c r="A22" s="44">
        <v>17</v>
      </c>
      <c r="B22" s="47" t="s">
        <v>140</v>
      </c>
      <c r="C22" s="45">
        <v>18</v>
      </c>
      <c r="D22" s="33">
        <v>0</v>
      </c>
      <c r="E22" s="46">
        <v>-18</v>
      </c>
      <c r="O22" s="38">
        <v>19</v>
      </c>
      <c r="P22" s="42" t="s">
        <v>120</v>
      </c>
      <c r="Q22" s="43">
        <v>64.946151495603161</v>
      </c>
      <c r="R22"/>
      <c r="S22"/>
      <c r="T22"/>
      <c r="U22"/>
    </row>
    <row r="23" spans="1:21" x14ac:dyDescent="0.35">
      <c r="A23" s="44">
        <v>18</v>
      </c>
      <c r="B23" s="47" t="s">
        <v>127</v>
      </c>
      <c r="C23" s="45">
        <v>36</v>
      </c>
      <c r="D23" s="33">
        <v>18.705637828007276</v>
      </c>
      <c r="E23" s="46">
        <v>-17.294362171992724</v>
      </c>
      <c r="O23" s="41">
        <v>20</v>
      </c>
      <c r="P23" s="42" t="s">
        <v>114</v>
      </c>
      <c r="Q23" s="43">
        <v>170.62257030971875</v>
      </c>
      <c r="R23"/>
      <c r="S23"/>
      <c r="T23"/>
      <c r="U23"/>
    </row>
    <row r="24" spans="1:21" x14ac:dyDescent="0.35">
      <c r="A24" s="44">
        <v>19</v>
      </c>
      <c r="B24" s="47" t="s">
        <v>141</v>
      </c>
      <c r="C24" s="45">
        <v>16</v>
      </c>
      <c r="D24" s="33">
        <v>0</v>
      </c>
      <c r="E24" s="46">
        <v>-16</v>
      </c>
      <c r="O24" s="41">
        <v>21</v>
      </c>
      <c r="P24" s="42" t="s">
        <v>129</v>
      </c>
      <c r="Q24" s="43">
        <v>12</v>
      </c>
      <c r="R24"/>
      <c r="S24"/>
      <c r="T24"/>
      <c r="U24"/>
    </row>
    <row r="25" spans="1:21" x14ac:dyDescent="0.35">
      <c r="A25" s="44">
        <v>20</v>
      </c>
      <c r="B25" s="47" t="s">
        <v>142</v>
      </c>
      <c r="C25" s="45">
        <v>14</v>
      </c>
      <c r="D25" s="33">
        <v>0</v>
      </c>
      <c r="E25" s="46">
        <v>-14</v>
      </c>
      <c r="O25" s="38">
        <v>22</v>
      </c>
      <c r="P25" s="42" t="s">
        <v>126</v>
      </c>
      <c r="Q25" s="43">
        <v>20</v>
      </c>
      <c r="R25"/>
      <c r="S25"/>
      <c r="T25"/>
      <c r="U25"/>
    </row>
    <row r="26" spans="1:21" x14ac:dyDescent="0.35">
      <c r="A26" s="44">
        <v>21</v>
      </c>
      <c r="B26" s="47" t="s">
        <v>143</v>
      </c>
      <c r="C26" s="45">
        <v>13</v>
      </c>
      <c r="D26" s="33">
        <v>0</v>
      </c>
      <c r="E26" s="46">
        <v>-13</v>
      </c>
      <c r="O26" s="41">
        <v>23</v>
      </c>
      <c r="P26" s="42" t="s">
        <v>128</v>
      </c>
      <c r="Q26" s="43">
        <v>12.830171073094867</v>
      </c>
      <c r="R26"/>
      <c r="S26"/>
      <c r="T26"/>
      <c r="U26"/>
    </row>
    <row r="27" spans="1:21" x14ac:dyDescent="0.35">
      <c r="A27" s="44">
        <v>22</v>
      </c>
      <c r="B27" s="47" t="s">
        <v>121</v>
      </c>
      <c r="C27" s="45">
        <v>45</v>
      </c>
      <c r="D27" s="33">
        <v>37</v>
      </c>
      <c r="E27" s="46">
        <v>-8</v>
      </c>
      <c r="O27" s="41">
        <v>24</v>
      </c>
      <c r="P27" s="42" t="s">
        <v>110</v>
      </c>
      <c r="Q27" s="43">
        <v>597.84362821877869</v>
      </c>
      <c r="R27"/>
      <c r="S27"/>
      <c r="T27"/>
      <c r="U27"/>
    </row>
    <row r="28" spans="1:21" x14ac:dyDescent="0.35">
      <c r="A28" s="44">
        <v>23</v>
      </c>
      <c r="B28" s="47" t="s">
        <v>120</v>
      </c>
      <c r="C28" s="45">
        <v>72</v>
      </c>
      <c r="D28" s="33">
        <v>64.946151495603161</v>
      </c>
      <c r="E28" s="46">
        <v>-7.0538485043968393</v>
      </c>
      <c r="O28" s="38">
        <v>25</v>
      </c>
      <c r="P28" s="42" t="s">
        <v>113</v>
      </c>
      <c r="Q28" s="43">
        <v>231.64045480220636</v>
      </c>
      <c r="R28"/>
      <c r="S28"/>
      <c r="T28"/>
      <c r="U28"/>
    </row>
    <row r="29" spans="1:21" x14ac:dyDescent="0.35">
      <c r="A29" s="44">
        <v>24</v>
      </c>
      <c r="B29" s="47" t="s">
        <v>144</v>
      </c>
      <c r="C29" s="45">
        <v>0</v>
      </c>
      <c r="D29" s="33">
        <v>0</v>
      </c>
      <c r="E29" s="46">
        <v>0</v>
      </c>
      <c r="O29" s="48"/>
      <c r="P29" s="48"/>
      <c r="Q29" s="49">
        <f>SUM(Q4:Q28)</f>
        <v>4284.7812889041925</v>
      </c>
      <c r="R29"/>
      <c r="S29"/>
      <c r="T29"/>
      <c r="U29"/>
    </row>
    <row r="30" spans="1:21" x14ac:dyDescent="0.35">
      <c r="A30" s="44">
        <v>25</v>
      </c>
      <c r="B30" s="47" t="s">
        <v>145</v>
      </c>
      <c r="C30" s="45">
        <v>0</v>
      </c>
      <c r="D30" s="33">
        <v>0</v>
      </c>
      <c r="E30" s="46">
        <v>0</v>
      </c>
      <c r="O30" s="48"/>
      <c r="P30" s="48"/>
      <c r="Q30" s="48"/>
      <c r="R30"/>
      <c r="S30"/>
      <c r="T30"/>
      <c r="U30"/>
    </row>
    <row r="31" spans="1:21" x14ac:dyDescent="0.35">
      <c r="A31" s="44">
        <v>26</v>
      </c>
      <c r="B31" s="47" t="s">
        <v>146</v>
      </c>
      <c r="C31" s="45">
        <v>0</v>
      </c>
      <c r="D31" s="33">
        <v>0</v>
      </c>
      <c r="E31" s="46">
        <v>0</v>
      </c>
      <c r="O31" s="48"/>
      <c r="P31" s="48"/>
      <c r="Q31" s="48"/>
      <c r="R31"/>
      <c r="S31"/>
      <c r="T31"/>
      <c r="U31"/>
    </row>
    <row r="32" spans="1:21" x14ac:dyDescent="0.35">
      <c r="A32" s="44">
        <v>27</v>
      </c>
      <c r="B32" s="47" t="s">
        <v>147</v>
      </c>
      <c r="C32" s="45">
        <v>0</v>
      </c>
      <c r="D32" s="33">
        <v>0</v>
      </c>
      <c r="E32" s="46">
        <v>0</v>
      </c>
      <c r="O32" s="48"/>
      <c r="P32" s="48"/>
      <c r="Q32" s="48"/>
      <c r="R32"/>
      <c r="S32"/>
      <c r="T32"/>
      <c r="U32"/>
    </row>
    <row r="33" spans="1:21" x14ac:dyDescent="0.35">
      <c r="A33" s="44">
        <v>28</v>
      </c>
      <c r="B33" s="47" t="s">
        <v>119</v>
      </c>
      <c r="C33" s="45">
        <v>76</v>
      </c>
      <c r="D33" s="33">
        <v>77.169828926905126</v>
      </c>
      <c r="E33" s="46">
        <v>1.1698289269051259</v>
      </c>
      <c r="O33" s="48"/>
      <c r="P33" s="48"/>
      <c r="Q33" s="48"/>
      <c r="R33"/>
      <c r="S33"/>
      <c r="T33"/>
      <c r="U33"/>
    </row>
    <row r="34" spans="1:21" x14ac:dyDescent="0.35">
      <c r="A34" s="44">
        <v>29</v>
      </c>
      <c r="B34" s="47" t="s">
        <v>122</v>
      </c>
      <c r="C34" s="45">
        <v>24</v>
      </c>
      <c r="D34" s="33">
        <v>29</v>
      </c>
      <c r="E34" s="46">
        <v>5</v>
      </c>
      <c r="O34" s="48"/>
      <c r="P34" s="48"/>
      <c r="Q34" s="48"/>
      <c r="R34"/>
      <c r="S34"/>
      <c r="T34"/>
      <c r="U34"/>
    </row>
    <row r="35" spans="1:21" x14ac:dyDescent="0.35">
      <c r="A35" s="44">
        <v>30</v>
      </c>
      <c r="B35" s="47" t="s">
        <v>130</v>
      </c>
      <c r="C35" s="45">
        <v>0</v>
      </c>
      <c r="D35" s="33">
        <v>8.127942736517257</v>
      </c>
      <c r="E35" s="46">
        <v>8.127942736517257</v>
      </c>
      <c r="O35" s="48"/>
      <c r="P35" s="48"/>
      <c r="Q35" s="48"/>
      <c r="R35" s="36"/>
    </row>
    <row r="36" spans="1:21" x14ac:dyDescent="0.35">
      <c r="A36" s="44">
        <v>31</v>
      </c>
      <c r="B36" s="47" t="s">
        <v>129</v>
      </c>
      <c r="C36" s="45">
        <v>0</v>
      </c>
      <c r="D36" s="33">
        <v>12</v>
      </c>
      <c r="E36" s="46">
        <v>12</v>
      </c>
      <c r="O36" s="48"/>
      <c r="P36" s="48"/>
      <c r="Q36" s="48"/>
      <c r="R36" s="36"/>
    </row>
    <row r="37" spans="1:21" x14ac:dyDescent="0.35">
      <c r="A37" s="44">
        <v>32</v>
      </c>
      <c r="B37" s="47" t="s">
        <v>101</v>
      </c>
      <c r="C37" s="45">
        <v>12</v>
      </c>
      <c r="D37" s="33">
        <v>26</v>
      </c>
      <c r="E37" s="46">
        <v>14</v>
      </c>
      <c r="Q37" s="50"/>
      <c r="R37" s="36"/>
    </row>
    <row r="38" spans="1:21" x14ac:dyDescent="0.35">
      <c r="A38" s="44">
        <v>33</v>
      </c>
      <c r="B38" s="47" t="s">
        <v>126</v>
      </c>
      <c r="C38" s="45">
        <v>0</v>
      </c>
      <c r="D38" s="33">
        <v>20</v>
      </c>
      <c r="E38" s="46">
        <v>20</v>
      </c>
    </row>
    <row r="39" spans="1:21" x14ac:dyDescent="0.35">
      <c r="A39" s="44">
        <v>34</v>
      </c>
      <c r="B39" s="47" t="s">
        <v>123</v>
      </c>
      <c r="C39" s="45">
        <v>0</v>
      </c>
      <c r="D39" s="33">
        <v>27.601840548408301</v>
      </c>
      <c r="E39" s="46">
        <v>27.601840548408301</v>
      </c>
    </row>
    <row r="40" spans="1:21" x14ac:dyDescent="0.35">
      <c r="A40" s="44">
        <v>35</v>
      </c>
      <c r="B40" s="5" t="s">
        <v>117</v>
      </c>
      <c r="C40" s="45">
        <v>10</v>
      </c>
      <c r="D40" s="33">
        <v>91.664637364169337</v>
      </c>
      <c r="E40" s="46">
        <v>81.664637364169337</v>
      </c>
    </row>
    <row r="41" spans="1:21" x14ac:dyDescent="0.35">
      <c r="B41" s="12" t="s">
        <v>148</v>
      </c>
      <c r="C41" s="51">
        <f>SUM(C6:C40)</f>
        <v>8777</v>
      </c>
      <c r="D41" s="51">
        <f>SUM(D6:D40)</f>
        <v>4284.7812889041934</v>
      </c>
      <c r="E41" s="51">
        <f>SUM(E6:E40)</f>
        <v>-4492.2187110958066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8E6D-D33C-46C7-BC7A-6D33B6ADEF52}">
  <sheetPr>
    <tabColor theme="5" tint="-0.249977111117893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M5" sqref="M5"/>
      <selection pane="topRight" activeCell="M5" sqref="M5"/>
      <selection pane="bottomLeft" activeCell="M5" sqref="M5"/>
      <selection pane="bottomRight" activeCell="M5" sqref="M5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55" customWidth="1"/>
    <col min="5" max="5" width="3.36328125" customWidth="1"/>
    <col min="6" max="6" width="17.81640625" customWidth="1"/>
    <col min="7" max="8" width="10" style="58" customWidth="1"/>
    <col min="9" max="9" width="3.36328125" customWidth="1"/>
    <col min="10" max="10" width="50.26953125" customWidth="1"/>
    <col min="11" max="11" width="10" style="55" customWidth="1"/>
    <col min="12" max="12" width="10" customWidth="1"/>
    <col min="13" max="13" width="44.81640625" customWidth="1"/>
    <col min="14" max="14" width="28.6328125" customWidth="1"/>
    <col min="15" max="15" width="10" style="60" customWidth="1"/>
    <col min="16" max="16" width="10" style="59" customWidth="1"/>
    <col min="17" max="17" width="3" style="59" customWidth="1"/>
    <col min="18" max="18" width="15.36328125" style="59" customWidth="1"/>
    <col min="19" max="19" width="8.7265625" style="59"/>
  </cols>
  <sheetData>
    <row r="1" spans="2:21" ht="26" x14ac:dyDescent="0.6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21"/>
      <c r="N1" s="67" t="s">
        <v>149</v>
      </c>
      <c r="O1" s="52"/>
      <c r="P1" s="68" t="s">
        <v>150</v>
      </c>
      <c r="Q1" s="68"/>
      <c r="R1" s="68"/>
      <c r="S1" s="52"/>
    </row>
    <row r="2" spans="2:21" x14ac:dyDescent="0.3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  <c r="N2" s="67"/>
      <c r="O2" s="52" t="s">
        <v>151</v>
      </c>
      <c r="P2" s="68"/>
      <c r="Q2" s="68"/>
      <c r="R2" s="68"/>
      <c r="S2" s="52"/>
    </row>
    <row r="3" spans="2:21" ht="5.25" hidden="1" customHeight="1" x14ac:dyDescent="0.35">
      <c r="B3" s="1"/>
      <c r="C3" s="15"/>
      <c r="D3" s="15"/>
      <c r="E3" s="1"/>
      <c r="F3" s="1"/>
      <c r="G3" s="53"/>
      <c r="H3" s="53"/>
      <c r="I3" s="1"/>
      <c r="J3" s="1"/>
      <c r="K3" s="15"/>
      <c r="L3" s="1"/>
      <c r="M3" s="1"/>
      <c r="N3" s="67"/>
      <c r="O3" s="54"/>
      <c r="P3" s="52"/>
      <c r="Q3" s="52"/>
      <c r="R3" s="52"/>
      <c r="S3" s="52"/>
    </row>
    <row r="4" spans="2:21" ht="5.25" hidden="1" customHeight="1" x14ac:dyDescent="0.35">
      <c r="B4" s="1"/>
      <c r="C4" s="15"/>
      <c r="D4" s="15"/>
      <c r="E4" s="1"/>
      <c r="F4" s="1"/>
      <c r="G4" s="53"/>
      <c r="H4" s="53"/>
      <c r="I4" s="1"/>
      <c r="J4" s="1"/>
      <c r="K4" s="15"/>
      <c r="L4" s="1"/>
      <c r="M4" s="1"/>
      <c r="N4" s="67"/>
      <c r="O4" s="54"/>
      <c r="P4" s="52"/>
      <c r="Q4" s="52"/>
      <c r="R4" s="52"/>
      <c r="S4" s="52"/>
    </row>
    <row r="5" spans="2:21" ht="12" customHeight="1" x14ac:dyDescent="0.35">
      <c r="B5" s="3" t="s">
        <v>15</v>
      </c>
      <c r="C5" s="23" t="s">
        <v>4</v>
      </c>
      <c r="D5" s="23" t="s">
        <v>5</v>
      </c>
      <c r="E5" s="5"/>
      <c r="F5" s="3" t="s">
        <v>19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67"/>
      <c r="O5" s="52"/>
      <c r="P5" s="52"/>
      <c r="Q5" s="52"/>
      <c r="R5" s="52"/>
      <c r="S5" s="52"/>
    </row>
    <row r="6" spans="2:21" ht="12" customHeight="1" x14ac:dyDescent="0.35">
      <c r="B6" s="5" t="s">
        <v>16</v>
      </c>
      <c r="C6" s="6">
        <v>982</v>
      </c>
      <c r="D6" s="16">
        <f>C6/C$8*100</f>
        <v>20.496764767271969</v>
      </c>
      <c r="E6" s="5"/>
      <c r="F6" s="19" t="s">
        <v>20</v>
      </c>
      <c r="G6" s="6">
        <v>1448</v>
      </c>
      <c r="H6" s="20">
        <f>G6/G$21*100</f>
        <v>30.223335420580256</v>
      </c>
      <c r="I6" s="5"/>
      <c r="J6" s="24" t="s">
        <v>38</v>
      </c>
      <c r="K6" s="25">
        <v>591</v>
      </c>
      <c r="L6" s="20">
        <f>K6/K$74*100</f>
        <v>13.792298716452741</v>
      </c>
      <c r="M6" s="1"/>
      <c r="N6" s="1"/>
      <c r="O6" s="52"/>
      <c r="P6" s="52"/>
      <c r="Q6" s="52"/>
      <c r="R6" s="52"/>
      <c r="S6" s="52"/>
    </row>
    <row r="7" spans="2:21" ht="12" customHeight="1" x14ac:dyDescent="0.35">
      <c r="B7" s="11" t="s">
        <v>17</v>
      </c>
      <c r="C7" s="9">
        <v>3809</v>
      </c>
      <c r="D7" s="16">
        <f>C7/C$8*100</f>
        <v>79.503235232728031</v>
      </c>
      <c r="E7" s="5"/>
      <c r="F7" s="19" t="s">
        <v>21</v>
      </c>
      <c r="G7" s="6">
        <v>1423</v>
      </c>
      <c r="H7" s="20">
        <f t="shared" ref="H7:H20" si="0">G7/G$21*100</f>
        <v>29.701523690252557</v>
      </c>
      <c r="I7" s="5"/>
      <c r="J7" s="24" t="s">
        <v>39</v>
      </c>
      <c r="K7" s="25">
        <v>459</v>
      </c>
      <c r="L7" s="20">
        <f t="shared" ref="L7:L70" si="1">K7/K$74*100</f>
        <v>10.711785297549593</v>
      </c>
      <c r="M7" s="14"/>
      <c r="N7" s="1"/>
      <c r="O7" s="52"/>
      <c r="P7" s="52"/>
      <c r="Q7" s="52"/>
      <c r="R7" s="52"/>
      <c r="S7" s="52"/>
      <c r="T7" s="55"/>
    </row>
    <row r="8" spans="2:21" ht="12" customHeight="1" x14ac:dyDescent="0.35">
      <c r="B8" s="12" t="s">
        <v>14</v>
      </c>
      <c r="C8" s="13">
        <f>SUM(C6:C7)</f>
        <v>4791</v>
      </c>
      <c r="D8" s="17">
        <v>100</v>
      </c>
      <c r="E8" s="5"/>
      <c r="F8" s="19" t="s">
        <v>22</v>
      </c>
      <c r="G8" s="6">
        <v>502</v>
      </c>
      <c r="H8" s="20">
        <f t="shared" si="0"/>
        <v>10.477979544980171</v>
      </c>
      <c r="I8" s="5"/>
      <c r="J8" s="24" t="s">
        <v>40</v>
      </c>
      <c r="K8" s="25">
        <v>335</v>
      </c>
      <c r="L8" s="20">
        <f t="shared" si="1"/>
        <v>7.8179696616102685</v>
      </c>
      <c r="M8" s="1"/>
      <c r="N8" s="1"/>
      <c r="O8" s="52"/>
      <c r="P8" s="52"/>
      <c r="Q8" s="52"/>
      <c r="R8" s="52"/>
      <c r="S8" s="52"/>
      <c r="T8" s="55"/>
    </row>
    <row r="9" spans="2:21" ht="12" customHeight="1" x14ac:dyDescent="0.35">
      <c r="B9" s="5"/>
      <c r="C9" s="56"/>
      <c r="D9" s="56"/>
      <c r="E9" s="5"/>
      <c r="F9" s="19" t="s">
        <v>23</v>
      </c>
      <c r="G9" s="6">
        <v>468</v>
      </c>
      <c r="H9" s="20">
        <f t="shared" si="0"/>
        <v>9.7683155917345026</v>
      </c>
      <c r="I9" s="5"/>
      <c r="J9" s="24" t="s">
        <v>41</v>
      </c>
      <c r="K9" s="25">
        <v>168</v>
      </c>
      <c r="L9" s="20">
        <f t="shared" si="1"/>
        <v>3.9206534422403729</v>
      </c>
      <c r="M9" s="1"/>
      <c r="N9" s="1"/>
      <c r="O9" s="52"/>
      <c r="P9" s="52"/>
      <c r="Q9" s="52"/>
      <c r="R9" s="52"/>
      <c r="S9" s="52"/>
      <c r="T9" s="55"/>
    </row>
    <row r="10" spans="2:21" ht="12" customHeight="1" x14ac:dyDescent="0.35">
      <c r="B10" s="3" t="s">
        <v>3</v>
      </c>
      <c r="C10" s="23" t="s">
        <v>4</v>
      </c>
      <c r="D10" s="23" t="s">
        <v>5</v>
      </c>
      <c r="E10" s="5"/>
      <c r="F10" s="19" t="s">
        <v>24</v>
      </c>
      <c r="G10" s="6">
        <v>276</v>
      </c>
      <c r="H10" s="20">
        <f t="shared" si="0"/>
        <v>5.7608015028177837</v>
      </c>
      <c r="I10" s="5"/>
      <c r="J10" s="24" t="s">
        <v>42</v>
      </c>
      <c r="K10" s="25">
        <v>154</v>
      </c>
      <c r="L10" s="20">
        <f t="shared" si="1"/>
        <v>3.5939323220536759</v>
      </c>
      <c r="M10" s="1"/>
      <c r="N10" s="1"/>
      <c r="O10" s="52"/>
      <c r="P10" s="52"/>
      <c r="Q10" s="52"/>
      <c r="R10" s="52"/>
      <c r="S10" s="52"/>
    </row>
    <row r="11" spans="2:21" ht="12" customHeight="1" x14ac:dyDescent="0.35">
      <c r="B11" s="5" t="s">
        <v>6</v>
      </c>
      <c r="C11" s="6">
        <v>97</v>
      </c>
      <c r="D11" s="20">
        <f>C11/C$19*100</f>
        <v>2.0246295136714672</v>
      </c>
      <c r="E11" s="5"/>
      <c r="F11" s="19" t="s">
        <v>25</v>
      </c>
      <c r="G11" s="6">
        <v>154</v>
      </c>
      <c r="H11" s="20">
        <f t="shared" si="0"/>
        <v>3.2143602588186182</v>
      </c>
      <c r="I11" s="5"/>
      <c r="J11" s="24" t="s">
        <v>43</v>
      </c>
      <c r="K11" s="25">
        <v>150</v>
      </c>
      <c r="L11" s="20">
        <f t="shared" si="1"/>
        <v>3.5005834305717616</v>
      </c>
      <c r="M11" s="1"/>
      <c r="N11" s="1"/>
      <c r="O11" s="52"/>
      <c r="P11" s="52"/>
      <c r="Q11" s="52"/>
      <c r="R11" s="52"/>
      <c r="S11" s="52"/>
      <c r="U11" s="55"/>
    </row>
    <row r="12" spans="2:21" ht="12" customHeight="1" x14ac:dyDescent="0.35">
      <c r="B12" s="8" t="s">
        <v>7</v>
      </c>
      <c r="C12" s="9">
        <v>388</v>
      </c>
      <c r="D12" s="20">
        <f t="shared" ref="D12:D18" si="2">C12/C$19*100</f>
        <v>8.0985180546858686</v>
      </c>
      <c r="E12" s="5"/>
      <c r="F12" s="19" t="s">
        <v>26</v>
      </c>
      <c r="G12" s="6">
        <v>146</v>
      </c>
      <c r="H12" s="20">
        <f t="shared" si="0"/>
        <v>3.0473805051137548</v>
      </c>
      <c r="I12" s="5"/>
      <c r="J12" s="24" t="s">
        <v>44</v>
      </c>
      <c r="K12" s="25">
        <v>138</v>
      </c>
      <c r="L12" s="20">
        <f t="shared" si="1"/>
        <v>3.220536756126021</v>
      </c>
      <c r="M12" s="1"/>
      <c r="N12" s="1"/>
      <c r="O12" s="52"/>
      <c r="P12" s="52"/>
      <c r="Q12" s="52"/>
      <c r="R12" s="52"/>
      <c r="S12" s="52"/>
    </row>
    <row r="13" spans="2:21" ht="12" customHeight="1" x14ac:dyDescent="0.35">
      <c r="B13" s="8" t="s">
        <v>8</v>
      </c>
      <c r="C13" s="9">
        <v>187</v>
      </c>
      <c r="D13" s="20">
        <f t="shared" si="2"/>
        <v>3.9031517428511791</v>
      </c>
      <c r="E13" s="5"/>
      <c r="F13" s="19" t="s">
        <v>27</v>
      </c>
      <c r="G13" s="6">
        <v>116</v>
      </c>
      <c r="H13" s="20">
        <f t="shared" si="0"/>
        <v>2.4212064287205175</v>
      </c>
      <c r="I13" s="5"/>
      <c r="J13" s="24" t="s">
        <v>45</v>
      </c>
      <c r="K13" s="25">
        <v>136</v>
      </c>
      <c r="L13" s="20">
        <f t="shared" si="1"/>
        <v>3.1738623103850645</v>
      </c>
      <c r="M13" s="5"/>
      <c r="N13" s="1"/>
      <c r="O13" s="52"/>
      <c r="P13" s="52"/>
      <c r="Q13" s="52"/>
      <c r="R13" s="52"/>
      <c r="S13" s="52"/>
    </row>
    <row r="14" spans="2:21" ht="12" customHeight="1" x14ac:dyDescent="0.35">
      <c r="B14" s="10" t="s">
        <v>9</v>
      </c>
      <c r="C14" s="9">
        <v>84</v>
      </c>
      <c r="D14" s="20">
        <f t="shared" si="2"/>
        <v>1.7532874139010644</v>
      </c>
      <c r="E14" s="5"/>
      <c r="F14" s="19" t="s">
        <v>28</v>
      </c>
      <c r="G14" s="6">
        <v>73</v>
      </c>
      <c r="H14" s="20">
        <f t="shared" si="0"/>
        <v>1.5236902525568774</v>
      </c>
      <c r="I14" s="5"/>
      <c r="J14" s="24" t="s">
        <v>46</v>
      </c>
      <c r="K14" s="25">
        <v>132</v>
      </c>
      <c r="L14" s="20">
        <f t="shared" si="1"/>
        <v>3.0805134189031502</v>
      </c>
      <c r="M14" s="5"/>
      <c r="N14" s="1"/>
      <c r="O14" s="52"/>
      <c r="P14" s="52"/>
      <c r="Q14" s="52"/>
      <c r="R14" s="52"/>
      <c r="S14" s="52"/>
      <c r="U14" s="55"/>
    </row>
    <row r="15" spans="2:21" ht="12" customHeight="1" x14ac:dyDescent="0.35">
      <c r="B15" s="10" t="s">
        <v>10</v>
      </c>
      <c r="C15" s="9">
        <v>279</v>
      </c>
      <c r="D15" s="20">
        <f t="shared" si="2"/>
        <v>5.8234189104571072</v>
      </c>
      <c r="E15" s="5"/>
      <c r="F15" s="19" t="s">
        <v>29</v>
      </c>
      <c r="G15" s="6">
        <v>62</v>
      </c>
      <c r="H15" s="20">
        <f t="shared" si="0"/>
        <v>1.2940930912126904</v>
      </c>
      <c r="I15" s="5"/>
      <c r="J15" s="24" t="s">
        <v>47</v>
      </c>
      <c r="K15" s="25">
        <v>132</v>
      </c>
      <c r="L15" s="20">
        <f t="shared" si="1"/>
        <v>3.0805134189031502</v>
      </c>
      <c r="M15" s="5"/>
      <c r="N15" s="1"/>
      <c r="O15" s="52"/>
      <c r="P15" s="52"/>
      <c r="Q15" s="52"/>
      <c r="R15" s="52"/>
      <c r="S15" s="52"/>
      <c r="U15" s="55"/>
    </row>
    <row r="16" spans="2:21" ht="12" customHeight="1" x14ac:dyDescent="0.35">
      <c r="B16" s="10" t="s">
        <v>11</v>
      </c>
      <c r="C16" s="9">
        <v>1690</v>
      </c>
      <c r="D16" s="20">
        <f t="shared" si="2"/>
        <v>35.274472970152374</v>
      </c>
      <c r="E16" s="5"/>
      <c r="F16" s="19" t="s">
        <v>30</v>
      </c>
      <c r="G16" s="6">
        <v>38</v>
      </c>
      <c r="H16" s="20">
        <f t="shared" si="0"/>
        <v>0.79315383009810059</v>
      </c>
      <c r="I16" s="5"/>
      <c r="J16" s="24" t="s">
        <v>48</v>
      </c>
      <c r="K16" s="25">
        <v>131</v>
      </c>
      <c r="L16" s="20">
        <f t="shared" si="1"/>
        <v>3.057176196032672</v>
      </c>
      <c r="M16" s="5"/>
      <c r="N16" s="1"/>
      <c r="O16" s="52"/>
      <c r="P16" s="52"/>
      <c r="Q16" s="52"/>
      <c r="R16" s="52"/>
      <c r="S16" s="52"/>
      <c r="U16" s="55"/>
    </row>
    <row r="17" spans="2:21" ht="12" customHeight="1" x14ac:dyDescent="0.35">
      <c r="B17" s="10" t="s">
        <v>12</v>
      </c>
      <c r="C17" s="9">
        <v>1432</v>
      </c>
      <c r="D17" s="20">
        <f t="shared" si="2"/>
        <v>29.889375913170529</v>
      </c>
      <c r="E17" s="5"/>
      <c r="F17" s="19" t="s">
        <v>31</v>
      </c>
      <c r="G17" s="6">
        <v>31</v>
      </c>
      <c r="H17" s="20">
        <f t="shared" si="0"/>
        <v>0.64704654560634522</v>
      </c>
      <c r="I17" s="5"/>
      <c r="J17" s="24" t="s">
        <v>49</v>
      </c>
      <c r="K17" s="25">
        <v>98</v>
      </c>
      <c r="L17" s="20">
        <f t="shared" si="1"/>
        <v>2.2870478413068844</v>
      </c>
      <c r="M17" s="5"/>
      <c r="N17" s="1"/>
      <c r="O17" s="52"/>
      <c r="P17" s="52"/>
      <c r="Q17" s="52"/>
      <c r="R17" s="52"/>
      <c r="S17" s="52"/>
    </row>
    <row r="18" spans="2:21" ht="12" customHeight="1" x14ac:dyDescent="0.35">
      <c r="B18" s="11" t="s">
        <v>13</v>
      </c>
      <c r="C18" s="9">
        <v>634</v>
      </c>
      <c r="D18" s="20">
        <f t="shared" si="2"/>
        <v>13.233145481110414</v>
      </c>
      <c r="E18" s="5"/>
      <c r="F18" s="19" t="s">
        <v>32</v>
      </c>
      <c r="G18" s="6">
        <v>23</v>
      </c>
      <c r="H18" s="20">
        <f t="shared" si="0"/>
        <v>0.48006679190148199</v>
      </c>
      <c r="I18" s="5"/>
      <c r="J18" s="24" t="s">
        <v>50</v>
      </c>
      <c r="K18" s="25">
        <v>89</v>
      </c>
      <c r="L18" s="20">
        <f t="shared" si="1"/>
        <v>2.077012835472579</v>
      </c>
      <c r="M18" s="5"/>
      <c r="N18" s="1"/>
      <c r="O18" s="52"/>
      <c r="P18" s="52"/>
      <c r="Q18" s="52"/>
      <c r="R18" s="52"/>
      <c r="S18" s="52"/>
      <c r="U18" s="55"/>
    </row>
    <row r="19" spans="2:21" ht="12" customHeight="1" x14ac:dyDescent="0.35">
      <c r="B19" s="12" t="s">
        <v>14</v>
      </c>
      <c r="C19" s="13">
        <f>SUM(C11:C18)</f>
        <v>4791</v>
      </c>
      <c r="D19" s="13">
        <f>SUM(D11:D18)</f>
        <v>100</v>
      </c>
      <c r="E19" s="5"/>
      <c r="F19" s="19" t="s">
        <v>33</v>
      </c>
      <c r="G19" s="6">
        <v>16</v>
      </c>
      <c r="H19" s="20">
        <f t="shared" si="0"/>
        <v>0.33395950740972657</v>
      </c>
      <c r="I19" s="5"/>
      <c r="J19" s="24" t="s">
        <v>51</v>
      </c>
      <c r="K19" s="25">
        <v>88</v>
      </c>
      <c r="L19" s="20">
        <f t="shared" si="1"/>
        <v>2.0536756126021003</v>
      </c>
      <c r="M19" s="5"/>
      <c r="N19" s="1"/>
      <c r="O19" s="52"/>
      <c r="P19" s="52"/>
      <c r="Q19" s="52"/>
      <c r="R19" s="52"/>
      <c r="S19" s="52"/>
      <c r="U19" s="55"/>
    </row>
    <row r="20" spans="2:21" ht="12" customHeight="1" x14ac:dyDescent="0.35">
      <c r="B20" s="5"/>
      <c r="C20" s="56"/>
      <c r="D20" s="56"/>
      <c r="E20" s="5"/>
      <c r="F20" s="19" t="s">
        <v>34</v>
      </c>
      <c r="G20" s="6">
        <v>15</v>
      </c>
      <c r="H20" s="20">
        <f t="shared" si="0"/>
        <v>0.31308703819661865</v>
      </c>
      <c r="I20" s="5"/>
      <c r="J20" s="24" t="s">
        <v>52</v>
      </c>
      <c r="K20" s="25">
        <v>75</v>
      </c>
      <c r="L20" s="20">
        <f t="shared" si="1"/>
        <v>1.7502917152858808</v>
      </c>
      <c r="M20" s="5"/>
      <c r="N20" s="1"/>
      <c r="O20" s="52"/>
      <c r="P20" s="52"/>
      <c r="Q20" s="52"/>
      <c r="R20" s="52"/>
      <c r="S20" s="52"/>
      <c r="U20" s="55"/>
    </row>
    <row r="21" spans="2:21" ht="12" customHeight="1" x14ac:dyDescent="0.35">
      <c r="B21" s="3" t="s">
        <v>107</v>
      </c>
      <c r="C21" s="23" t="s">
        <v>4</v>
      </c>
      <c r="D21" s="23" t="s">
        <v>5</v>
      </c>
      <c r="E21" s="5"/>
      <c r="F21" s="12" t="s">
        <v>14</v>
      </c>
      <c r="G21" s="13">
        <v>4791</v>
      </c>
      <c r="H21" s="13">
        <f>SUM(H6:H20)</f>
        <v>100</v>
      </c>
      <c r="I21" s="5"/>
      <c r="J21" s="24" t="s">
        <v>53</v>
      </c>
      <c r="K21" s="25">
        <v>69</v>
      </c>
      <c r="L21" s="20">
        <f t="shared" si="1"/>
        <v>1.6102683780630105</v>
      </c>
      <c r="M21" s="5"/>
      <c r="N21" s="1"/>
      <c r="O21" s="52"/>
      <c r="P21" s="52"/>
      <c r="Q21" s="52"/>
      <c r="R21" s="52"/>
      <c r="S21" s="52"/>
      <c r="U21" s="55"/>
    </row>
    <row r="22" spans="2:21" ht="12" customHeight="1" x14ac:dyDescent="0.35">
      <c r="B22" s="57" t="s">
        <v>108</v>
      </c>
      <c r="C22" s="6">
        <v>926.80410386706967</v>
      </c>
      <c r="D22" s="20">
        <f t="shared" ref="D22:D45" si="3">C22/C$47*100</f>
        <v>21.62903392921983</v>
      </c>
      <c r="E22" s="5"/>
      <c r="F22" s="1"/>
      <c r="G22" s="1"/>
      <c r="H22" s="1"/>
      <c r="I22" s="5"/>
      <c r="J22" s="24" t="s">
        <v>54</v>
      </c>
      <c r="K22" s="25">
        <v>58</v>
      </c>
      <c r="L22" s="20">
        <f t="shared" si="1"/>
        <v>1.3535589264877479</v>
      </c>
      <c r="M22" s="5"/>
      <c r="N22" s="1"/>
      <c r="O22" s="52"/>
      <c r="P22" s="52"/>
      <c r="Q22" s="52"/>
      <c r="R22" s="52"/>
      <c r="S22" s="52"/>
    </row>
    <row r="23" spans="2:21" ht="12" customHeight="1" x14ac:dyDescent="0.35">
      <c r="B23" s="8" t="s">
        <v>109</v>
      </c>
      <c r="C23" s="6">
        <v>882.2943621719927</v>
      </c>
      <c r="D23" s="20">
        <f t="shared" si="3"/>
        <v>20.590300167374391</v>
      </c>
      <c r="E23" s="5"/>
      <c r="F23" s="1"/>
      <c r="G23" s="1"/>
      <c r="H23" s="1"/>
      <c r="I23" s="5"/>
      <c r="J23" s="24" t="s">
        <v>55</v>
      </c>
      <c r="K23" s="25">
        <v>58</v>
      </c>
      <c r="L23" s="20">
        <f t="shared" si="1"/>
        <v>1.3535589264877479</v>
      </c>
      <c r="M23" s="5"/>
      <c r="N23" s="1"/>
      <c r="O23" s="52"/>
      <c r="P23" s="52"/>
      <c r="Q23" s="52"/>
      <c r="R23" s="52"/>
      <c r="S23" s="54"/>
    </row>
    <row r="24" spans="2:21" ht="12" customHeight="1" x14ac:dyDescent="0.35">
      <c r="B24" s="8" t="s">
        <v>110</v>
      </c>
      <c r="C24" s="6">
        <v>597.84362821877869</v>
      </c>
      <c r="D24" s="20">
        <f t="shared" si="3"/>
        <v>13.952009993437075</v>
      </c>
      <c r="E24" s="5"/>
      <c r="F24" s="1"/>
      <c r="G24" s="1"/>
      <c r="H24" s="1"/>
      <c r="I24" s="5"/>
      <c r="J24" s="24" t="s">
        <v>56</v>
      </c>
      <c r="K24" s="25">
        <v>54</v>
      </c>
      <c r="L24" s="20">
        <f t="shared" si="1"/>
        <v>1.2602100350058343</v>
      </c>
      <c r="M24" s="5"/>
      <c r="N24" s="1"/>
      <c r="O24" s="52"/>
      <c r="P24" s="52"/>
      <c r="Q24" s="52"/>
      <c r="R24" s="52"/>
      <c r="S24" s="52"/>
    </row>
    <row r="25" spans="2:21" ht="12" customHeight="1" x14ac:dyDescent="0.35">
      <c r="B25" s="8" t="s">
        <v>111</v>
      </c>
      <c r="C25" s="6">
        <v>394.27021671507447</v>
      </c>
      <c r="D25" s="20">
        <f t="shared" si="3"/>
        <v>9.2011719186715162</v>
      </c>
      <c r="E25" s="5"/>
      <c r="F25" s="1"/>
      <c r="G25" s="1"/>
      <c r="H25" s="1"/>
      <c r="I25" s="5"/>
      <c r="J25" s="24" t="s">
        <v>57</v>
      </c>
      <c r="K25" s="25">
        <v>52</v>
      </c>
      <c r="L25" s="20">
        <f t="shared" si="1"/>
        <v>1.2135355892648776</v>
      </c>
      <c r="M25" s="5"/>
      <c r="N25" s="1"/>
      <c r="O25" s="52"/>
      <c r="P25" s="52"/>
      <c r="Q25" s="52"/>
      <c r="R25" s="52"/>
      <c r="S25" s="52"/>
      <c r="U25" s="55"/>
    </row>
    <row r="26" spans="2:21" ht="12" customHeight="1" x14ac:dyDescent="0.35">
      <c r="B26" s="8" t="s">
        <v>112</v>
      </c>
      <c r="C26" s="6">
        <v>301.31509037569566</v>
      </c>
      <c r="D26" s="20">
        <f t="shared" si="3"/>
        <v>7.0318574183359548</v>
      </c>
      <c r="E26" s="5"/>
      <c r="F26" s="1"/>
      <c r="G26" s="1"/>
      <c r="H26" s="1"/>
      <c r="I26" s="5"/>
      <c r="J26" s="24" t="s">
        <v>58</v>
      </c>
      <c r="K26" s="25">
        <v>51</v>
      </c>
      <c r="L26" s="20">
        <f t="shared" si="1"/>
        <v>1.1901983663943991</v>
      </c>
      <c r="M26" s="5"/>
      <c r="N26" s="1"/>
      <c r="O26" s="52"/>
      <c r="P26" s="52"/>
      <c r="Q26" s="52"/>
      <c r="R26" s="52"/>
      <c r="S26" s="52"/>
    </row>
    <row r="27" spans="2:21" ht="12" customHeight="1" x14ac:dyDescent="0.35">
      <c r="B27" s="8" t="s">
        <v>113</v>
      </c>
      <c r="C27" s="6">
        <v>231.64045480220636</v>
      </c>
      <c r="D27" s="20">
        <f t="shared" si="3"/>
        <v>5.4058449195380716</v>
      </c>
      <c r="E27" s="5"/>
      <c r="F27" s="1"/>
      <c r="G27" s="1"/>
      <c r="H27" s="1"/>
      <c r="I27" s="5"/>
      <c r="J27" s="24" t="s">
        <v>59</v>
      </c>
      <c r="K27" s="25">
        <v>49</v>
      </c>
      <c r="L27" s="20">
        <f t="shared" si="1"/>
        <v>1.1435239206534422</v>
      </c>
      <c r="M27" s="5"/>
      <c r="N27" s="1"/>
      <c r="O27" s="52"/>
      <c r="P27" s="52"/>
      <c r="Q27" s="52"/>
      <c r="R27" s="52"/>
      <c r="S27" s="52"/>
      <c r="U27" s="55"/>
    </row>
    <row r="28" spans="2:21" ht="12" customHeight="1" x14ac:dyDescent="0.35">
      <c r="B28" s="8" t="s">
        <v>114</v>
      </c>
      <c r="C28" s="6">
        <v>170.62257030971875</v>
      </c>
      <c r="D28" s="20">
        <f t="shared" si="3"/>
        <v>3.9818569500517791</v>
      </c>
      <c r="E28" s="5"/>
      <c r="F28" s="1"/>
      <c r="G28" s="1"/>
      <c r="H28" s="1"/>
      <c r="I28" s="5"/>
      <c r="J28" s="24" t="s">
        <v>60</v>
      </c>
      <c r="K28" s="25">
        <v>45</v>
      </c>
      <c r="L28" s="20">
        <f t="shared" si="1"/>
        <v>1.0501750291715286</v>
      </c>
      <c r="M28" s="5"/>
      <c r="N28" s="1"/>
      <c r="O28" s="52"/>
      <c r="P28" s="52"/>
      <c r="Q28" s="52"/>
      <c r="R28" s="52"/>
      <c r="S28" s="52"/>
    </row>
    <row r="29" spans="2:21" ht="12" customHeight="1" x14ac:dyDescent="0.35">
      <c r="B29" s="8" t="s">
        <v>115</v>
      </c>
      <c r="C29" s="6">
        <v>104</v>
      </c>
      <c r="D29" s="20">
        <f t="shared" si="3"/>
        <v>2.4270711785297552</v>
      </c>
      <c r="E29" s="1"/>
      <c r="F29" s="1"/>
      <c r="G29" s="1"/>
      <c r="H29" s="1"/>
      <c r="I29" s="1"/>
      <c r="J29" s="24" t="s">
        <v>61</v>
      </c>
      <c r="K29" s="25">
        <v>40</v>
      </c>
      <c r="L29" s="20">
        <f t="shared" si="1"/>
        <v>0.93348891481913643</v>
      </c>
      <c r="M29" s="1"/>
      <c r="N29" s="1"/>
      <c r="O29" s="52"/>
      <c r="P29" s="52"/>
      <c r="Q29" s="52"/>
      <c r="R29" s="52"/>
      <c r="S29" s="52"/>
    </row>
    <row r="30" spans="2:21" ht="12" customHeight="1" x14ac:dyDescent="0.35">
      <c r="B30" s="8" t="s">
        <v>116</v>
      </c>
      <c r="C30" s="6">
        <v>96.223336161770092</v>
      </c>
      <c r="D30" s="20">
        <f t="shared" si="3"/>
        <v>2.2455854413481933</v>
      </c>
      <c r="E30" s="1"/>
      <c r="F30" s="1"/>
      <c r="G30" s="15"/>
      <c r="H30" s="1"/>
      <c r="I30" s="1"/>
      <c r="J30" s="24" t="s">
        <v>62</v>
      </c>
      <c r="K30" s="25">
        <v>36</v>
      </c>
      <c r="L30" s="20">
        <f t="shared" si="1"/>
        <v>0.84014002333722293</v>
      </c>
      <c r="M30" s="1"/>
      <c r="N30" s="1"/>
      <c r="O30" s="52"/>
      <c r="P30" s="52"/>
      <c r="Q30" s="52"/>
      <c r="R30" s="52"/>
      <c r="S30" s="52"/>
    </row>
    <row r="31" spans="2:21" ht="12" customHeight="1" x14ac:dyDescent="0.35">
      <c r="B31" s="8" t="s">
        <v>117</v>
      </c>
      <c r="C31" s="6">
        <v>91.664637364169337</v>
      </c>
      <c r="D31" s="20">
        <f t="shared" si="3"/>
        <v>2.1391980715092029</v>
      </c>
      <c r="E31" s="1"/>
      <c r="F31" s="1"/>
      <c r="G31" s="1"/>
      <c r="H31" s="1"/>
      <c r="I31" s="1"/>
      <c r="J31" s="24" t="s">
        <v>63</v>
      </c>
      <c r="K31" s="25">
        <v>36</v>
      </c>
      <c r="L31" s="20">
        <f t="shared" si="1"/>
        <v>0.84014002333722293</v>
      </c>
      <c r="M31" s="1"/>
      <c r="N31" s="1"/>
      <c r="O31" s="52"/>
      <c r="P31" s="52"/>
      <c r="Q31" s="52"/>
      <c r="R31" s="52"/>
      <c r="S31" s="52"/>
    </row>
    <row r="32" spans="2:21" ht="12" customHeight="1" x14ac:dyDescent="0.35">
      <c r="B32" s="8" t="s">
        <v>118</v>
      </c>
      <c r="C32" s="6">
        <v>85</v>
      </c>
      <c r="D32" s="20">
        <f t="shared" si="3"/>
        <v>1.9836639439906651</v>
      </c>
      <c r="E32" s="1"/>
      <c r="F32" s="1"/>
      <c r="G32" s="1"/>
      <c r="H32" s="1"/>
      <c r="I32" s="1"/>
      <c r="J32" s="24" t="s">
        <v>64</v>
      </c>
      <c r="K32" s="25">
        <v>35</v>
      </c>
      <c r="L32" s="20">
        <f t="shared" si="1"/>
        <v>0.81680280046674447</v>
      </c>
      <c r="M32" s="1"/>
      <c r="N32" s="1"/>
      <c r="O32" s="52"/>
      <c r="P32" s="52"/>
      <c r="Q32" s="52"/>
      <c r="R32" s="52"/>
      <c r="S32" s="52"/>
    </row>
    <row r="33" spans="2:19" ht="12" customHeight="1" x14ac:dyDescent="0.35">
      <c r="B33" s="8" t="s">
        <v>119</v>
      </c>
      <c r="C33" s="6">
        <v>77.169828926905126</v>
      </c>
      <c r="D33" s="20">
        <f t="shared" si="3"/>
        <v>1.8009294965438769</v>
      </c>
      <c r="E33" s="1"/>
      <c r="F33" s="1"/>
      <c r="G33" s="1"/>
      <c r="H33" s="1"/>
      <c r="I33" s="1"/>
      <c r="J33" s="24" t="s">
        <v>65</v>
      </c>
      <c r="K33" s="25">
        <v>34</v>
      </c>
      <c r="L33" s="20">
        <f t="shared" si="1"/>
        <v>0.79346557759626613</v>
      </c>
      <c r="M33" s="1"/>
      <c r="N33" s="1"/>
      <c r="O33" s="52"/>
      <c r="P33" s="52"/>
      <c r="Q33" s="52"/>
      <c r="R33" s="52"/>
      <c r="S33" s="52"/>
    </row>
    <row r="34" spans="2:19" ht="12" customHeight="1" x14ac:dyDescent="0.35">
      <c r="B34" s="8" t="s">
        <v>120</v>
      </c>
      <c r="C34" s="6">
        <v>64.946151495603161</v>
      </c>
      <c r="D34" s="20">
        <f t="shared" si="3"/>
        <v>1.5156628120327458</v>
      </c>
      <c r="E34" s="1"/>
      <c r="F34" s="1"/>
      <c r="G34" s="1"/>
      <c r="H34" s="1"/>
      <c r="I34" s="1"/>
      <c r="J34" s="24" t="s">
        <v>66</v>
      </c>
      <c r="K34" s="25">
        <v>32</v>
      </c>
      <c r="L34" s="20">
        <f t="shared" si="1"/>
        <v>0.74679113185530921</v>
      </c>
      <c r="M34" s="1"/>
      <c r="N34" s="1"/>
      <c r="O34" s="52"/>
      <c r="P34" s="52"/>
      <c r="Q34" s="52"/>
      <c r="R34" s="52"/>
      <c r="S34" s="52"/>
    </row>
    <row r="35" spans="2:19" ht="12" customHeight="1" x14ac:dyDescent="0.35">
      <c r="B35" s="8" t="s">
        <v>121</v>
      </c>
      <c r="C35" s="6">
        <v>37</v>
      </c>
      <c r="D35" s="20">
        <f t="shared" si="3"/>
        <v>0.86347724620770128</v>
      </c>
      <c r="E35" s="1"/>
      <c r="F35" s="1"/>
      <c r="G35" s="1"/>
      <c r="H35" s="1"/>
      <c r="I35" s="1"/>
      <c r="J35" s="24" t="s">
        <v>67</v>
      </c>
      <c r="K35" s="25">
        <v>32</v>
      </c>
      <c r="L35" s="20">
        <f t="shared" si="1"/>
        <v>0.74679113185530921</v>
      </c>
      <c r="M35" s="1"/>
      <c r="N35" s="1"/>
      <c r="O35" s="52"/>
      <c r="P35" s="52"/>
      <c r="Q35" s="52"/>
      <c r="R35" s="52"/>
      <c r="S35" s="52"/>
    </row>
    <row r="36" spans="2:19" ht="12" customHeight="1" x14ac:dyDescent="0.35">
      <c r="B36" s="8" t="s">
        <v>122</v>
      </c>
      <c r="C36" s="6">
        <v>29</v>
      </c>
      <c r="D36" s="20">
        <f t="shared" si="3"/>
        <v>0.67677946324387395</v>
      </c>
      <c r="E36" s="1"/>
      <c r="F36" s="1"/>
      <c r="G36" s="1"/>
      <c r="H36" s="1"/>
      <c r="I36" s="1"/>
      <c r="J36" s="24" t="s">
        <v>66</v>
      </c>
      <c r="K36" s="25">
        <v>31</v>
      </c>
      <c r="L36" s="20">
        <f t="shared" si="1"/>
        <v>0.72345390898483086</v>
      </c>
      <c r="M36" s="1"/>
      <c r="N36" s="1"/>
      <c r="O36" s="52"/>
      <c r="P36" s="52"/>
      <c r="Q36" s="52"/>
      <c r="R36" s="52"/>
      <c r="S36" s="52"/>
    </row>
    <row r="37" spans="2:19" ht="12" customHeight="1" x14ac:dyDescent="0.35">
      <c r="B37" s="8" t="s">
        <v>123</v>
      </c>
      <c r="C37" s="6">
        <v>27.601840548408301</v>
      </c>
      <c r="D37" s="20">
        <f t="shared" si="3"/>
        <v>0.64415030451361266</v>
      </c>
      <c r="E37" s="1"/>
      <c r="F37" s="1"/>
      <c r="G37" s="53"/>
      <c r="H37" s="53"/>
      <c r="I37" s="1"/>
      <c r="J37" s="24" t="s">
        <v>68</v>
      </c>
      <c r="K37" s="25">
        <v>31</v>
      </c>
      <c r="L37" s="20">
        <f t="shared" si="1"/>
        <v>0.72345390898483086</v>
      </c>
      <c r="M37" s="1"/>
      <c r="N37" s="1"/>
      <c r="O37" s="52"/>
      <c r="P37" s="52"/>
      <c r="Q37" s="52"/>
      <c r="R37" s="52"/>
      <c r="S37" s="52"/>
    </row>
    <row r="38" spans="2:19" ht="12" customHeight="1" x14ac:dyDescent="0.35">
      <c r="B38" s="8" t="s">
        <v>101</v>
      </c>
      <c r="C38" s="6">
        <v>26</v>
      </c>
      <c r="D38" s="20">
        <f t="shared" si="3"/>
        <v>0.60676779463243879</v>
      </c>
      <c r="E38" s="1"/>
      <c r="F38" s="15"/>
      <c r="G38" s="53"/>
      <c r="H38" s="53"/>
      <c r="I38" s="1"/>
      <c r="J38" s="24" t="s">
        <v>69</v>
      </c>
      <c r="K38" s="25">
        <v>30</v>
      </c>
      <c r="L38" s="20">
        <f t="shared" si="1"/>
        <v>0.7001166861143524</v>
      </c>
      <c r="M38" s="1"/>
      <c r="N38" s="1"/>
      <c r="O38" s="52"/>
      <c r="P38" s="52"/>
      <c r="Q38" s="52"/>
      <c r="R38" s="52"/>
      <c r="S38" s="52"/>
    </row>
    <row r="39" spans="2:19" ht="12" customHeight="1" x14ac:dyDescent="0.35">
      <c r="B39" s="8" t="s">
        <v>73</v>
      </c>
      <c r="C39" s="6">
        <v>25</v>
      </c>
      <c r="D39" s="20">
        <f t="shared" si="3"/>
        <v>0.58343057176196034</v>
      </c>
      <c r="E39" s="1"/>
      <c r="F39" s="1"/>
      <c r="G39" s="53"/>
      <c r="H39" s="53"/>
      <c r="I39" s="1"/>
      <c r="J39" s="24" t="s">
        <v>70</v>
      </c>
      <c r="K39" s="25">
        <v>27</v>
      </c>
      <c r="L39" s="20">
        <f t="shared" si="1"/>
        <v>0.63010501750291714</v>
      </c>
      <c r="M39" s="1"/>
      <c r="N39" s="1"/>
      <c r="O39" s="52"/>
      <c r="P39" s="52"/>
      <c r="Q39" s="52"/>
      <c r="R39" s="52"/>
      <c r="S39" s="52"/>
    </row>
    <row r="40" spans="2:19" ht="12" customHeight="1" x14ac:dyDescent="0.35">
      <c r="B40" s="8" t="s">
        <v>124</v>
      </c>
      <c r="C40" s="6">
        <v>23.721316309181425</v>
      </c>
      <c r="D40" s="20">
        <f t="shared" si="3"/>
        <v>0.55358964548848133</v>
      </c>
      <c r="E40" s="1"/>
      <c r="F40" s="15"/>
      <c r="G40" s="53"/>
      <c r="H40" s="53"/>
      <c r="I40" s="1"/>
      <c r="J40" s="24" t="s">
        <v>71</v>
      </c>
      <c r="K40" s="25">
        <v>26</v>
      </c>
      <c r="L40" s="20">
        <f t="shared" si="1"/>
        <v>0.60676779463243879</v>
      </c>
      <c r="M40" s="1"/>
      <c r="N40" s="1"/>
      <c r="O40" s="52"/>
      <c r="P40" s="52"/>
      <c r="Q40" s="52"/>
      <c r="R40" s="52"/>
      <c r="S40" s="52"/>
    </row>
    <row r="41" spans="2:19" ht="12" customHeight="1" x14ac:dyDescent="0.35">
      <c r="B41" s="8" t="s">
        <v>125</v>
      </c>
      <c r="C41" s="6">
        <v>21</v>
      </c>
      <c r="D41" s="20">
        <f t="shared" si="3"/>
        <v>0.49008168028004662</v>
      </c>
      <c r="E41" s="1"/>
      <c r="F41" s="1"/>
      <c r="G41" s="53"/>
      <c r="H41" s="53"/>
      <c r="I41" s="1"/>
      <c r="J41" s="24" t="s">
        <v>72</v>
      </c>
      <c r="K41" s="25">
        <v>26</v>
      </c>
      <c r="L41" s="20">
        <f t="shared" si="1"/>
        <v>0.60676779463243879</v>
      </c>
      <c r="M41" s="1"/>
      <c r="N41" s="1"/>
      <c r="O41" s="52"/>
      <c r="P41" s="52"/>
      <c r="Q41" s="52"/>
      <c r="R41" s="52"/>
      <c r="S41" s="52"/>
    </row>
    <row r="42" spans="2:19" ht="12" customHeight="1" x14ac:dyDescent="0.35">
      <c r="B42" s="8" t="s">
        <v>126</v>
      </c>
      <c r="C42" s="6">
        <v>20</v>
      </c>
      <c r="D42" s="20">
        <f t="shared" si="3"/>
        <v>0.46674445740956821</v>
      </c>
      <c r="E42" s="1"/>
      <c r="F42" s="1"/>
      <c r="G42" s="53"/>
      <c r="H42" s="53"/>
      <c r="I42" s="1"/>
      <c r="J42" s="24" t="s">
        <v>73</v>
      </c>
      <c r="K42" s="25">
        <v>25</v>
      </c>
      <c r="L42" s="20">
        <f t="shared" si="1"/>
        <v>0.58343057176196034</v>
      </c>
      <c r="M42" s="1"/>
      <c r="N42" s="1"/>
      <c r="O42" s="52"/>
      <c r="P42" s="52"/>
      <c r="Q42" s="52"/>
      <c r="R42" s="54"/>
      <c r="S42" s="52"/>
    </row>
    <row r="43" spans="2:19" ht="12" customHeight="1" x14ac:dyDescent="0.35">
      <c r="B43" s="8" t="s">
        <v>127</v>
      </c>
      <c r="C43" s="6">
        <v>18.705637828007276</v>
      </c>
      <c r="D43" s="20">
        <f t="shared" si="3"/>
        <v>0.43653763892665753</v>
      </c>
      <c r="E43" s="1"/>
      <c r="F43" s="1"/>
      <c r="G43" s="53"/>
      <c r="H43" s="53"/>
      <c r="I43" s="1"/>
      <c r="J43" s="24" t="s">
        <v>74</v>
      </c>
      <c r="K43" s="25">
        <v>24</v>
      </c>
      <c r="L43" s="20">
        <f t="shared" si="1"/>
        <v>0.56009334889148188</v>
      </c>
      <c r="M43" s="1"/>
      <c r="N43" s="1"/>
      <c r="O43" s="52"/>
      <c r="P43" s="52"/>
      <c r="Q43" s="52"/>
      <c r="R43" s="52"/>
      <c r="S43" s="52"/>
    </row>
    <row r="44" spans="2:19" ht="12" customHeight="1" x14ac:dyDescent="0.35">
      <c r="B44" s="8" t="s">
        <v>128</v>
      </c>
      <c r="C44" s="6">
        <v>12.830171073094867</v>
      </c>
      <c r="D44" s="20">
        <f t="shared" si="3"/>
        <v>0.29942056179918008</v>
      </c>
      <c r="E44" s="1"/>
      <c r="F44" s="1"/>
      <c r="G44" s="53"/>
      <c r="H44" s="53"/>
      <c r="I44" s="1"/>
      <c r="J44" s="24" t="s">
        <v>75</v>
      </c>
      <c r="K44" s="25">
        <v>24</v>
      </c>
      <c r="L44" s="20">
        <f t="shared" si="1"/>
        <v>0.56009334889148188</v>
      </c>
      <c r="M44" s="1"/>
      <c r="N44" s="1"/>
      <c r="O44" s="52"/>
      <c r="P44" s="52"/>
      <c r="Q44" s="52"/>
      <c r="R44" s="52"/>
      <c r="S44" s="52"/>
    </row>
    <row r="45" spans="2:19" ht="12" customHeight="1" x14ac:dyDescent="0.35">
      <c r="B45" s="8" t="s">
        <v>129</v>
      </c>
      <c r="C45" s="6">
        <v>12</v>
      </c>
      <c r="D45" s="20">
        <f t="shared" si="3"/>
        <v>0.28004667444574094</v>
      </c>
      <c r="E45" s="1"/>
      <c r="F45" s="1"/>
      <c r="G45" s="53"/>
      <c r="H45" s="53"/>
      <c r="I45" s="1"/>
      <c r="J45" s="24" t="s">
        <v>76</v>
      </c>
      <c r="K45" s="25">
        <v>23</v>
      </c>
      <c r="L45" s="20">
        <f t="shared" si="1"/>
        <v>0.53675612602100353</v>
      </c>
      <c r="M45" s="1"/>
      <c r="N45" s="1"/>
      <c r="O45" s="52"/>
      <c r="P45" s="52"/>
      <c r="Q45" s="52"/>
      <c r="R45" s="52"/>
      <c r="S45" s="52"/>
    </row>
    <row r="46" spans="2:19" ht="12" customHeight="1" x14ac:dyDescent="0.35">
      <c r="B46" s="8" t="s">
        <v>130</v>
      </c>
      <c r="C46" s="6">
        <v>8.127942736517257</v>
      </c>
      <c r="D46" s="20">
        <f>C46/C$47*100</f>
        <v>0.18968361112058943</v>
      </c>
      <c r="E46" s="1"/>
      <c r="F46" s="15"/>
      <c r="G46" s="15"/>
      <c r="H46" s="53"/>
      <c r="I46" s="1"/>
      <c r="J46" s="24" t="s">
        <v>77</v>
      </c>
      <c r="K46" s="25">
        <v>23</v>
      </c>
      <c r="L46" s="20">
        <f t="shared" si="1"/>
        <v>0.53675612602100353</v>
      </c>
      <c r="M46" s="1"/>
      <c r="N46" s="1"/>
      <c r="O46" s="52"/>
      <c r="P46" s="52"/>
      <c r="Q46" s="52"/>
      <c r="R46" s="52"/>
      <c r="S46" s="52"/>
    </row>
    <row r="47" spans="2:19" ht="12" customHeight="1" x14ac:dyDescent="0.35">
      <c r="B47" s="34" t="s">
        <v>14</v>
      </c>
      <c r="C47" s="13">
        <v>4285</v>
      </c>
      <c r="D47" s="13">
        <v>100</v>
      </c>
      <c r="E47" s="1"/>
      <c r="F47" s="1"/>
      <c r="G47" s="53"/>
      <c r="H47" s="53"/>
      <c r="I47" s="1"/>
      <c r="J47" s="24" t="s">
        <v>78</v>
      </c>
      <c r="K47" s="25">
        <v>23</v>
      </c>
      <c r="L47" s="20">
        <f t="shared" si="1"/>
        <v>0.53675612602100353</v>
      </c>
      <c r="M47" s="1"/>
      <c r="N47" s="1"/>
      <c r="O47" s="52"/>
      <c r="P47" s="52"/>
      <c r="Q47" s="52"/>
      <c r="R47" s="52"/>
      <c r="S47" s="52"/>
    </row>
    <row r="48" spans="2:19" ht="12" customHeight="1" x14ac:dyDescent="0.35">
      <c r="B48" s="69" t="s">
        <v>152</v>
      </c>
      <c r="C48" s="69"/>
      <c r="D48" s="69"/>
      <c r="E48" s="1"/>
      <c r="F48" s="1"/>
      <c r="G48" s="53"/>
      <c r="H48" s="53"/>
      <c r="I48" s="1"/>
      <c r="J48" s="24" t="s">
        <v>79</v>
      </c>
      <c r="K48" s="25">
        <v>22</v>
      </c>
      <c r="L48" s="20">
        <f t="shared" si="1"/>
        <v>0.51341890315052507</v>
      </c>
      <c r="M48" s="1"/>
      <c r="N48" s="1"/>
      <c r="O48" s="52"/>
      <c r="P48" s="52"/>
      <c r="Q48" s="52"/>
      <c r="R48" s="52"/>
      <c r="S48" s="52"/>
    </row>
    <row r="49" spans="2:19" ht="12" customHeight="1" x14ac:dyDescent="0.35">
      <c r="B49" s="70"/>
      <c r="C49" s="70"/>
      <c r="D49" s="70"/>
      <c r="E49" s="1"/>
      <c r="F49" s="1"/>
      <c r="G49" s="53"/>
      <c r="H49" s="53"/>
      <c r="I49" s="1"/>
      <c r="J49" s="24" t="s">
        <v>80</v>
      </c>
      <c r="K49" s="25">
        <v>22</v>
      </c>
      <c r="L49" s="20">
        <f t="shared" si="1"/>
        <v>0.51341890315052507</v>
      </c>
      <c r="M49" s="1"/>
      <c r="N49" s="1"/>
      <c r="O49" s="52"/>
      <c r="P49" s="52"/>
      <c r="Q49" s="52"/>
      <c r="R49" s="52"/>
      <c r="S49" s="52"/>
    </row>
    <row r="50" spans="2:19" ht="12" customHeight="1" x14ac:dyDescent="0.35">
      <c r="E50" s="1"/>
      <c r="F50" s="1"/>
      <c r="G50" s="53"/>
      <c r="H50" s="53"/>
      <c r="I50" s="1"/>
      <c r="J50" s="24" t="s">
        <v>81</v>
      </c>
      <c r="K50" s="25">
        <v>22</v>
      </c>
      <c r="L50" s="20">
        <f t="shared" si="1"/>
        <v>0.51341890315052507</v>
      </c>
      <c r="M50" s="1"/>
      <c r="N50" s="1"/>
      <c r="O50" s="52"/>
      <c r="P50" s="52"/>
      <c r="Q50" s="52"/>
      <c r="R50" s="52"/>
      <c r="S50" s="52"/>
    </row>
    <row r="51" spans="2:19" ht="12" customHeight="1" x14ac:dyDescent="0.35">
      <c r="B51" s="1"/>
      <c r="C51" s="15"/>
      <c r="D51" s="15"/>
      <c r="E51" s="1"/>
      <c r="F51" s="1"/>
      <c r="G51" s="53"/>
      <c r="H51" s="53"/>
      <c r="I51" s="1"/>
      <c r="J51" s="24" t="s">
        <v>82</v>
      </c>
      <c r="K51" s="25">
        <v>21</v>
      </c>
      <c r="L51" s="20">
        <f t="shared" si="1"/>
        <v>0.49008168028004662</v>
      </c>
      <c r="M51" s="1"/>
      <c r="N51" s="1"/>
      <c r="O51" s="52"/>
      <c r="P51" s="52"/>
      <c r="Q51" s="52"/>
      <c r="R51" s="52"/>
      <c r="S51" s="52"/>
    </row>
    <row r="52" spans="2:19" ht="12" customHeight="1" x14ac:dyDescent="0.35">
      <c r="D52" s="15"/>
      <c r="E52" s="1"/>
      <c r="F52" s="1"/>
      <c r="G52" s="53"/>
      <c r="H52" s="53"/>
      <c r="I52" s="1"/>
      <c r="J52" s="24" t="s">
        <v>83</v>
      </c>
      <c r="K52" s="25">
        <v>20</v>
      </c>
      <c r="L52" s="20">
        <f t="shared" si="1"/>
        <v>0.46674445740956821</v>
      </c>
      <c r="M52" s="1"/>
      <c r="N52" s="1"/>
      <c r="O52" s="52"/>
      <c r="P52" s="52"/>
      <c r="Q52" s="52"/>
      <c r="R52" s="52"/>
      <c r="S52" s="52"/>
    </row>
    <row r="53" spans="2:19" ht="12" customHeight="1" x14ac:dyDescent="0.35">
      <c r="D53" s="15"/>
      <c r="E53" s="1"/>
      <c r="F53" s="1"/>
      <c r="G53" s="53"/>
      <c r="H53" s="53"/>
      <c r="I53" s="1"/>
      <c r="J53" s="24" t="s">
        <v>84</v>
      </c>
      <c r="K53" s="25">
        <v>19</v>
      </c>
      <c r="L53" s="20">
        <f t="shared" si="1"/>
        <v>0.44340723453908987</v>
      </c>
      <c r="M53" s="1"/>
      <c r="N53" s="1"/>
      <c r="O53" s="52"/>
      <c r="P53" s="52"/>
      <c r="Q53" s="52"/>
      <c r="R53" s="52"/>
      <c r="S53" s="52"/>
    </row>
    <row r="54" spans="2:19" ht="12" customHeight="1" x14ac:dyDescent="0.35">
      <c r="B54" s="1"/>
      <c r="C54" s="15"/>
      <c r="D54" s="15"/>
      <c r="E54" s="1"/>
      <c r="F54" s="1"/>
      <c r="G54" s="53"/>
      <c r="H54" s="53"/>
      <c r="I54" s="1"/>
      <c r="J54" s="24" t="s">
        <v>85</v>
      </c>
      <c r="K54" s="25">
        <v>19</v>
      </c>
      <c r="L54" s="20">
        <f t="shared" si="1"/>
        <v>0.44340723453908987</v>
      </c>
      <c r="M54" s="1"/>
      <c r="N54" s="1"/>
      <c r="O54" s="52"/>
      <c r="P54" s="52"/>
      <c r="Q54" s="52"/>
      <c r="R54" s="52"/>
      <c r="S54" s="52"/>
    </row>
    <row r="55" spans="2:19" ht="12" customHeight="1" x14ac:dyDescent="0.35">
      <c r="B55" s="1"/>
      <c r="C55" s="15"/>
      <c r="D55" s="15"/>
      <c r="E55" s="1"/>
      <c r="F55" s="1"/>
      <c r="G55" s="53"/>
      <c r="H55" s="53"/>
      <c r="I55" s="1"/>
      <c r="J55" s="24" t="s">
        <v>86</v>
      </c>
      <c r="K55" s="25">
        <v>19</v>
      </c>
      <c r="L55" s="20">
        <f t="shared" si="1"/>
        <v>0.44340723453908987</v>
      </c>
      <c r="M55" s="1"/>
      <c r="N55" s="1"/>
      <c r="O55" s="52"/>
      <c r="P55" s="52"/>
      <c r="Q55" s="52"/>
      <c r="R55" s="52"/>
      <c r="S55" s="52"/>
    </row>
    <row r="56" spans="2:19" ht="12" customHeight="1" x14ac:dyDescent="0.35">
      <c r="B56" s="1"/>
      <c r="C56" s="15"/>
      <c r="D56" s="15"/>
      <c r="E56" s="1"/>
      <c r="F56" s="1"/>
      <c r="G56" s="53"/>
      <c r="H56" s="53"/>
      <c r="I56" s="1"/>
      <c r="J56" s="24" t="s">
        <v>87</v>
      </c>
      <c r="K56" s="25">
        <v>19</v>
      </c>
      <c r="L56" s="20">
        <f t="shared" si="1"/>
        <v>0.44340723453908987</v>
      </c>
      <c r="M56" s="1"/>
      <c r="N56" s="1"/>
      <c r="O56" s="52"/>
      <c r="P56" s="52"/>
      <c r="Q56" s="52"/>
      <c r="R56" s="52"/>
      <c r="S56" s="52"/>
    </row>
    <row r="57" spans="2:19" ht="12" customHeight="1" x14ac:dyDescent="0.35">
      <c r="B57" s="1"/>
      <c r="C57" s="15"/>
      <c r="D57" s="15"/>
      <c r="E57" s="1"/>
      <c r="F57" s="1"/>
      <c r="G57" s="53"/>
      <c r="H57" s="53"/>
      <c r="I57" s="1"/>
      <c r="J57" s="24" t="s">
        <v>88</v>
      </c>
      <c r="K57" s="25">
        <v>19</v>
      </c>
      <c r="L57" s="20">
        <f t="shared" si="1"/>
        <v>0.44340723453908987</v>
      </c>
      <c r="M57" s="1"/>
      <c r="N57" s="1"/>
      <c r="O57" s="52"/>
      <c r="P57" s="52"/>
      <c r="Q57" s="52"/>
      <c r="R57" s="52"/>
      <c r="S57" s="52"/>
    </row>
    <row r="58" spans="2:19" ht="12" customHeight="1" x14ac:dyDescent="0.35">
      <c r="B58" s="1"/>
      <c r="C58" s="15"/>
      <c r="D58" s="15"/>
      <c r="E58" s="1"/>
      <c r="F58" s="1"/>
      <c r="G58" s="53"/>
      <c r="H58" s="53"/>
      <c r="I58" s="1"/>
      <c r="J58" s="24" t="s">
        <v>89</v>
      </c>
      <c r="K58" s="25">
        <v>18</v>
      </c>
      <c r="L58" s="20">
        <f t="shared" si="1"/>
        <v>0.42007001166861146</v>
      </c>
      <c r="M58" s="1"/>
      <c r="N58" s="1"/>
      <c r="O58" s="52"/>
      <c r="P58" s="52"/>
      <c r="Q58" s="52"/>
      <c r="R58" s="52"/>
      <c r="S58" s="52"/>
    </row>
    <row r="59" spans="2:19" ht="12" customHeight="1" x14ac:dyDescent="0.35">
      <c r="B59" s="1"/>
      <c r="C59" s="15"/>
      <c r="D59" s="15"/>
      <c r="E59" s="1"/>
      <c r="F59" s="1"/>
      <c r="G59" s="53"/>
      <c r="H59" s="53"/>
      <c r="I59" s="1"/>
      <c r="J59" s="24" t="s">
        <v>90</v>
      </c>
      <c r="K59" s="25">
        <v>17</v>
      </c>
      <c r="L59" s="20">
        <f t="shared" si="1"/>
        <v>0.39673278879813306</v>
      </c>
      <c r="M59" s="1"/>
      <c r="N59" s="1"/>
      <c r="O59" s="52"/>
      <c r="P59" s="52"/>
      <c r="Q59" s="52"/>
      <c r="R59" s="52"/>
      <c r="S59" s="52"/>
    </row>
    <row r="60" spans="2:19" ht="12" customHeight="1" x14ac:dyDescent="0.35">
      <c r="B60" s="1"/>
      <c r="C60" s="15"/>
      <c r="D60" s="15"/>
      <c r="E60" s="1"/>
      <c r="F60" s="1"/>
      <c r="G60" s="53"/>
      <c r="H60" s="53"/>
      <c r="I60" s="1"/>
      <c r="J60" s="24" t="s">
        <v>91</v>
      </c>
      <c r="K60" s="25">
        <v>17</v>
      </c>
      <c r="L60" s="20">
        <f t="shared" si="1"/>
        <v>0.39673278879813306</v>
      </c>
      <c r="M60" s="1"/>
      <c r="N60" s="1"/>
      <c r="O60" s="52"/>
      <c r="P60" s="52"/>
      <c r="Q60" s="52"/>
      <c r="R60" s="52"/>
      <c r="S60" s="52"/>
    </row>
    <row r="61" spans="2:19" ht="12" customHeight="1" x14ac:dyDescent="0.35">
      <c r="B61" s="1"/>
      <c r="C61" s="15"/>
      <c r="D61" s="15"/>
      <c r="E61" s="1"/>
      <c r="F61" s="1"/>
      <c r="G61" s="53"/>
      <c r="H61" s="53"/>
      <c r="I61" s="1"/>
      <c r="J61" s="24" t="s">
        <v>92</v>
      </c>
      <c r="K61" s="25">
        <v>15</v>
      </c>
      <c r="L61" s="20">
        <f t="shared" si="1"/>
        <v>0.3500583430571762</v>
      </c>
      <c r="M61" s="1"/>
      <c r="N61" s="1"/>
      <c r="O61" s="52"/>
      <c r="P61" s="52"/>
      <c r="Q61" s="52"/>
      <c r="R61" s="52"/>
      <c r="S61" s="52"/>
    </row>
    <row r="62" spans="2:19" ht="12" customHeight="1" x14ac:dyDescent="0.35">
      <c r="B62" s="1"/>
      <c r="C62" s="15"/>
      <c r="D62" s="15"/>
      <c r="E62" s="1"/>
      <c r="F62" s="1"/>
      <c r="G62" s="53"/>
      <c r="H62" s="53"/>
      <c r="I62" s="1"/>
      <c r="J62" s="24" t="s">
        <v>93</v>
      </c>
      <c r="K62" s="25">
        <v>15</v>
      </c>
      <c r="L62" s="20">
        <f t="shared" si="1"/>
        <v>0.3500583430571762</v>
      </c>
      <c r="M62" s="1"/>
      <c r="N62" s="1"/>
      <c r="O62" s="52"/>
      <c r="P62" s="52"/>
      <c r="Q62" s="52"/>
      <c r="R62" s="52"/>
      <c r="S62" s="52"/>
    </row>
    <row r="63" spans="2:19" ht="12" customHeight="1" x14ac:dyDescent="0.35">
      <c r="B63" s="1"/>
      <c r="C63" s="15"/>
      <c r="D63" s="15"/>
      <c r="E63" s="1"/>
      <c r="F63" s="1"/>
      <c r="G63" s="53"/>
      <c r="H63" s="53"/>
      <c r="I63" s="1"/>
      <c r="J63" s="24" t="s">
        <v>94</v>
      </c>
      <c r="K63" s="25">
        <v>14</v>
      </c>
      <c r="L63" s="20">
        <f t="shared" si="1"/>
        <v>0.3267211201866978</v>
      </c>
      <c r="M63" s="1"/>
      <c r="N63" s="1"/>
      <c r="O63" s="52"/>
      <c r="P63" s="52"/>
      <c r="Q63" s="52"/>
      <c r="R63" s="52"/>
      <c r="S63" s="52"/>
    </row>
    <row r="64" spans="2:19" ht="12" customHeight="1" x14ac:dyDescent="0.35">
      <c r="B64" s="1"/>
      <c r="C64" s="15"/>
      <c r="D64" s="15"/>
      <c r="E64" s="1"/>
      <c r="F64" s="1"/>
      <c r="G64" s="53"/>
      <c r="H64" s="53"/>
      <c r="I64" s="1"/>
      <c r="J64" s="24" t="s">
        <v>95</v>
      </c>
      <c r="K64" s="25">
        <v>13</v>
      </c>
      <c r="L64" s="20">
        <f t="shared" si="1"/>
        <v>0.3033838973162194</v>
      </c>
      <c r="M64" s="1"/>
      <c r="N64" s="1"/>
      <c r="O64" s="52"/>
      <c r="P64" s="52"/>
      <c r="Q64" s="52"/>
      <c r="R64" s="52"/>
      <c r="S64" s="52"/>
    </row>
    <row r="65" spans="2:19" ht="12" customHeight="1" x14ac:dyDescent="0.35">
      <c r="B65" s="1"/>
      <c r="C65" s="15"/>
      <c r="D65" s="15"/>
      <c r="E65" s="1"/>
      <c r="F65" s="1"/>
      <c r="G65" s="53"/>
      <c r="H65" s="53"/>
      <c r="I65" s="1"/>
      <c r="J65" s="24" t="s">
        <v>96</v>
      </c>
      <c r="K65" s="25">
        <v>13</v>
      </c>
      <c r="L65" s="20">
        <f t="shared" si="1"/>
        <v>0.3033838973162194</v>
      </c>
      <c r="M65" s="1"/>
      <c r="N65" s="1"/>
      <c r="O65" s="52"/>
      <c r="P65" s="52"/>
      <c r="Q65" s="52"/>
      <c r="R65" s="52"/>
      <c r="S65" s="52"/>
    </row>
    <row r="66" spans="2:19" ht="12" customHeight="1" x14ac:dyDescent="0.35">
      <c r="B66" s="1"/>
      <c r="C66" s="15"/>
      <c r="D66" s="15"/>
      <c r="E66" s="1"/>
      <c r="F66" s="1"/>
      <c r="G66" s="53"/>
      <c r="H66" s="53"/>
      <c r="I66" s="1"/>
      <c r="J66" s="24" t="s">
        <v>97</v>
      </c>
      <c r="K66" s="25">
        <v>12</v>
      </c>
      <c r="L66" s="20">
        <f t="shared" si="1"/>
        <v>0.28004667444574094</v>
      </c>
      <c r="M66" s="1"/>
      <c r="N66" s="1"/>
      <c r="O66" s="52"/>
      <c r="P66" s="52"/>
      <c r="Q66" s="52"/>
      <c r="R66" s="52"/>
      <c r="S66" s="52"/>
    </row>
    <row r="67" spans="2:19" ht="12" customHeight="1" x14ac:dyDescent="0.35">
      <c r="B67" s="1"/>
      <c r="C67" s="15"/>
      <c r="D67" s="15"/>
      <c r="E67" s="1"/>
      <c r="F67" s="1"/>
      <c r="G67" s="53"/>
      <c r="H67" s="53"/>
      <c r="I67" s="1"/>
      <c r="J67" s="24" t="s">
        <v>98</v>
      </c>
      <c r="K67" s="25">
        <v>12</v>
      </c>
      <c r="L67" s="20">
        <f t="shared" si="1"/>
        <v>0.28004667444574094</v>
      </c>
      <c r="M67" s="1"/>
      <c r="N67" s="1"/>
      <c r="O67" s="52"/>
      <c r="P67" s="52"/>
      <c r="Q67" s="52"/>
      <c r="R67" s="52"/>
      <c r="S67" s="52"/>
    </row>
    <row r="68" spans="2:19" ht="12" customHeight="1" x14ac:dyDescent="0.35">
      <c r="B68" s="1"/>
      <c r="C68" s="15"/>
      <c r="D68" s="15"/>
      <c r="E68" s="1"/>
      <c r="F68" s="1"/>
      <c r="G68" s="53"/>
      <c r="H68" s="53"/>
      <c r="I68" s="1"/>
      <c r="J68" s="24" t="s">
        <v>99</v>
      </c>
      <c r="K68" s="25">
        <v>12</v>
      </c>
      <c r="L68" s="20">
        <f t="shared" si="1"/>
        <v>0.28004667444574094</v>
      </c>
      <c r="M68" s="1"/>
      <c r="N68" s="1"/>
      <c r="O68" s="52"/>
      <c r="P68" s="52"/>
      <c r="Q68" s="52"/>
      <c r="R68" s="52"/>
      <c r="S68" s="52"/>
    </row>
    <row r="69" spans="2:19" ht="12" customHeight="1" x14ac:dyDescent="0.35">
      <c r="B69" s="1"/>
      <c r="C69" s="15"/>
      <c r="D69" s="15"/>
      <c r="E69" s="1"/>
      <c r="F69" s="1"/>
      <c r="G69" s="53"/>
      <c r="H69" s="53"/>
      <c r="I69" s="1"/>
      <c r="J69" s="24" t="s">
        <v>100</v>
      </c>
      <c r="K69" s="25">
        <v>12</v>
      </c>
      <c r="L69" s="20">
        <f t="shared" si="1"/>
        <v>0.28004667444574094</v>
      </c>
      <c r="M69" s="1"/>
      <c r="N69" s="1"/>
      <c r="O69" s="52"/>
      <c r="P69" s="52"/>
      <c r="Q69" s="52"/>
      <c r="R69" s="52"/>
      <c r="S69" s="52"/>
    </row>
    <row r="70" spans="2:19" ht="12" customHeight="1" x14ac:dyDescent="0.35">
      <c r="B70" s="1"/>
      <c r="C70" s="15"/>
      <c r="D70" s="15"/>
      <c r="E70" s="1"/>
      <c r="F70" s="1"/>
      <c r="G70" s="53"/>
      <c r="H70" s="53"/>
      <c r="I70" s="1"/>
      <c r="J70" s="24" t="s">
        <v>101</v>
      </c>
      <c r="K70" s="25">
        <v>11</v>
      </c>
      <c r="L70" s="20">
        <f t="shared" si="1"/>
        <v>0.25670945157526254</v>
      </c>
      <c r="M70" s="1"/>
      <c r="N70" s="1"/>
      <c r="O70" s="52"/>
      <c r="P70" s="52"/>
      <c r="Q70" s="52"/>
      <c r="R70" s="52"/>
      <c r="S70" s="52"/>
    </row>
    <row r="71" spans="2:19" ht="12" customHeight="1" x14ac:dyDescent="0.35">
      <c r="B71" s="1"/>
      <c r="C71" s="15"/>
      <c r="D71" s="15"/>
      <c r="E71" s="1"/>
      <c r="F71" s="1"/>
      <c r="G71" s="53"/>
      <c r="H71" s="53"/>
      <c r="I71" s="1"/>
      <c r="J71" s="24" t="s">
        <v>102</v>
      </c>
      <c r="K71" s="25">
        <v>11</v>
      </c>
      <c r="L71" s="20">
        <f t="shared" ref="L71:L73" si="4">K71/K$74*100</f>
        <v>0.25670945157526254</v>
      </c>
      <c r="M71" s="1"/>
      <c r="N71" s="1"/>
      <c r="O71" s="52"/>
      <c r="P71" s="52"/>
      <c r="Q71" s="52"/>
      <c r="R71" s="52"/>
      <c r="S71" s="52"/>
    </row>
    <row r="72" spans="2:19" ht="12" customHeight="1" x14ac:dyDescent="0.35">
      <c r="B72" s="1"/>
      <c r="C72" s="15"/>
      <c r="D72" s="15"/>
      <c r="E72" s="1"/>
      <c r="F72" s="1"/>
      <c r="G72" s="53"/>
      <c r="H72" s="53"/>
      <c r="I72" s="1"/>
      <c r="J72" s="24" t="s">
        <v>103</v>
      </c>
      <c r="K72" s="25">
        <v>11</v>
      </c>
      <c r="L72" s="20">
        <f t="shared" si="4"/>
        <v>0.25670945157526254</v>
      </c>
      <c r="M72" s="1"/>
      <c r="N72" s="1"/>
      <c r="O72" s="52"/>
      <c r="P72" s="52"/>
      <c r="Q72" s="52"/>
      <c r="R72" s="52"/>
      <c r="S72" s="52"/>
    </row>
    <row r="73" spans="2:19" ht="12" customHeight="1" x14ac:dyDescent="0.35">
      <c r="B73" s="1"/>
      <c r="C73" s="15"/>
      <c r="D73" s="15"/>
      <c r="E73" s="1"/>
      <c r="F73" s="1"/>
      <c r="G73" s="53"/>
      <c r="H73" s="53"/>
      <c r="I73" s="1"/>
      <c r="J73" s="24" t="s">
        <v>104</v>
      </c>
      <c r="K73" s="25">
        <v>10</v>
      </c>
      <c r="L73" s="20">
        <f t="shared" si="4"/>
        <v>0.23337222870478411</v>
      </c>
      <c r="M73" s="1"/>
      <c r="N73" s="1"/>
      <c r="O73" s="52"/>
      <c r="P73" s="52"/>
      <c r="Q73" s="52"/>
      <c r="R73" s="52"/>
      <c r="S73" s="52"/>
    </row>
    <row r="74" spans="2:19" ht="12" customHeight="1" x14ac:dyDescent="0.35">
      <c r="B74" s="1"/>
      <c r="C74" s="15"/>
      <c r="D74" s="15"/>
      <c r="E74" s="1"/>
      <c r="F74" s="1"/>
      <c r="G74" s="53"/>
      <c r="H74" s="53"/>
      <c r="I74" s="1"/>
      <c r="J74" s="12" t="s">
        <v>105</v>
      </c>
      <c r="K74" s="13">
        <f>SUM(K6:K73)</f>
        <v>4285</v>
      </c>
      <c r="L74" s="13">
        <f>SUM(L6:L73)</f>
        <v>100.00000000000003</v>
      </c>
      <c r="M74" s="1"/>
      <c r="N74" s="1"/>
      <c r="O74" s="52"/>
      <c r="P74" s="52"/>
      <c r="Q74" s="52"/>
      <c r="R74" s="52"/>
      <c r="S74" s="52"/>
    </row>
    <row r="75" spans="2:19" ht="12" customHeight="1" x14ac:dyDescent="0.35">
      <c r="B75" s="1"/>
      <c r="C75" s="15"/>
      <c r="D75" s="15"/>
      <c r="E75" s="1"/>
      <c r="F75" s="1"/>
      <c r="G75" s="53"/>
      <c r="H75" s="53"/>
      <c r="I75" s="1"/>
      <c r="K75"/>
      <c r="M75" s="1"/>
      <c r="N75" s="1"/>
      <c r="O75" s="52"/>
      <c r="P75" s="52"/>
      <c r="Q75" s="52"/>
      <c r="R75" s="52"/>
      <c r="S75" s="52"/>
    </row>
    <row r="76" spans="2:19" ht="12" customHeight="1" x14ac:dyDescent="0.35">
      <c r="B76" s="1"/>
      <c r="C76" s="15"/>
      <c r="D76" s="15"/>
      <c r="E76" s="1"/>
      <c r="F76" s="1"/>
      <c r="G76" s="53"/>
      <c r="H76" s="53"/>
      <c r="I76" s="1"/>
      <c r="K76"/>
      <c r="M76" s="1"/>
      <c r="N76" s="1"/>
      <c r="O76" s="52"/>
      <c r="P76" s="52"/>
      <c r="Q76" s="52"/>
      <c r="R76" s="52"/>
      <c r="S76" s="52"/>
    </row>
    <row r="77" spans="2:19" ht="12" customHeight="1" x14ac:dyDescent="0.35">
      <c r="B77" s="1"/>
      <c r="C77" s="15"/>
      <c r="D77" s="15"/>
      <c r="E77" s="1"/>
      <c r="F77" s="1"/>
      <c r="G77" s="53"/>
      <c r="H77" s="53"/>
      <c r="I77" s="1"/>
      <c r="K77"/>
      <c r="M77" s="1"/>
      <c r="N77" s="1"/>
      <c r="O77" s="52"/>
      <c r="P77" s="52"/>
      <c r="Q77" s="52"/>
      <c r="R77" s="52"/>
      <c r="S77" s="52"/>
    </row>
    <row r="78" spans="2:19" ht="12" customHeight="1" x14ac:dyDescent="0.35">
      <c r="B78" s="1"/>
      <c r="C78" s="15"/>
      <c r="D78" s="15"/>
      <c r="E78" s="1"/>
      <c r="F78" s="1"/>
      <c r="G78" s="53"/>
      <c r="H78" s="53"/>
      <c r="I78" s="1"/>
      <c r="K78"/>
      <c r="M78" s="1"/>
      <c r="N78" s="1"/>
      <c r="O78" s="52"/>
      <c r="P78" s="52"/>
      <c r="Q78" s="52"/>
      <c r="R78" s="52"/>
      <c r="S78" s="52"/>
    </row>
    <row r="79" spans="2:19" ht="12" customHeight="1" x14ac:dyDescent="0.35">
      <c r="B79" s="1"/>
      <c r="C79" s="15"/>
      <c r="D79" s="15"/>
      <c r="E79" s="1"/>
      <c r="F79" s="1"/>
      <c r="G79" s="53"/>
      <c r="H79" s="53"/>
      <c r="I79" s="1"/>
      <c r="K79"/>
      <c r="M79" s="1"/>
      <c r="N79" s="1"/>
      <c r="O79" s="52"/>
      <c r="P79" s="52"/>
      <c r="Q79" s="52"/>
      <c r="R79" s="52"/>
      <c r="S79" s="52"/>
    </row>
    <row r="80" spans="2:19" ht="12" customHeight="1" x14ac:dyDescent="0.35">
      <c r="B80" s="1"/>
      <c r="C80" s="15"/>
      <c r="D80" s="15"/>
      <c r="E80" s="1"/>
      <c r="F80" s="1"/>
      <c r="G80" s="53"/>
      <c r="H80" s="53"/>
      <c r="I80" s="1"/>
      <c r="K80"/>
      <c r="M80" s="1"/>
      <c r="N80" s="1"/>
      <c r="O80" s="52"/>
      <c r="P80" s="52"/>
      <c r="Q80" s="52"/>
      <c r="R80" s="52"/>
      <c r="S80" s="52"/>
    </row>
    <row r="81" spans="2:19" ht="12" customHeight="1" x14ac:dyDescent="0.35">
      <c r="B81" s="1"/>
      <c r="C81" s="15"/>
      <c r="D81" s="15"/>
      <c r="E81" s="1"/>
      <c r="F81" s="1"/>
      <c r="G81" s="53"/>
      <c r="H81" s="53"/>
      <c r="I81" s="1"/>
      <c r="K81"/>
      <c r="M81" s="1"/>
      <c r="N81" s="1"/>
      <c r="O81" s="52"/>
      <c r="P81" s="52"/>
      <c r="Q81" s="52"/>
      <c r="R81" s="52"/>
      <c r="S81" s="52"/>
    </row>
    <row r="82" spans="2:19" ht="12" customHeight="1" x14ac:dyDescent="0.35">
      <c r="B82" s="1"/>
      <c r="C82" s="15"/>
      <c r="D82" s="15"/>
      <c r="E82" s="1"/>
      <c r="F82" s="1"/>
      <c r="G82" s="53"/>
      <c r="H82" s="53"/>
      <c r="I82" s="1"/>
      <c r="M82" s="1"/>
      <c r="N82" s="1"/>
      <c r="O82" s="52"/>
      <c r="P82" s="52"/>
      <c r="Q82" s="52"/>
      <c r="R82" s="52"/>
      <c r="S82" s="52"/>
    </row>
    <row r="83" spans="2:19" ht="12" customHeight="1" x14ac:dyDescent="0.35">
      <c r="E83" s="1"/>
      <c r="F83" s="1"/>
      <c r="G83" s="53"/>
      <c r="H83" s="53"/>
      <c r="I83" s="1"/>
      <c r="M83" s="1"/>
      <c r="N83" s="1"/>
      <c r="O83" s="52"/>
      <c r="P83" s="52"/>
      <c r="Q83" s="52"/>
      <c r="R83" s="52"/>
      <c r="S83" s="52"/>
    </row>
    <row r="84" spans="2:19" ht="12" customHeight="1" x14ac:dyDescent="0.35">
      <c r="E84" s="1"/>
      <c r="F84" s="1"/>
      <c r="G84" s="53"/>
      <c r="H84" s="53"/>
      <c r="I84" s="1"/>
      <c r="K84"/>
      <c r="M84" s="1"/>
      <c r="N84" s="1"/>
      <c r="O84" s="52"/>
      <c r="P84" s="52"/>
      <c r="Q84" s="52"/>
      <c r="R84" s="52"/>
      <c r="S84" s="52"/>
    </row>
    <row r="85" spans="2:19" ht="12" customHeight="1" x14ac:dyDescent="0.35">
      <c r="E85" s="1"/>
      <c r="F85" s="1"/>
      <c r="G85" s="53"/>
      <c r="H85" s="53"/>
      <c r="I85" s="1"/>
      <c r="K85"/>
      <c r="M85" s="1"/>
      <c r="N85" s="1"/>
      <c r="O85" s="52"/>
      <c r="P85" s="52"/>
      <c r="Q85" s="52"/>
      <c r="R85" s="52"/>
      <c r="S85" s="52"/>
    </row>
    <row r="86" spans="2:19" ht="12" customHeight="1" x14ac:dyDescent="0.35">
      <c r="E86" s="1"/>
      <c r="F86" s="1"/>
      <c r="G86" s="53"/>
      <c r="H86" s="53"/>
      <c r="I86" s="1"/>
      <c r="K86"/>
      <c r="M86" s="1"/>
      <c r="N86" s="1"/>
      <c r="O86" s="52"/>
      <c r="P86" s="52"/>
      <c r="Q86" s="52"/>
      <c r="R86" s="52"/>
      <c r="S86" s="52"/>
    </row>
    <row r="87" spans="2:19" ht="12" customHeight="1" x14ac:dyDescent="0.35">
      <c r="E87" s="1"/>
      <c r="I87" s="1"/>
      <c r="K87"/>
      <c r="M87" s="1"/>
      <c r="N87" s="1"/>
      <c r="O87" s="52"/>
      <c r="P87" s="52"/>
      <c r="Q87" s="52"/>
      <c r="R87" s="52"/>
      <c r="S87" s="52"/>
    </row>
    <row r="88" spans="2:19" ht="12" customHeight="1" x14ac:dyDescent="0.35">
      <c r="E88" s="1"/>
      <c r="I88" s="1"/>
      <c r="M88" s="1"/>
      <c r="N88" s="1"/>
      <c r="O88" s="52"/>
      <c r="P88" s="52"/>
      <c r="Q88" s="52"/>
      <c r="R88" s="52"/>
      <c r="S88" s="52"/>
    </row>
    <row r="89" spans="2:19" ht="12" customHeight="1" x14ac:dyDescent="0.35">
      <c r="E89" s="1"/>
      <c r="I89" s="1"/>
      <c r="K89"/>
      <c r="M89" s="1"/>
      <c r="N89" s="1"/>
      <c r="O89" s="52"/>
      <c r="P89" s="52"/>
      <c r="Q89" s="52"/>
      <c r="R89" s="52"/>
      <c r="S89" s="52"/>
    </row>
    <row r="90" spans="2:19" ht="12" customHeight="1" x14ac:dyDescent="0.35">
      <c r="E90" s="1"/>
      <c r="I90" s="1"/>
      <c r="K90"/>
      <c r="M90" s="1"/>
      <c r="N90" s="1"/>
      <c r="O90" s="52"/>
      <c r="P90" s="52"/>
      <c r="Q90" s="52"/>
      <c r="R90" s="52"/>
      <c r="S90" s="52"/>
    </row>
    <row r="91" spans="2:19" ht="12" customHeight="1" x14ac:dyDescent="0.35">
      <c r="K91"/>
      <c r="O91" s="59"/>
    </row>
    <row r="92" spans="2:19" ht="12" customHeight="1" x14ac:dyDescent="0.35">
      <c r="K92"/>
      <c r="O92" s="59"/>
    </row>
    <row r="93" spans="2:19" ht="12" customHeight="1" x14ac:dyDescent="0.35">
      <c r="K93"/>
      <c r="O93" s="59"/>
    </row>
    <row r="94" spans="2:19" ht="12" customHeight="1" x14ac:dyDescent="0.35">
      <c r="K94"/>
      <c r="O94" s="59"/>
    </row>
    <row r="95" spans="2:19" ht="12" customHeight="1" x14ac:dyDescent="0.35">
      <c r="K95"/>
      <c r="O95" s="59"/>
    </row>
    <row r="96" spans="2:19" ht="12" customHeight="1" x14ac:dyDescent="0.35">
      <c r="K96"/>
      <c r="O96" s="59"/>
    </row>
    <row r="97" spans="11:15" ht="12" customHeight="1" x14ac:dyDescent="0.35">
      <c r="K97"/>
      <c r="O97" s="59"/>
    </row>
    <row r="98" spans="11:15" ht="12" customHeight="1" x14ac:dyDescent="0.35">
      <c r="K98"/>
      <c r="O98" s="59"/>
    </row>
    <row r="99" spans="11:15" ht="12" customHeight="1" x14ac:dyDescent="0.35">
      <c r="K99"/>
      <c r="O99" s="59"/>
    </row>
    <row r="100" spans="11:15" ht="12" customHeight="1" x14ac:dyDescent="0.35">
      <c r="K100"/>
      <c r="O100" s="59"/>
    </row>
    <row r="101" spans="11:15" ht="12" customHeight="1" x14ac:dyDescent="0.35">
      <c r="K101"/>
      <c r="O101" s="59"/>
    </row>
    <row r="102" spans="11:15" ht="12" customHeight="1" x14ac:dyDescent="0.35">
      <c r="K102"/>
      <c r="O102" s="59"/>
    </row>
    <row r="103" spans="11:15" ht="12" customHeight="1" x14ac:dyDescent="0.35">
      <c r="K103"/>
      <c r="O103" s="59"/>
    </row>
    <row r="104" spans="11:15" ht="12" customHeight="1" x14ac:dyDescent="0.35">
      <c r="K104"/>
      <c r="O104" s="59"/>
    </row>
    <row r="105" spans="11:15" ht="12" customHeight="1" x14ac:dyDescent="0.35">
      <c r="K105"/>
      <c r="O105" s="59"/>
    </row>
    <row r="106" spans="11:15" ht="12" customHeight="1" x14ac:dyDescent="0.35">
      <c r="K106"/>
      <c r="O106" s="59"/>
    </row>
    <row r="107" spans="11:15" ht="12" customHeight="1" x14ac:dyDescent="0.35">
      <c r="K107"/>
      <c r="O107" s="59"/>
    </row>
    <row r="108" spans="11:15" ht="12" customHeight="1" x14ac:dyDescent="0.35">
      <c r="K108"/>
      <c r="O108" s="59"/>
    </row>
    <row r="109" spans="11:15" ht="12" customHeight="1" x14ac:dyDescent="0.35">
      <c r="K109"/>
      <c r="O109" s="59"/>
    </row>
    <row r="110" spans="11:15" ht="12" customHeight="1" x14ac:dyDescent="0.35">
      <c r="K110"/>
      <c r="O110" s="59"/>
    </row>
    <row r="111" spans="11:15" ht="12" customHeight="1" x14ac:dyDescent="0.35">
      <c r="K111"/>
      <c r="O111" s="59"/>
    </row>
    <row r="112" spans="11:15" ht="12" customHeight="1" x14ac:dyDescent="0.35">
      <c r="K112"/>
      <c r="O112" s="59"/>
    </row>
    <row r="113" spans="11:15" ht="12" customHeight="1" x14ac:dyDescent="0.35">
      <c r="K113"/>
      <c r="O113" s="59"/>
    </row>
    <row r="114" spans="11:15" ht="12" customHeight="1" x14ac:dyDescent="0.35">
      <c r="K114"/>
      <c r="O114" s="59"/>
    </row>
    <row r="115" spans="11:15" ht="12" customHeight="1" x14ac:dyDescent="0.35">
      <c r="K115"/>
      <c r="O115" s="59"/>
    </row>
    <row r="116" spans="11:15" ht="12" customHeight="1" x14ac:dyDescent="0.35">
      <c r="K116"/>
      <c r="O116" s="59"/>
    </row>
    <row r="117" spans="11:15" ht="12" customHeight="1" x14ac:dyDescent="0.35">
      <c r="K117"/>
      <c r="O117" s="59"/>
    </row>
    <row r="118" spans="11:15" ht="12" customHeight="1" x14ac:dyDescent="0.35">
      <c r="K118"/>
      <c r="O118" s="59"/>
    </row>
    <row r="119" spans="11:15" ht="12" customHeight="1" x14ac:dyDescent="0.35">
      <c r="K119"/>
      <c r="O119" s="59"/>
    </row>
    <row r="120" spans="11:15" ht="12" customHeight="1" x14ac:dyDescent="0.35">
      <c r="K120"/>
      <c r="O120" s="59"/>
    </row>
    <row r="121" spans="11:15" ht="12" customHeight="1" x14ac:dyDescent="0.35">
      <c r="K121"/>
      <c r="O121" s="59"/>
    </row>
    <row r="122" spans="11:15" ht="12" customHeight="1" x14ac:dyDescent="0.35">
      <c r="K122"/>
      <c r="O122" s="59"/>
    </row>
    <row r="123" spans="11:15" ht="12" customHeight="1" x14ac:dyDescent="0.35">
      <c r="K123"/>
      <c r="O123" s="59"/>
    </row>
    <row r="124" spans="11:15" ht="12" customHeight="1" x14ac:dyDescent="0.35">
      <c r="O124" s="59"/>
    </row>
    <row r="125" spans="11:15" ht="12" customHeight="1" x14ac:dyDescent="0.35">
      <c r="O125" s="59"/>
    </row>
    <row r="126" spans="11:15" ht="12" customHeight="1" x14ac:dyDescent="0.35">
      <c r="O126" s="59"/>
    </row>
    <row r="127" spans="11:15" ht="12" customHeight="1" x14ac:dyDescent="0.35">
      <c r="O127" s="59"/>
    </row>
    <row r="128" spans="11:15" ht="12" customHeight="1" x14ac:dyDescent="0.35">
      <c r="O128" s="59"/>
    </row>
    <row r="129" spans="15:15" ht="27.75" customHeight="1" x14ac:dyDescent="0.35">
      <c r="O129" s="59"/>
    </row>
    <row r="130" spans="15:15" ht="12" customHeight="1" x14ac:dyDescent="0.35">
      <c r="O130" s="59"/>
    </row>
    <row r="131" spans="15:15" ht="12" customHeight="1" x14ac:dyDescent="0.35">
      <c r="O131" s="59"/>
    </row>
    <row r="132" spans="15:15" x14ac:dyDescent="0.35">
      <c r="O132" s="59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A9519897</value>
    </field>
    <field name="Objective-Title">
      <value order="0">Asylum Seekers by gender, age and birthplace</value>
    </field>
    <field name="Objective-Description">
      <value order="0"/>
    </field>
    <field name="Objective-CreationStamp">
      <value order="0">2023-02-09T21:08:55Z</value>
    </field>
    <field name="Objective-IsApproved">
      <value order="0">false</value>
    </field>
    <field name="Objective-IsPublished">
      <value order="0">true</value>
    </field>
    <field name="Objective-DatePublished">
      <value order="0">2023-02-10T04:29:25Z</value>
    </field>
    <field name="Objective-ModificationStamp">
      <value order="0">2023-03-26T21:21:21Z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vA12133274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2022</vt:lpstr>
      <vt:lpstr>Citizenship June 2022</vt:lpstr>
      <vt:lpstr>Suburb June 2022</vt:lpstr>
      <vt:lpstr>Municipality June 2022</vt:lpstr>
      <vt:lpstr>Change June 2022</vt:lpstr>
      <vt:lpstr>All Results June 2022</vt:lpstr>
      <vt:lpstr>'Age &amp; Gender June 2022'!Print_Area</vt:lpstr>
      <vt:lpstr>'All Results June 2022'!Print_Area</vt:lpstr>
      <vt:lpstr>'Change June 2022'!Print_Area</vt:lpstr>
      <vt:lpstr>'Citizenship June 2022'!Print_Area</vt:lpstr>
      <vt:lpstr>'Municipality June 2022'!Print_Area</vt:lpstr>
      <vt:lpstr>'Suburb June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2023-02-10T04:19:10Z</dcterms:created>
  <dcterms:modified xsi:type="dcterms:W3CDTF">2023-02-10T04:28:11Z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A9519897</vt:lpwstr>
  </property>
  <property fmtid="{D5CDD505-2E9C-101B-9397-08002B2CF9AE}" pid="4" name="Objective-Title">
    <vt:lpwstr>Asylum Seekers by gender, age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2023-02-09T21:08:55Z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2023-02-10T04:29:25Z</vt:filetime>
  </property>
  <property fmtid="{D5CDD505-2E9C-101B-9397-08002B2CF9AE}" pid="10" name="Objective-ModificationStamp">
    <vt:filetime>2023-03-26T21:21:21Z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vA12133274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